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2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F7D9AF4-6E73-47D7-9E5C-75B7F8B1E60F}" xr6:coauthVersionLast="45" xr6:coauthVersionMax="47" xr10:uidLastSave="{00000000-0000-0000-0000-000000000000}"/>
  <bookViews>
    <workbookView xWindow="-108" yWindow="-108" windowWidth="23256" windowHeight="12576" firstSheet="7" activeTab="11" xr2:uid="{00000000-000D-0000-FFFF-FFFF00000000}"/>
  </bookViews>
  <sheets>
    <sheet name="База" sheetId="17" r:id="rId1"/>
    <sheet name="Топ 5 менеджеров" sheetId="9" r:id="rId2"/>
    <sheet name="Менеджеры" sheetId="1" r:id="rId3"/>
    <sheet name="заказы по месяцам" sheetId="11" r:id="rId4"/>
    <sheet name="Топ 8 стран" sheetId="12" r:id="rId5"/>
    <sheet name="Количество клиентов" sheetId="13" r:id="rId6"/>
    <sheet name=" Работоспособность менеджеров" sheetId="15" r:id="rId7"/>
    <sheet name="Заказы" sheetId="2" r:id="rId8"/>
    <sheet name="Клиенты" sheetId="3" r:id="rId9"/>
    <sheet name="ОТЧЕТЫ таблицы" sheetId="4" r:id="rId10"/>
    <sheet name="ОТЧЕТЫ диаграммы" sheetId="5" r:id="rId11"/>
    <sheet name="ОТЧЕТ 3D карта" sheetId="6" r:id="rId12"/>
  </sheets>
  <definedNames>
    <definedName name="_xlcn.WorksheetConnection_Кейс.xlsxЗаказы" hidden="1">Заказы[]</definedName>
    <definedName name="_xlcn.WorksheetConnection_Кейс.xlsxТаблица4" hidden="1">Заказы!$I$1:$I$811</definedName>
    <definedName name="_xlcn.WorksheetConnection_Кейс_Марина.xlsxЗаказы" hidden="1">Заказы!$A$1:$G$811</definedName>
    <definedName name="_xlcn.WorksheetConnection_Кейс_Марина.xlsxКлиенты" hidden="1">Клиенты[]</definedName>
    <definedName name="_xlcn.WorksheetConnection_Кейс_Марина.xlsxМенеджеры" hidden="1">Менеджеры[]</definedName>
    <definedName name="_xlcn.Связаннаятаблица_Заказы1">Заказы!$A$2:$G$811</definedName>
    <definedName name="_xlcn.Связаннаятаблица_Клиенты1" localSheetId="6">Клиенты[]</definedName>
    <definedName name="_xlcn.Связаннаятаблица_Клиенты1" localSheetId="5">Клиенты[]</definedName>
    <definedName name="_xlcn.Связаннаятаблица_Клиенты1" localSheetId="4">Клиенты[]</definedName>
    <definedName name="_xlcn.Связаннаятаблица_Клиенты1">Клиенты[]</definedName>
    <definedName name="_xlcn.Связаннаятаблица_Менеджеры1" localSheetId="6">Менеджеры[]</definedName>
    <definedName name="_xlcn.Связаннаятаблица_Менеджеры1" localSheetId="5">Менеджеры[]</definedName>
    <definedName name="_xlcn.Связаннаятаблица_Менеджеры1" localSheetId="4">Менеджеры[]</definedName>
    <definedName name="_xlcn.Связаннаятаблица_Менеджеры1">Менеджеры[]</definedName>
  </definedNames>
  <calcPr calcId="191029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  <pivotCache cacheId="6" r:id="rId19"/>
    <pivotCache cacheId="7" r:id="rId20"/>
    <pivotCache cacheId="8" r:id="rId21"/>
    <pivotCache cacheId="9" r:id="rId22"/>
    <pivotCache cacheId="10" r:id="rId23"/>
    <pivotCache cacheId="23" r:id="rId24"/>
  </pivotCaches>
  <extLst>
    <ext xmlns:x15="http://schemas.microsoft.com/office/spreadsheetml/2010/11/main" uri="{FCE2AD5D-F65C-4FA6-A056-5C36A1767C68}">
      <x15:dataModel>
        <x15:modelTables>
          <x15:modelTable id="Менеджеры" name="Менеджеры" connection="WorksheetConnection_Кейс_Марина.xlsx!Менеджеры"/>
          <x15:modelTable id="Клиенты" name="Клиенты" connection="WorksheetConnection_Кейс_Марина.xlsx!Клиенты"/>
          <x15:modelTable id="Заказы" name="Заказы" connection="WorksheetConnection_Кейс_Марина.xlsx!Заказы"/>
          <x15:modelTable id="Таблица4" name="Таблица4" connection="WorksheetConnection_Кейс.xlsx!Таблица4"/>
          <x15:modelTable id="Заказы 1" name="Заказы 1" connection="WorksheetConnection_Кейс.xlsx!Заказы"/>
        </x15:modelTables>
        <x15:modelRelationships>
          <x15:modelRelationship fromTable="Заказы" fromColumn="Код клиента" toTable="Клиенты" toColumn="Код клиента"/>
          <x15:modelRelationship fromTable="Заказы" fromColumn="Код сотрудника" toTable="Менеджеры" toColumn="Код сотрудника"/>
          <x15:modelRelationship fromTable="Заказы 1" fromColumn="Код клиента" toTable="Клиенты" toColumn="Код клиента"/>
          <x15:modelRelationship fromTable="Заказы 1" fromColumn="Код сотрудника" toTable="Менеджеры" toColumn="Код сотрудника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Заказы" columnName="Дата заказа" columnId="Дата заказа">
                <x16:calculatedTimeColumn columnName="Дата заказа (Индекс месяца)" columnId="Дата заказа (Индекс месяца)" contentType="monthsindex" isSelected="1"/>
                <x16:calculatedTimeColumn columnName="Дата заказа (Месяц)" columnId="Дата заказа (Месяц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2" l="1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3" i="2"/>
  <c r="H4" i="2"/>
  <c r="H5" i="2"/>
  <c r="H6" i="2"/>
  <c r="H7" i="2"/>
  <c r="H8" i="2"/>
  <c r="H9" i="2"/>
  <c r="H10" i="2"/>
  <c r="H11" i="2"/>
  <c r="H2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M3" i="2" l="1" a="1"/>
  <c r="M3" i="2" s="1"/>
  <c r="M4" i="2" a="1"/>
  <c r="M4" i="2" s="1"/>
  <c r="M5" i="2" a="1"/>
  <c r="M5" i="2" s="1"/>
  <c r="M6" i="2" a="1"/>
  <c r="M6" i="2" s="1"/>
  <c r="M7" i="2" a="1"/>
  <c r="M7" i="2" s="1"/>
  <c r="M8" i="2" a="1"/>
  <c r="M8" i="2" s="1"/>
  <c r="M9" i="2" a="1"/>
  <c r="M9" i="2" s="1"/>
  <c r="M10" i="2" a="1"/>
  <c r="M10" i="2" s="1"/>
  <c r="M11" i="2" a="1"/>
  <c r="M11" i="2" s="1"/>
  <c r="M12" i="2" a="1"/>
  <c r="M12" i="2" s="1"/>
  <c r="M13" i="2" a="1"/>
  <c r="M13" i="2" s="1"/>
  <c r="M14" i="2" a="1"/>
  <c r="M14" i="2" s="1"/>
  <c r="M15" i="2" a="1"/>
  <c r="M15" i="2" s="1"/>
  <c r="M16" i="2" a="1"/>
  <c r="M16" i="2" s="1"/>
  <c r="M17" i="2" a="1"/>
  <c r="M17" i="2" s="1"/>
  <c r="M18" i="2" a="1"/>
  <c r="M18" i="2" s="1"/>
  <c r="M19" i="2" a="1"/>
  <c r="M19" i="2" s="1"/>
  <c r="M20" i="2" a="1"/>
  <c r="M20" i="2" s="1"/>
  <c r="M21" i="2" a="1"/>
  <c r="M21" i="2" s="1"/>
  <c r="M22" i="2" a="1"/>
  <c r="M22" i="2" s="1"/>
  <c r="M23" i="2" a="1"/>
  <c r="M23" i="2" s="1"/>
  <c r="M24" i="2" a="1"/>
  <c r="M24" i="2" s="1"/>
  <c r="M25" i="2" a="1"/>
  <c r="M25" i="2" s="1"/>
  <c r="M26" i="2" a="1"/>
  <c r="M26" i="2" s="1"/>
  <c r="M27" i="2" a="1"/>
  <c r="M27" i="2" s="1"/>
  <c r="M28" i="2" a="1"/>
  <c r="M28" i="2" s="1"/>
  <c r="M29" i="2" a="1"/>
  <c r="M29" i="2" s="1"/>
  <c r="M30" i="2" a="1"/>
  <c r="M30" i="2" s="1"/>
  <c r="M31" i="2" a="1"/>
  <c r="M31" i="2" s="1"/>
  <c r="M32" i="2" a="1"/>
  <c r="M32" i="2" s="1"/>
  <c r="M33" i="2" a="1"/>
  <c r="M33" i="2" s="1"/>
  <c r="M34" i="2" a="1"/>
  <c r="M34" i="2" s="1"/>
  <c r="M35" i="2" a="1"/>
  <c r="M35" i="2" s="1"/>
  <c r="M36" i="2" a="1"/>
  <c r="M36" i="2" s="1"/>
  <c r="M37" i="2" a="1"/>
  <c r="M37" i="2" s="1"/>
  <c r="M38" i="2" a="1"/>
  <c r="M38" i="2" s="1"/>
  <c r="M39" i="2" a="1"/>
  <c r="M39" i="2" s="1"/>
  <c r="M40" i="2" a="1"/>
  <c r="M40" i="2" s="1"/>
  <c r="M41" i="2" a="1"/>
  <c r="M41" i="2" s="1"/>
  <c r="M42" i="2" a="1"/>
  <c r="M42" i="2" s="1"/>
  <c r="M43" i="2" a="1"/>
  <c r="M43" i="2" s="1"/>
  <c r="M44" i="2" a="1"/>
  <c r="M44" i="2" s="1"/>
  <c r="M45" i="2" a="1"/>
  <c r="M45" i="2" s="1"/>
  <c r="M46" i="2" a="1"/>
  <c r="M46" i="2" s="1"/>
  <c r="M47" i="2" a="1"/>
  <c r="M47" i="2" s="1"/>
  <c r="M48" i="2" a="1"/>
  <c r="M48" i="2" s="1"/>
  <c r="M49" i="2" a="1"/>
  <c r="M49" i="2" s="1"/>
  <c r="M50" i="2" a="1"/>
  <c r="M50" i="2" s="1"/>
  <c r="M51" i="2" a="1"/>
  <c r="M51" i="2" s="1"/>
  <c r="M52" i="2" a="1"/>
  <c r="M52" i="2" s="1"/>
  <c r="M53" i="2" a="1"/>
  <c r="M53" i="2" s="1"/>
  <c r="M54" i="2" a="1"/>
  <c r="M54" i="2" s="1"/>
  <c r="M55" i="2" a="1"/>
  <c r="M55" i="2" s="1"/>
  <c r="M56" i="2" a="1"/>
  <c r="M56" i="2" s="1"/>
  <c r="M57" i="2" a="1"/>
  <c r="M57" i="2" s="1"/>
  <c r="M58" i="2" a="1"/>
  <c r="M58" i="2" s="1"/>
  <c r="M59" i="2" a="1"/>
  <c r="M59" i="2" s="1"/>
  <c r="M60" i="2" a="1"/>
  <c r="M60" i="2" s="1"/>
  <c r="M61" i="2" a="1"/>
  <c r="M61" i="2" s="1"/>
  <c r="M62" i="2" a="1"/>
  <c r="M62" i="2" s="1"/>
  <c r="M63" i="2" a="1"/>
  <c r="M63" i="2" s="1"/>
  <c r="M64" i="2" a="1"/>
  <c r="M64" i="2" s="1"/>
  <c r="M65" i="2" a="1"/>
  <c r="M65" i="2" s="1"/>
  <c r="M66" i="2" a="1"/>
  <c r="M66" i="2" s="1"/>
  <c r="M67" i="2" a="1"/>
  <c r="M67" i="2" s="1"/>
  <c r="M68" i="2" a="1"/>
  <c r="M68" i="2" s="1"/>
  <c r="M69" i="2" a="1"/>
  <c r="M69" i="2" s="1"/>
  <c r="M70" i="2" a="1"/>
  <c r="M70" i="2" s="1"/>
  <c r="M71" i="2" a="1"/>
  <c r="M71" i="2" s="1"/>
  <c r="M72" i="2" a="1"/>
  <c r="M72" i="2" s="1"/>
  <c r="M73" i="2" a="1"/>
  <c r="M73" i="2" s="1"/>
  <c r="M74" i="2" a="1"/>
  <c r="M74" i="2" s="1"/>
  <c r="M75" i="2" a="1"/>
  <c r="M75" i="2" s="1"/>
  <c r="M76" i="2" a="1"/>
  <c r="M76" i="2" s="1"/>
  <c r="M77" i="2" a="1"/>
  <c r="M77" i="2" s="1"/>
  <c r="M78" i="2" a="1"/>
  <c r="M78" i="2" s="1"/>
  <c r="M79" i="2" a="1"/>
  <c r="M79" i="2" s="1"/>
  <c r="M80" i="2" a="1"/>
  <c r="M80" i="2" s="1"/>
  <c r="M81" i="2" a="1"/>
  <c r="M81" i="2" s="1"/>
  <c r="M82" i="2" a="1"/>
  <c r="M82" i="2" s="1"/>
  <c r="M83" i="2" a="1"/>
  <c r="M83" i="2" s="1"/>
  <c r="M84" i="2" a="1"/>
  <c r="M84" i="2" s="1"/>
  <c r="M85" i="2" a="1"/>
  <c r="M85" i="2" s="1"/>
  <c r="M86" i="2" a="1"/>
  <c r="M86" i="2" s="1"/>
  <c r="M87" i="2" a="1"/>
  <c r="M87" i="2" s="1"/>
  <c r="M88" i="2" a="1"/>
  <c r="M88" i="2" s="1"/>
  <c r="M89" i="2" a="1"/>
  <c r="M89" i="2" s="1"/>
  <c r="M90" i="2" a="1"/>
  <c r="M90" i="2" s="1"/>
  <c r="M91" i="2" a="1"/>
  <c r="M91" i="2" s="1"/>
  <c r="M92" i="2" a="1"/>
  <c r="M92" i="2" s="1"/>
  <c r="M93" i="2" a="1"/>
  <c r="M93" i="2" s="1"/>
  <c r="M94" i="2" a="1"/>
  <c r="M94" i="2" s="1"/>
  <c r="M95" i="2" a="1"/>
  <c r="M95" i="2" s="1"/>
  <c r="M96" i="2" a="1"/>
  <c r="M96" i="2" s="1"/>
  <c r="M97" i="2" a="1"/>
  <c r="M97" i="2" s="1"/>
  <c r="M98" i="2" a="1"/>
  <c r="M98" i="2" s="1"/>
  <c r="M99" i="2" a="1"/>
  <c r="M99" i="2" s="1"/>
  <c r="M100" i="2" a="1"/>
  <c r="M100" i="2" s="1"/>
  <c r="M101" i="2" a="1"/>
  <c r="M101" i="2" s="1"/>
  <c r="M102" i="2" a="1"/>
  <c r="M102" i="2" s="1"/>
  <c r="M103" i="2" a="1"/>
  <c r="M103" i="2" s="1"/>
  <c r="M104" i="2" a="1"/>
  <c r="M104" i="2" s="1"/>
  <c r="M105" i="2" a="1"/>
  <c r="M105" i="2" s="1"/>
  <c r="M106" i="2" a="1"/>
  <c r="M106" i="2" s="1"/>
  <c r="M107" i="2" a="1"/>
  <c r="M107" i="2" s="1"/>
  <c r="M108" i="2" a="1"/>
  <c r="M108" i="2" s="1"/>
  <c r="M109" i="2" a="1"/>
  <c r="M109" i="2" s="1"/>
  <c r="M110" i="2" a="1"/>
  <c r="M110" i="2" s="1"/>
  <c r="M111" i="2" a="1"/>
  <c r="M111" i="2" s="1"/>
  <c r="M112" i="2" a="1"/>
  <c r="M112" i="2" s="1"/>
  <c r="M113" i="2" a="1"/>
  <c r="M113" i="2" s="1"/>
  <c r="M114" i="2" a="1"/>
  <c r="M114" i="2" s="1"/>
  <c r="M115" i="2" a="1"/>
  <c r="M115" i="2" s="1"/>
  <c r="M116" i="2" a="1"/>
  <c r="M116" i="2" s="1"/>
  <c r="M117" i="2" a="1"/>
  <c r="M117" i="2" s="1"/>
  <c r="M118" i="2" a="1"/>
  <c r="M118" i="2" s="1"/>
  <c r="M119" i="2" a="1"/>
  <c r="M119" i="2" s="1"/>
  <c r="M120" i="2" a="1"/>
  <c r="M120" i="2" s="1"/>
  <c r="M121" i="2" a="1"/>
  <c r="M121" i="2" s="1"/>
  <c r="M122" i="2" a="1"/>
  <c r="M122" i="2" s="1"/>
  <c r="M123" i="2" a="1"/>
  <c r="M123" i="2" s="1"/>
  <c r="M124" i="2" a="1"/>
  <c r="M124" i="2" s="1"/>
  <c r="M125" i="2" a="1"/>
  <c r="M125" i="2" s="1"/>
  <c r="M126" i="2" a="1"/>
  <c r="M126" i="2" s="1"/>
  <c r="M127" i="2" a="1"/>
  <c r="M127" i="2" s="1"/>
  <c r="M128" i="2" a="1"/>
  <c r="M128" i="2" s="1"/>
  <c r="M129" i="2" a="1"/>
  <c r="M129" i="2" s="1"/>
  <c r="M130" i="2" a="1"/>
  <c r="M130" i="2" s="1"/>
  <c r="M131" i="2" a="1"/>
  <c r="M131" i="2" s="1"/>
  <c r="M132" i="2" a="1"/>
  <c r="M132" i="2" s="1"/>
  <c r="M133" i="2" a="1"/>
  <c r="M133" i="2" s="1"/>
  <c r="M134" i="2" a="1"/>
  <c r="M134" i="2" s="1"/>
  <c r="M135" i="2" a="1"/>
  <c r="M135" i="2" s="1"/>
  <c r="M136" i="2" a="1"/>
  <c r="M136" i="2" s="1"/>
  <c r="M137" i="2" a="1"/>
  <c r="M137" i="2" s="1"/>
  <c r="M138" i="2" a="1"/>
  <c r="M138" i="2" s="1"/>
  <c r="M139" i="2" a="1"/>
  <c r="M139" i="2" s="1"/>
  <c r="M140" i="2" a="1"/>
  <c r="M140" i="2" s="1"/>
  <c r="M141" i="2" a="1"/>
  <c r="M141" i="2" s="1"/>
  <c r="M142" i="2" a="1"/>
  <c r="M142" i="2" s="1"/>
  <c r="M143" i="2" a="1"/>
  <c r="M143" i="2" s="1"/>
  <c r="M144" i="2" a="1"/>
  <c r="M144" i="2" s="1"/>
  <c r="M145" i="2" a="1"/>
  <c r="M145" i="2" s="1"/>
  <c r="M146" i="2" a="1"/>
  <c r="M146" i="2" s="1"/>
  <c r="M147" i="2" a="1"/>
  <c r="M147" i="2" s="1"/>
  <c r="M148" i="2" a="1"/>
  <c r="M148" i="2" s="1"/>
  <c r="M149" i="2" a="1"/>
  <c r="M149" i="2" s="1"/>
  <c r="M150" i="2" a="1"/>
  <c r="M150" i="2" s="1"/>
  <c r="M151" i="2" a="1"/>
  <c r="M151" i="2" s="1"/>
  <c r="M152" i="2" a="1"/>
  <c r="M152" i="2" s="1"/>
  <c r="M153" i="2" a="1"/>
  <c r="M153" i="2" s="1"/>
  <c r="M154" i="2" a="1"/>
  <c r="M154" i="2" s="1"/>
  <c r="M155" i="2" a="1"/>
  <c r="M155" i="2" s="1"/>
  <c r="M156" i="2" a="1"/>
  <c r="M156" i="2" s="1"/>
  <c r="M157" i="2" a="1"/>
  <c r="M157" i="2" s="1"/>
  <c r="M158" i="2" a="1"/>
  <c r="M158" i="2" s="1"/>
  <c r="M159" i="2" a="1"/>
  <c r="M159" i="2" s="1"/>
  <c r="M160" i="2" a="1"/>
  <c r="M160" i="2" s="1"/>
  <c r="M161" i="2" a="1"/>
  <c r="M161" i="2" s="1"/>
  <c r="M162" i="2" a="1"/>
  <c r="M162" i="2" s="1"/>
  <c r="M163" i="2" a="1"/>
  <c r="M163" i="2" s="1"/>
  <c r="M164" i="2" a="1"/>
  <c r="M164" i="2" s="1"/>
  <c r="M165" i="2" a="1"/>
  <c r="M165" i="2" s="1"/>
  <c r="M166" i="2" a="1"/>
  <c r="M166" i="2" s="1"/>
  <c r="M167" i="2" a="1"/>
  <c r="M167" i="2" s="1"/>
  <c r="M168" i="2" a="1"/>
  <c r="M168" i="2" s="1"/>
  <c r="M169" i="2" a="1"/>
  <c r="M169" i="2" s="1"/>
  <c r="M170" i="2" a="1"/>
  <c r="M170" i="2" s="1"/>
  <c r="M171" i="2" a="1"/>
  <c r="M171" i="2" s="1"/>
  <c r="M172" i="2" a="1"/>
  <c r="M172" i="2" s="1"/>
  <c r="M173" i="2" a="1"/>
  <c r="M173" i="2" s="1"/>
  <c r="M174" i="2" a="1"/>
  <c r="M174" i="2" s="1"/>
  <c r="M175" i="2" a="1"/>
  <c r="M175" i="2" s="1"/>
  <c r="M176" i="2" a="1"/>
  <c r="M176" i="2" s="1"/>
  <c r="M177" i="2" a="1"/>
  <c r="M177" i="2" s="1"/>
  <c r="M178" i="2" a="1"/>
  <c r="M178" i="2" s="1"/>
  <c r="M179" i="2" a="1"/>
  <c r="M179" i="2" s="1"/>
  <c r="M180" i="2" a="1"/>
  <c r="M180" i="2" s="1"/>
  <c r="M181" i="2" a="1"/>
  <c r="M181" i="2" s="1"/>
  <c r="M182" i="2" a="1"/>
  <c r="M182" i="2" s="1"/>
  <c r="M183" i="2" a="1"/>
  <c r="M183" i="2" s="1"/>
  <c r="M184" i="2" a="1"/>
  <c r="M184" i="2" s="1"/>
  <c r="M185" i="2" a="1"/>
  <c r="M185" i="2" s="1"/>
  <c r="M186" i="2" a="1"/>
  <c r="M186" i="2" s="1"/>
  <c r="M187" i="2" a="1"/>
  <c r="M187" i="2" s="1"/>
  <c r="M188" i="2" a="1"/>
  <c r="M188" i="2" s="1"/>
  <c r="M189" i="2" a="1"/>
  <c r="M189" i="2" s="1"/>
  <c r="M190" i="2" a="1"/>
  <c r="M190" i="2" s="1"/>
  <c r="M191" i="2" a="1"/>
  <c r="M191" i="2" s="1"/>
  <c r="M192" i="2" a="1"/>
  <c r="M192" i="2" s="1"/>
  <c r="M193" i="2" a="1"/>
  <c r="M193" i="2" s="1"/>
  <c r="M194" i="2" a="1"/>
  <c r="M194" i="2" s="1"/>
  <c r="M195" i="2" a="1"/>
  <c r="M195" i="2" s="1"/>
  <c r="M196" i="2" a="1"/>
  <c r="M196" i="2" s="1"/>
  <c r="M197" i="2" a="1"/>
  <c r="M197" i="2" s="1"/>
  <c r="M198" i="2" a="1"/>
  <c r="M198" i="2" s="1"/>
  <c r="M199" i="2" a="1"/>
  <c r="M199" i="2" s="1"/>
  <c r="M200" i="2" a="1"/>
  <c r="M200" i="2" s="1"/>
  <c r="M201" i="2" a="1"/>
  <c r="M201" i="2" s="1"/>
  <c r="M202" i="2" a="1"/>
  <c r="M202" i="2" s="1"/>
  <c r="M203" i="2" a="1"/>
  <c r="M203" i="2" s="1"/>
  <c r="M204" i="2" a="1"/>
  <c r="M204" i="2" s="1"/>
  <c r="M205" i="2" a="1"/>
  <c r="M205" i="2" s="1"/>
  <c r="M206" i="2" a="1"/>
  <c r="M206" i="2" s="1"/>
  <c r="M207" i="2" a="1"/>
  <c r="M207" i="2" s="1"/>
  <c r="M208" i="2" a="1"/>
  <c r="M208" i="2" s="1"/>
  <c r="M209" i="2" a="1"/>
  <c r="M209" i="2" s="1"/>
  <c r="M210" i="2" a="1"/>
  <c r="M210" i="2" s="1"/>
  <c r="M211" i="2" a="1"/>
  <c r="M211" i="2" s="1"/>
  <c r="M212" i="2" a="1"/>
  <c r="M212" i="2" s="1"/>
  <c r="M213" i="2" a="1"/>
  <c r="M213" i="2" s="1"/>
  <c r="M214" i="2" a="1"/>
  <c r="M214" i="2" s="1"/>
  <c r="M215" i="2" a="1"/>
  <c r="M215" i="2" s="1"/>
  <c r="M216" i="2" a="1"/>
  <c r="M216" i="2" s="1"/>
  <c r="M217" i="2" a="1"/>
  <c r="M217" i="2" s="1"/>
  <c r="M218" i="2" a="1"/>
  <c r="M218" i="2" s="1"/>
  <c r="M219" i="2" a="1"/>
  <c r="M219" i="2" s="1"/>
  <c r="M220" i="2" a="1"/>
  <c r="M220" i="2" s="1"/>
  <c r="M221" i="2" a="1"/>
  <c r="M221" i="2" s="1"/>
  <c r="M222" i="2" a="1"/>
  <c r="M222" i="2" s="1"/>
  <c r="M223" i="2" a="1"/>
  <c r="M223" i="2" s="1"/>
  <c r="M224" i="2" a="1"/>
  <c r="M224" i="2" s="1"/>
  <c r="M225" i="2" a="1"/>
  <c r="M225" i="2" s="1"/>
  <c r="M226" i="2" a="1"/>
  <c r="M226" i="2" s="1"/>
  <c r="M227" i="2" a="1"/>
  <c r="M227" i="2" s="1"/>
  <c r="M228" i="2" a="1"/>
  <c r="M228" i="2" s="1"/>
  <c r="M229" i="2" a="1"/>
  <c r="M229" i="2" s="1"/>
  <c r="M230" i="2" a="1"/>
  <c r="M230" i="2" s="1"/>
  <c r="M231" i="2" a="1"/>
  <c r="M231" i="2" s="1"/>
  <c r="M232" i="2" a="1"/>
  <c r="M232" i="2" s="1"/>
  <c r="M233" i="2" a="1"/>
  <c r="M233" i="2" s="1"/>
  <c r="M234" i="2" a="1"/>
  <c r="M234" i="2" s="1"/>
  <c r="M235" i="2" a="1"/>
  <c r="M235" i="2" s="1"/>
  <c r="M236" i="2" a="1"/>
  <c r="M236" i="2" s="1"/>
  <c r="M237" i="2" a="1"/>
  <c r="M237" i="2" s="1"/>
  <c r="M238" i="2" a="1"/>
  <c r="M238" i="2" s="1"/>
  <c r="M239" i="2" a="1"/>
  <c r="M239" i="2" s="1"/>
  <c r="M240" i="2" a="1"/>
  <c r="M240" i="2" s="1"/>
  <c r="M241" i="2" a="1"/>
  <c r="M241" i="2" s="1"/>
  <c r="M242" i="2" a="1"/>
  <c r="M242" i="2" s="1"/>
  <c r="M243" i="2" a="1"/>
  <c r="M243" i="2" s="1"/>
  <c r="M244" i="2" a="1"/>
  <c r="M244" i="2" s="1"/>
  <c r="M245" i="2" a="1"/>
  <c r="M245" i="2" s="1"/>
  <c r="M246" i="2" a="1"/>
  <c r="M246" i="2" s="1"/>
  <c r="M247" i="2" a="1"/>
  <c r="M247" i="2" s="1"/>
  <c r="M248" i="2" a="1"/>
  <c r="M248" i="2" s="1"/>
  <c r="M249" i="2" a="1"/>
  <c r="M249" i="2" s="1"/>
  <c r="M250" i="2" a="1"/>
  <c r="M250" i="2" s="1"/>
  <c r="M251" i="2" a="1"/>
  <c r="M251" i="2" s="1"/>
  <c r="M252" i="2" a="1"/>
  <c r="M252" i="2" s="1"/>
  <c r="M253" i="2" a="1"/>
  <c r="M253" i="2" s="1"/>
  <c r="M254" i="2" a="1"/>
  <c r="M254" i="2" s="1"/>
  <c r="M255" i="2" a="1"/>
  <c r="M255" i="2" s="1"/>
  <c r="M256" i="2" a="1"/>
  <c r="M256" i="2" s="1"/>
  <c r="M257" i="2" a="1"/>
  <c r="M257" i="2" s="1"/>
  <c r="M258" i="2" a="1"/>
  <c r="M258" i="2" s="1"/>
  <c r="M259" i="2" a="1"/>
  <c r="M259" i="2" s="1"/>
  <c r="M260" i="2" a="1"/>
  <c r="M260" i="2" s="1"/>
  <c r="M261" i="2" a="1"/>
  <c r="M261" i="2" s="1"/>
  <c r="M262" i="2" a="1"/>
  <c r="M262" i="2" s="1"/>
  <c r="M263" i="2" a="1"/>
  <c r="M263" i="2" s="1"/>
  <c r="M264" i="2" a="1"/>
  <c r="M264" i="2" s="1"/>
  <c r="M265" i="2" a="1"/>
  <c r="M265" i="2" s="1"/>
  <c r="M266" i="2" a="1"/>
  <c r="M266" i="2" s="1"/>
  <c r="M267" i="2" a="1"/>
  <c r="M267" i="2" s="1"/>
  <c r="M268" i="2" a="1"/>
  <c r="M268" i="2" s="1"/>
  <c r="M269" i="2" a="1"/>
  <c r="M269" i="2" s="1"/>
  <c r="M270" i="2" a="1"/>
  <c r="M270" i="2" s="1"/>
  <c r="M271" i="2" a="1"/>
  <c r="M271" i="2" s="1"/>
  <c r="M272" i="2" a="1"/>
  <c r="M272" i="2" s="1"/>
  <c r="M273" i="2" a="1"/>
  <c r="M273" i="2" s="1"/>
  <c r="M274" i="2" a="1"/>
  <c r="M274" i="2" s="1"/>
  <c r="M275" i="2" a="1"/>
  <c r="M275" i="2" s="1"/>
  <c r="M276" i="2" a="1"/>
  <c r="M276" i="2" s="1"/>
  <c r="M277" i="2" a="1"/>
  <c r="M277" i="2" s="1"/>
  <c r="M278" i="2" a="1"/>
  <c r="M278" i="2" s="1"/>
  <c r="M279" i="2" a="1"/>
  <c r="M279" i="2" s="1"/>
  <c r="M280" i="2" a="1"/>
  <c r="M280" i="2" s="1"/>
  <c r="M281" i="2" a="1"/>
  <c r="M281" i="2" s="1"/>
  <c r="M282" i="2" a="1"/>
  <c r="M282" i="2" s="1"/>
  <c r="M283" i="2" a="1"/>
  <c r="M283" i="2" s="1"/>
  <c r="M284" i="2" a="1"/>
  <c r="M284" i="2" s="1"/>
  <c r="M285" i="2" a="1"/>
  <c r="M285" i="2" s="1"/>
  <c r="M286" i="2" a="1"/>
  <c r="M286" i="2" s="1"/>
  <c r="M287" i="2" a="1"/>
  <c r="M287" i="2" s="1"/>
  <c r="M288" i="2" a="1"/>
  <c r="M288" i="2" s="1"/>
  <c r="M289" i="2" a="1"/>
  <c r="M289" i="2" s="1"/>
  <c r="M290" i="2" a="1"/>
  <c r="M290" i="2" s="1"/>
  <c r="M291" i="2" a="1"/>
  <c r="M291" i="2" s="1"/>
  <c r="M292" i="2" a="1"/>
  <c r="M292" i="2" s="1"/>
  <c r="M293" i="2" a="1"/>
  <c r="M293" i="2" s="1"/>
  <c r="M294" i="2" a="1"/>
  <c r="M294" i="2" s="1"/>
  <c r="M295" i="2" a="1"/>
  <c r="M295" i="2" s="1"/>
  <c r="M296" i="2" a="1"/>
  <c r="M296" i="2" s="1"/>
  <c r="M297" i="2" a="1"/>
  <c r="M297" i="2" s="1"/>
  <c r="M298" i="2" a="1"/>
  <c r="M298" i="2" s="1"/>
  <c r="M299" i="2" a="1"/>
  <c r="M299" i="2" s="1"/>
  <c r="M300" i="2" a="1"/>
  <c r="M300" i="2" s="1"/>
  <c r="M301" i="2" a="1"/>
  <c r="M301" i="2" s="1"/>
  <c r="M302" i="2" a="1"/>
  <c r="M302" i="2" s="1"/>
  <c r="M303" i="2" a="1"/>
  <c r="M303" i="2" s="1"/>
  <c r="M304" i="2" a="1"/>
  <c r="M304" i="2" s="1"/>
  <c r="M305" i="2" a="1"/>
  <c r="M305" i="2" s="1"/>
  <c r="M306" i="2" a="1"/>
  <c r="M306" i="2" s="1"/>
  <c r="M307" i="2" a="1"/>
  <c r="M307" i="2" s="1"/>
  <c r="M308" i="2" a="1"/>
  <c r="M308" i="2" s="1"/>
  <c r="M309" i="2" a="1"/>
  <c r="M309" i="2" s="1"/>
  <c r="M310" i="2" a="1"/>
  <c r="M310" i="2" s="1"/>
  <c r="M311" i="2" a="1"/>
  <c r="M311" i="2" s="1"/>
  <c r="M312" i="2" a="1"/>
  <c r="M312" i="2" s="1"/>
  <c r="M313" i="2" a="1"/>
  <c r="M313" i="2" s="1"/>
  <c r="M314" i="2" a="1"/>
  <c r="M314" i="2" s="1"/>
  <c r="M315" i="2" a="1"/>
  <c r="M315" i="2" s="1"/>
  <c r="M316" i="2" a="1"/>
  <c r="M316" i="2" s="1"/>
  <c r="M317" i="2" a="1"/>
  <c r="M317" i="2" s="1"/>
  <c r="M318" i="2" a="1"/>
  <c r="M318" i="2" s="1"/>
  <c r="M319" i="2" a="1"/>
  <c r="M319" i="2" s="1"/>
  <c r="M320" i="2" a="1"/>
  <c r="M320" i="2" s="1"/>
  <c r="M321" i="2" a="1"/>
  <c r="M321" i="2" s="1"/>
  <c r="M322" i="2" a="1"/>
  <c r="M322" i="2" s="1"/>
  <c r="M323" i="2" a="1"/>
  <c r="M323" i="2" s="1"/>
  <c r="M324" i="2" a="1"/>
  <c r="M324" i="2" s="1"/>
  <c r="M325" i="2" a="1"/>
  <c r="M325" i="2" s="1"/>
  <c r="M326" i="2" a="1"/>
  <c r="M326" i="2" s="1"/>
  <c r="M327" i="2" a="1"/>
  <c r="M327" i="2" s="1"/>
  <c r="M328" i="2" a="1"/>
  <c r="M328" i="2" s="1"/>
  <c r="M329" i="2" a="1"/>
  <c r="M329" i="2" s="1"/>
  <c r="M330" i="2" a="1"/>
  <c r="M330" i="2" s="1"/>
  <c r="M331" i="2" a="1"/>
  <c r="M331" i="2" s="1"/>
  <c r="M332" i="2" a="1"/>
  <c r="M332" i="2" s="1"/>
  <c r="M333" i="2" a="1"/>
  <c r="M333" i="2" s="1"/>
  <c r="M334" i="2" a="1"/>
  <c r="M334" i="2" s="1"/>
  <c r="M335" i="2" a="1"/>
  <c r="M335" i="2" s="1"/>
  <c r="M336" i="2" a="1"/>
  <c r="M336" i="2" s="1"/>
  <c r="M337" i="2" a="1"/>
  <c r="M337" i="2" s="1"/>
  <c r="M338" i="2" a="1"/>
  <c r="M338" i="2" s="1"/>
  <c r="M339" i="2" a="1"/>
  <c r="M339" i="2" s="1"/>
  <c r="M340" i="2" a="1"/>
  <c r="M340" i="2" s="1"/>
  <c r="M341" i="2" a="1"/>
  <c r="M341" i="2" s="1"/>
  <c r="M342" i="2" a="1"/>
  <c r="M342" i="2" s="1"/>
  <c r="M343" i="2" a="1"/>
  <c r="M343" i="2" s="1"/>
  <c r="M344" i="2" a="1"/>
  <c r="M344" i="2" s="1"/>
  <c r="M345" i="2" a="1"/>
  <c r="M345" i="2" s="1"/>
  <c r="M346" i="2" a="1"/>
  <c r="M346" i="2" s="1"/>
  <c r="M347" i="2" a="1"/>
  <c r="M347" i="2" s="1"/>
  <c r="M348" i="2" a="1"/>
  <c r="M348" i="2" s="1"/>
  <c r="M349" i="2" a="1"/>
  <c r="M349" i="2" s="1"/>
  <c r="M350" i="2" a="1"/>
  <c r="M350" i="2" s="1"/>
  <c r="M351" i="2" a="1"/>
  <c r="M351" i="2" s="1"/>
  <c r="M352" i="2" a="1"/>
  <c r="M352" i="2" s="1"/>
  <c r="M353" i="2" a="1"/>
  <c r="M353" i="2" s="1"/>
  <c r="M354" i="2" a="1"/>
  <c r="M354" i="2" s="1"/>
  <c r="M355" i="2" a="1"/>
  <c r="M355" i="2" s="1"/>
  <c r="M356" i="2" a="1"/>
  <c r="M356" i="2" s="1"/>
  <c r="M357" i="2" a="1"/>
  <c r="M357" i="2" s="1"/>
  <c r="M358" i="2" a="1"/>
  <c r="M358" i="2" s="1"/>
  <c r="M359" i="2" a="1"/>
  <c r="M359" i="2" s="1"/>
  <c r="M360" i="2" a="1"/>
  <c r="M360" i="2" s="1"/>
  <c r="M361" i="2" a="1"/>
  <c r="M361" i="2" s="1"/>
  <c r="M362" i="2" a="1"/>
  <c r="M362" i="2" s="1"/>
  <c r="M363" i="2" a="1"/>
  <c r="M363" i="2" s="1"/>
  <c r="M364" i="2" a="1"/>
  <c r="M364" i="2" s="1"/>
  <c r="M365" i="2" a="1"/>
  <c r="M365" i="2" s="1"/>
  <c r="M366" i="2" a="1"/>
  <c r="M366" i="2" s="1"/>
  <c r="M367" i="2" a="1"/>
  <c r="M367" i="2" s="1"/>
  <c r="M368" i="2" a="1"/>
  <c r="M368" i="2" s="1"/>
  <c r="M369" i="2" a="1"/>
  <c r="M369" i="2" s="1"/>
  <c r="M370" i="2" a="1"/>
  <c r="M370" i="2" s="1"/>
  <c r="M371" i="2" a="1"/>
  <c r="M371" i="2" s="1"/>
  <c r="M372" i="2" a="1"/>
  <c r="M372" i="2" s="1"/>
  <c r="M373" i="2" a="1"/>
  <c r="M373" i="2" s="1"/>
  <c r="M374" i="2" a="1"/>
  <c r="M374" i="2" s="1"/>
  <c r="M375" i="2" a="1"/>
  <c r="M375" i="2" s="1"/>
  <c r="M376" i="2" a="1"/>
  <c r="M376" i="2" s="1"/>
  <c r="M377" i="2" a="1"/>
  <c r="M377" i="2" s="1"/>
  <c r="M378" i="2" a="1"/>
  <c r="M378" i="2" s="1"/>
  <c r="M379" i="2" a="1"/>
  <c r="M379" i="2" s="1"/>
  <c r="M380" i="2" a="1"/>
  <c r="M380" i="2" s="1"/>
  <c r="M381" i="2" a="1"/>
  <c r="M381" i="2" s="1"/>
  <c r="M382" i="2" a="1"/>
  <c r="M382" i="2" s="1"/>
  <c r="M383" i="2" a="1"/>
  <c r="M383" i="2" s="1"/>
  <c r="M384" i="2" a="1"/>
  <c r="M384" i="2" s="1"/>
  <c r="M385" i="2" a="1"/>
  <c r="M385" i="2" s="1"/>
  <c r="M386" i="2" a="1"/>
  <c r="M386" i="2" s="1"/>
  <c r="M387" i="2" a="1"/>
  <c r="M387" i="2" s="1"/>
  <c r="M388" i="2" a="1"/>
  <c r="M388" i="2" s="1"/>
  <c r="M389" i="2" a="1"/>
  <c r="M389" i="2" s="1"/>
  <c r="M390" i="2" a="1"/>
  <c r="M390" i="2" s="1"/>
  <c r="M391" i="2" a="1"/>
  <c r="M391" i="2" s="1"/>
  <c r="M392" i="2" a="1"/>
  <c r="M392" i="2" s="1"/>
  <c r="M393" i="2" a="1"/>
  <c r="M393" i="2" s="1"/>
  <c r="M394" i="2" a="1"/>
  <c r="M394" i="2" s="1"/>
  <c r="M395" i="2" a="1"/>
  <c r="M395" i="2" s="1"/>
  <c r="M396" i="2" a="1"/>
  <c r="M396" i="2" s="1"/>
  <c r="M397" i="2" a="1"/>
  <c r="M397" i="2" s="1"/>
  <c r="M398" i="2" a="1"/>
  <c r="M398" i="2" s="1"/>
  <c r="M399" i="2" a="1"/>
  <c r="M399" i="2" s="1"/>
  <c r="M400" i="2" a="1"/>
  <c r="M400" i="2" s="1"/>
  <c r="M401" i="2" a="1"/>
  <c r="M401" i="2" s="1"/>
  <c r="M402" i="2" a="1"/>
  <c r="M402" i="2" s="1"/>
  <c r="M403" i="2" a="1"/>
  <c r="M403" i="2" s="1"/>
  <c r="M404" i="2" a="1"/>
  <c r="M404" i="2" s="1"/>
  <c r="M405" i="2" a="1"/>
  <c r="M405" i="2" s="1"/>
  <c r="M406" i="2" a="1"/>
  <c r="M406" i="2" s="1"/>
  <c r="M407" i="2" a="1"/>
  <c r="M407" i="2" s="1"/>
  <c r="M408" i="2" a="1"/>
  <c r="M408" i="2" s="1"/>
  <c r="M409" i="2" a="1"/>
  <c r="M409" i="2" s="1"/>
  <c r="M410" i="2" a="1"/>
  <c r="M410" i="2" s="1"/>
  <c r="M411" i="2" a="1"/>
  <c r="M411" i="2" s="1"/>
  <c r="M412" i="2" a="1"/>
  <c r="M412" i="2" s="1"/>
  <c r="M413" i="2" a="1"/>
  <c r="M413" i="2" s="1"/>
  <c r="M414" i="2" a="1"/>
  <c r="M414" i="2" s="1"/>
  <c r="M415" i="2" a="1"/>
  <c r="M415" i="2" s="1"/>
  <c r="M416" i="2" a="1"/>
  <c r="M416" i="2" s="1"/>
  <c r="M417" i="2" a="1"/>
  <c r="M417" i="2" s="1"/>
  <c r="M418" i="2" a="1"/>
  <c r="M418" i="2" s="1"/>
  <c r="M419" i="2" a="1"/>
  <c r="M419" i="2" s="1"/>
  <c r="M420" i="2" a="1"/>
  <c r="M420" i="2" s="1"/>
  <c r="M421" i="2" a="1"/>
  <c r="M421" i="2" s="1"/>
  <c r="M422" i="2" a="1"/>
  <c r="M422" i="2" s="1"/>
  <c r="M423" i="2" a="1"/>
  <c r="M423" i="2" s="1"/>
  <c r="M424" i="2" a="1"/>
  <c r="M424" i="2" s="1"/>
  <c r="M425" i="2" a="1"/>
  <c r="M425" i="2" s="1"/>
  <c r="M426" i="2" a="1"/>
  <c r="M426" i="2" s="1"/>
  <c r="M427" i="2" a="1"/>
  <c r="M427" i="2" s="1"/>
  <c r="M428" i="2" a="1"/>
  <c r="M428" i="2" s="1"/>
  <c r="M429" i="2" a="1"/>
  <c r="M429" i="2" s="1"/>
  <c r="M430" i="2" a="1"/>
  <c r="M430" i="2" s="1"/>
  <c r="M431" i="2" a="1"/>
  <c r="M431" i="2" s="1"/>
  <c r="M432" i="2" a="1"/>
  <c r="M432" i="2" s="1"/>
  <c r="M433" i="2" a="1"/>
  <c r="M433" i="2" s="1"/>
  <c r="M434" i="2" a="1"/>
  <c r="M434" i="2" s="1"/>
  <c r="M435" i="2" a="1"/>
  <c r="M435" i="2" s="1"/>
  <c r="M436" i="2" a="1"/>
  <c r="M436" i="2" s="1"/>
  <c r="M437" i="2" a="1"/>
  <c r="M437" i="2" s="1"/>
  <c r="M438" i="2" a="1"/>
  <c r="M438" i="2" s="1"/>
  <c r="M439" i="2" a="1"/>
  <c r="M439" i="2" s="1"/>
  <c r="M440" i="2" a="1"/>
  <c r="M440" i="2" s="1"/>
  <c r="M441" i="2" a="1"/>
  <c r="M441" i="2" s="1"/>
  <c r="M442" i="2" a="1"/>
  <c r="M442" i="2" s="1"/>
  <c r="M443" i="2" a="1"/>
  <c r="M443" i="2" s="1"/>
  <c r="M444" i="2" a="1"/>
  <c r="M444" i="2" s="1"/>
  <c r="M445" i="2" a="1"/>
  <c r="M445" i="2" s="1"/>
  <c r="M446" i="2" a="1"/>
  <c r="M446" i="2" s="1"/>
  <c r="M447" i="2" a="1"/>
  <c r="M447" i="2" s="1"/>
  <c r="M448" i="2" a="1"/>
  <c r="M448" i="2" s="1"/>
  <c r="M449" i="2" a="1"/>
  <c r="M449" i="2" s="1"/>
  <c r="M450" i="2" a="1"/>
  <c r="M450" i="2" s="1"/>
  <c r="M451" i="2" a="1"/>
  <c r="M451" i="2" s="1"/>
  <c r="M452" i="2" a="1"/>
  <c r="M452" i="2" s="1"/>
  <c r="M453" i="2" a="1"/>
  <c r="M453" i="2" s="1"/>
  <c r="M454" i="2" a="1"/>
  <c r="M454" i="2" s="1"/>
  <c r="M455" i="2" a="1"/>
  <c r="M455" i="2" s="1"/>
  <c r="M456" i="2" a="1"/>
  <c r="M456" i="2" s="1"/>
  <c r="M457" i="2" a="1"/>
  <c r="M457" i="2" s="1"/>
  <c r="M458" i="2" a="1"/>
  <c r="M458" i="2" s="1"/>
  <c r="M459" i="2" a="1"/>
  <c r="M459" i="2" s="1"/>
  <c r="M460" i="2" a="1"/>
  <c r="M460" i="2" s="1"/>
  <c r="M461" i="2" a="1"/>
  <c r="M461" i="2" s="1"/>
  <c r="M462" i="2" a="1"/>
  <c r="M462" i="2" s="1"/>
  <c r="M463" i="2" a="1"/>
  <c r="M463" i="2" s="1"/>
  <c r="M464" i="2" a="1"/>
  <c r="M464" i="2" s="1"/>
  <c r="M465" i="2" a="1"/>
  <c r="M465" i="2" s="1"/>
  <c r="M466" i="2" a="1"/>
  <c r="M466" i="2" s="1"/>
  <c r="M467" i="2" a="1"/>
  <c r="M467" i="2" s="1"/>
  <c r="M468" i="2" a="1"/>
  <c r="M468" i="2" s="1"/>
  <c r="M469" i="2" a="1"/>
  <c r="M469" i="2" s="1"/>
  <c r="M470" i="2" a="1"/>
  <c r="M470" i="2" s="1"/>
  <c r="M471" i="2" a="1"/>
  <c r="M471" i="2" s="1"/>
  <c r="M472" i="2" a="1"/>
  <c r="M472" i="2" s="1"/>
  <c r="M473" i="2" a="1"/>
  <c r="M473" i="2" s="1"/>
  <c r="M474" i="2" a="1"/>
  <c r="M474" i="2" s="1"/>
  <c r="M475" i="2" a="1"/>
  <c r="M475" i="2" s="1"/>
  <c r="M476" i="2" a="1"/>
  <c r="M476" i="2" s="1"/>
  <c r="M477" i="2" a="1"/>
  <c r="M477" i="2" s="1"/>
  <c r="M478" i="2" a="1"/>
  <c r="M478" i="2" s="1"/>
  <c r="M479" i="2" a="1"/>
  <c r="M479" i="2" s="1"/>
  <c r="M480" i="2" a="1"/>
  <c r="M480" i="2" s="1"/>
  <c r="M481" i="2" a="1"/>
  <c r="M481" i="2" s="1"/>
  <c r="M482" i="2" a="1"/>
  <c r="M482" i="2" s="1"/>
  <c r="M483" i="2" a="1"/>
  <c r="M483" i="2" s="1"/>
  <c r="M484" i="2" a="1"/>
  <c r="M484" i="2" s="1"/>
  <c r="M485" i="2" a="1"/>
  <c r="M485" i="2" s="1"/>
  <c r="M486" i="2" a="1"/>
  <c r="M486" i="2" s="1"/>
  <c r="M487" i="2" a="1"/>
  <c r="M487" i="2" s="1"/>
  <c r="M488" i="2" a="1"/>
  <c r="M488" i="2" s="1"/>
  <c r="M489" i="2" a="1"/>
  <c r="M489" i="2" s="1"/>
  <c r="M490" i="2" a="1"/>
  <c r="M490" i="2" s="1"/>
  <c r="M491" i="2" a="1"/>
  <c r="M491" i="2" s="1"/>
  <c r="M492" i="2" a="1"/>
  <c r="M492" i="2" s="1"/>
  <c r="M493" i="2" a="1"/>
  <c r="M493" i="2" s="1"/>
  <c r="M494" i="2" a="1"/>
  <c r="M494" i="2" s="1"/>
  <c r="M495" i="2" a="1"/>
  <c r="M495" i="2" s="1"/>
  <c r="M496" i="2" a="1"/>
  <c r="M496" i="2" s="1"/>
  <c r="M497" i="2" a="1"/>
  <c r="M497" i="2" s="1"/>
  <c r="M498" i="2" a="1"/>
  <c r="M498" i="2" s="1"/>
  <c r="M499" i="2" a="1"/>
  <c r="M499" i="2" s="1"/>
  <c r="M500" i="2" a="1"/>
  <c r="M500" i="2" s="1"/>
  <c r="M501" i="2" a="1"/>
  <c r="M501" i="2" s="1"/>
  <c r="M502" i="2" a="1"/>
  <c r="M502" i="2" s="1"/>
  <c r="M503" i="2" a="1"/>
  <c r="M503" i="2" s="1"/>
  <c r="M504" i="2" a="1"/>
  <c r="M504" i="2" s="1"/>
  <c r="M505" i="2" a="1"/>
  <c r="M505" i="2" s="1"/>
  <c r="M506" i="2" a="1"/>
  <c r="M506" i="2" s="1"/>
  <c r="M507" i="2" a="1"/>
  <c r="M507" i="2" s="1"/>
  <c r="M508" i="2" a="1"/>
  <c r="M508" i="2" s="1"/>
  <c r="M509" i="2" a="1"/>
  <c r="M509" i="2" s="1"/>
  <c r="M510" i="2" a="1"/>
  <c r="M510" i="2" s="1"/>
  <c r="M511" i="2" a="1"/>
  <c r="M511" i="2" s="1"/>
  <c r="M512" i="2" a="1"/>
  <c r="M512" i="2" s="1"/>
  <c r="M513" i="2" a="1"/>
  <c r="M513" i="2" s="1"/>
  <c r="M514" i="2" a="1"/>
  <c r="M514" i="2" s="1"/>
  <c r="M515" i="2" a="1"/>
  <c r="M515" i="2" s="1"/>
  <c r="M516" i="2" a="1"/>
  <c r="M516" i="2" s="1"/>
  <c r="M517" i="2" a="1"/>
  <c r="M517" i="2" s="1"/>
  <c r="M518" i="2" a="1"/>
  <c r="M518" i="2" s="1"/>
  <c r="M519" i="2" a="1"/>
  <c r="M519" i="2" s="1"/>
  <c r="M520" i="2" a="1"/>
  <c r="M520" i="2" s="1"/>
  <c r="M521" i="2" a="1"/>
  <c r="M521" i="2" s="1"/>
  <c r="M522" i="2" a="1"/>
  <c r="M522" i="2" s="1"/>
  <c r="M523" i="2" a="1"/>
  <c r="M523" i="2" s="1"/>
  <c r="M524" i="2" a="1"/>
  <c r="M524" i="2" s="1"/>
  <c r="M525" i="2" a="1"/>
  <c r="M525" i="2" s="1"/>
  <c r="M526" i="2" a="1"/>
  <c r="M526" i="2" s="1"/>
  <c r="M527" i="2" a="1"/>
  <c r="M527" i="2" s="1"/>
  <c r="M528" i="2" a="1"/>
  <c r="M528" i="2" s="1"/>
  <c r="M529" i="2" a="1"/>
  <c r="M529" i="2" s="1"/>
  <c r="M530" i="2" a="1"/>
  <c r="M530" i="2" s="1"/>
  <c r="M531" i="2" a="1"/>
  <c r="M531" i="2" s="1"/>
  <c r="M532" i="2" a="1"/>
  <c r="M532" i="2" s="1"/>
  <c r="M533" i="2" a="1"/>
  <c r="M533" i="2" s="1"/>
  <c r="M534" i="2" a="1"/>
  <c r="M534" i="2" s="1"/>
  <c r="M535" i="2" a="1"/>
  <c r="M535" i="2" s="1"/>
  <c r="M536" i="2" a="1"/>
  <c r="M536" i="2" s="1"/>
  <c r="M537" i="2" a="1"/>
  <c r="M537" i="2" s="1"/>
  <c r="M538" i="2" a="1"/>
  <c r="M538" i="2" s="1"/>
  <c r="M539" i="2" a="1"/>
  <c r="M539" i="2" s="1"/>
  <c r="M540" i="2" a="1"/>
  <c r="M540" i="2" s="1"/>
  <c r="M541" i="2" a="1"/>
  <c r="M541" i="2" s="1"/>
  <c r="M542" i="2" a="1"/>
  <c r="M542" i="2" s="1"/>
  <c r="M543" i="2" a="1"/>
  <c r="M543" i="2" s="1"/>
  <c r="M544" i="2" a="1"/>
  <c r="M544" i="2" s="1"/>
  <c r="M545" i="2" a="1"/>
  <c r="M545" i="2" s="1"/>
  <c r="M546" i="2" a="1"/>
  <c r="M546" i="2" s="1"/>
  <c r="M547" i="2" a="1"/>
  <c r="M547" i="2" s="1"/>
  <c r="M548" i="2" a="1"/>
  <c r="M548" i="2" s="1"/>
  <c r="M549" i="2" a="1"/>
  <c r="M549" i="2" s="1"/>
  <c r="M550" i="2" a="1"/>
  <c r="M550" i="2" s="1"/>
  <c r="M551" i="2" a="1"/>
  <c r="M551" i="2" s="1"/>
  <c r="M552" i="2" a="1"/>
  <c r="M552" i="2" s="1"/>
  <c r="M553" i="2" a="1"/>
  <c r="M553" i="2" s="1"/>
  <c r="M554" i="2" a="1"/>
  <c r="M554" i="2" s="1"/>
  <c r="M555" i="2" a="1"/>
  <c r="M555" i="2" s="1"/>
  <c r="M556" i="2" a="1"/>
  <c r="M556" i="2" s="1"/>
  <c r="M557" i="2" a="1"/>
  <c r="M557" i="2" s="1"/>
  <c r="M558" i="2" a="1"/>
  <c r="M558" i="2" s="1"/>
  <c r="M559" i="2" a="1"/>
  <c r="M559" i="2" s="1"/>
  <c r="M560" i="2" a="1"/>
  <c r="M560" i="2" s="1"/>
  <c r="M561" i="2" a="1"/>
  <c r="M561" i="2" s="1"/>
  <c r="M562" i="2" a="1"/>
  <c r="M562" i="2" s="1"/>
  <c r="M563" i="2" a="1"/>
  <c r="M563" i="2" s="1"/>
  <c r="M564" i="2" a="1"/>
  <c r="M564" i="2" s="1"/>
  <c r="M565" i="2" a="1"/>
  <c r="M565" i="2" s="1"/>
  <c r="M566" i="2" a="1"/>
  <c r="M566" i="2" s="1"/>
  <c r="M567" i="2" a="1"/>
  <c r="M567" i="2" s="1"/>
  <c r="M568" i="2" a="1"/>
  <c r="M568" i="2" s="1"/>
  <c r="M569" i="2" a="1"/>
  <c r="M569" i="2" s="1"/>
  <c r="M570" i="2" a="1"/>
  <c r="M570" i="2" s="1"/>
  <c r="M571" i="2" a="1"/>
  <c r="M571" i="2" s="1"/>
  <c r="M572" i="2" a="1"/>
  <c r="M572" i="2" s="1"/>
  <c r="M573" i="2" a="1"/>
  <c r="M573" i="2" s="1"/>
  <c r="M574" i="2" a="1"/>
  <c r="M574" i="2" s="1"/>
  <c r="M575" i="2" a="1"/>
  <c r="M575" i="2" s="1"/>
  <c r="M576" i="2" a="1"/>
  <c r="M576" i="2" s="1"/>
  <c r="M577" i="2" a="1"/>
  <c r="M577" i="2" s="1"/>
  <c r="M578" i="2" a="1"/>
  <c r="M578" i="2" s="1"/>
  <c r="M579" i="2" a="1"/>
  <c r="M579" i="2" s="1"/>
  <c r="M580" i="2" a="1"/>
  <c r="M580" i="2" s="1"/>
  <c r="M581" i="2" a="1"/>
  <c r="M581" i="2" s="1"/>
  <c r="M582" i="2" a="1"/>
  <c r="M582" i="2" s="1"/>
  <c r="M583" i="2" a="1"/>
  <c r="M583" i="2" s="1"/>
  <c r="M584" i="2" a="1"/>
  <c r="M584" i="2" s="1"/>
  <c r="M585" i="2" a="1"/>
  <c r="M585" i="2" s="1"/>
  <c r="M586" i="2" a="1"/>
  <c r="M586" i="2" s="1"/>
  <c r="M587" i="2" a="1"/>
  <c r="M587" i="2" s="1"/>
  <c r="M588" i="2" a="1"/>
  <c r="M588" i="2" s="1"/>
  <c r="M589" i="2" a="1"/>
  <c r="M589" i="2" s="1"/>
  <c r="M590" i="2" a="1"/>
  <c r="M590" i="2" s="1"/>
  <c r="M591" i="2" a="1"/>
  <c r="M591" i="2" s="1"/>
  <c r="M592" i="2" a="1"/>
  <c r="M592" i="2" s="1"/>
  <c r="M593" i="2" a="1"/>
  <c r="M593" i="2" s="1"/>
  <c r="M594" i="2" a="1"/>
  <c r="M594" i="2" s="1"/>
  <c r="M595" i="2" a="1"/>
  <c r="M595" i="2" s="1"/>
  <c r="M596" i="2" a="1"/>
  <c r="M596" i="2" s="1"/>
  <c r="M597" i="2" a="1"/>
  <c r="M597" i="2" s="1"/>
  <c r="M598" i="2" a="1"/>
  <c r="M598" i="2" s="1"/>
  <c r="M599" i="2" a="1"/>
  <c r="M599" i="2" s="1"/>
  <c r="M600" i="2" a="1"/>
  <c r="M600" i="2" s="1"/>
  <c r="M601" i="2" a="1"/>
  <c r="M601" i="2" s="1"/>
  <c r="M602" i="2" a="1"/>
  <c r="M602" i="2" s="1"/>
  <c r="M603" i="2" a="1"/>
  <c r="M603" i="2" s="1"/>
  <c r="M604" i="2" a="1"/>
  <c r="M604" i="2" s="1"/>
  <c r="M605" i="2" a="1"/>
  <c r="M605" i="2" s="1"/>
  <c r="M606" i="2" a="1"/>
  <c r="M606" i="2" s="1"/>
  <c r="M607" i="2" a="1"/>
  <c r="M607" i="2" s="1"/>
  <c r="M608" i="2" a="1"/>
  <c r="M608" i="2" s="1"/>
  <c r="M609" i="2" a="1"/>
  <c r="M609" i="2" s="1"/>
  <c r="M610" i="2" a="1"/>
  <c r="M610" i="2" s="1"/>
  <c r="M611" i="2" a="1"/>
  <c r="M611" i="2" s="1"/>
  <c r="M612" i="2" a="1"/>
  <c r="M612" i="2" s="1"/>
  <c r="M613" i="2" a="1"/>
  <c r="M613" i="2" s="1"/>
  <c r="M614" i="2" a="1"/>
  <c r="M614" i="2" s="1"/>
  <c r="M615" i="2" a="1"/>
  <c r="M615" i="2" s="1"/>
  <c r="M616" i="2" a="1"/>
  <c r="M616" i="2" s="1"/>
  <c r="M617" i="2" a="1"/>
  <c r="M617" i="2" s="1"/>
  <c r="M618" i="2" a="1"/>
  <c r="M618" i="2" s="1"/>
  <c r="M619" i="2" a="1"/>
  <c r="M619" i="2" s="1"/>
  <c r="M620" i="2" a="1"/>
  <c r="M620" i="2" s="1"/>
  <c r="M621" i="2" a="1"/>
  <c r="M621" i="2" s="1"/>
  <c r="M622" i="2" a="1"/>
  <c r="M622" i="2" s="1"/>
  <c r="M623" i="2" a="1"/>
  <c r="M623" i="2" s="1"/>
  <c r="M624" i="2" a="1"/>
  <c r="M624" i="2" s="1"/>
  <c r="M625" i="2" a="1"/>
  <c r="M625" i="2" s="1"/>
  <c r="M626" i="2" a="1"/>
  <c r="M626" i="2" s="1"/>
  <c r="M627" i="2" a="1"/>
  <c r="M627" i="2" s="1"/>
  <c r="M628" i="2" a="1"/>
  <c r="M628" i="2" s="1"/>
  <c r="M629" i="2" a="1"/>
  <c r="M629" i="2" s="1"/>
  <c r="M630" i="2" a="1"/>
  <c r="M630" i="2" s="1"/>
  <c r="M631" i="2" a="1"/>
  <c r="M631" i="2" s="1"/>
  <c r="M632" i="2" a="1"/>
  <c r="M632" i="2" s="1"/>
  <c r="M633" i="2" a="1"/>
  <c r="M633" i="2" s="1"/>
  <c r="M634" i="2" a="1"/>
  <c r="M634" i="2" s="1"/>
  <c r="M635" i="2" a="1"/>
  <c r="M635" i="2" s="1"/>
  <c r="M636" i="2" a="1"/>
  <c r="M636" i="2" s="1"/>
  <c r="M637" i="2" a="1"/>
  <c r="M637" i="2" s="1"/>
  <c r="M638" i="2" a="1"/>
  <c r="M638" i="2" s="1"/>
  <c r="M639" i="2" a="1"/>
  <c r="M639" i="2" s="1"/>
  <c r="M640" i="2" a="1"/>
  <c r="M640" i="2" s="1"/>
  <c r="M641" i="2" a="1"/>
  <c r="M641" i="2" s="1"/>
  <c r="M642" i="2" a="1"/>
  <c r="M642" i="2" s="1"/>
  <c r="M643" i="2" a="1"/>
  <c r="M643" i="2" s="1"/>
  <c r="M644" i="2" a="1"/>
  <c r="M644" i="2" s="1"/>
  <c r="M645" i="2" a="1"/>
  <c r="M645" i="2" s="1"/>
  <c r="M646" i="2" a="1"/>
  <c r="M646" i="2" s="1"/>
  <c r="M647" i="2" a="1"/>
  <c r="M647" i="2" s="1"/>
  <c r="M648" i="2" a="1"/>
  <c r="M648" i="2" s="1"/>
  <c r="M649" i="2" a="1"/>
  <c r="M649" i="2" s="1"/>
  <c r="M650" i="2" a="1"/>
  <c r="M650" i="2" s="1"/>
  <c r="M651" i="2" a="1"/>
  <c r="M651" i="2" s="1"/>
  <c r="M652" i="2" a="1"/>
  <c r="M652" i="2" s="1"/>
  <c r="M653" i="2" a="1"/>
  <c r="M653" i="2" s="1"/>
  <c r="M654" i="2" a="1"/>
  <c r="M654" i="2" s="1"/>
  <c r="M655" i="2" a="1"/>
  <c r="M655" i="2" s="1"/>
  <c r="M656" i="2" a="1"/>
  <c r="M656" i="2" s="1"/>
  <c r="M657" i="2" a="1"/>
  <c r="M657" i="2" s="1"/>
  <c r="M658" i="2" a="1"/>
  <c r="M658" i="2" s="1"/>
  <c r="M659" i="2" a="1"/>
  <c r="M659" i="2" s="1"/>
  <c r="M660" i="2" a="1"/>
  <c r="M660" i="2" s="1"/>
  <c r="M661" i="2" a="1"/>
  <c r="M661" i="2" s="1"/>
  <c r="M662" i="2" a="1"/>
  <c r="M662" i="2" s="1"/>
  <c r="M663" i="2" a="1"/>
  <c r="M663" i="2" s="1"/>
  <c r="M664" i="2" a="1"/>
  <c r="M664" i="2" s="1"/>
  <c r="M665" i="2" a="1"/>
  <c r="M665" i="2" s="1"/>
  <c r="M666" i="2" a="1"/>
  <c r="M666" i="2" s="1"/>
  <c r="M667" i="2" a="1"/>
  <c r="M667" i="2" s="1"/>
  <c r="M668" i="2" a="1"/>
  <c r="M668" i="2" s="1"/>
  <c r="M669" i="2" a="1"/>
  <c r="M669" i="2" s="1"/>
  <c r="M670" i="2" a="1"/>
  <c r="M670" i="2" s="1"/>
  <c r="M671" i="2" a="1"/>
  <c r="M671" i="2" s="1"/>
  <c r="M672" i="2" a="1"/>
  <c r="M672" i="2" s="1"/>
  <c r="M673" i="2" a="1"/>
  <c r="M673" i="2" s="1"/>
  <c r="M674" i="2" a="1"/>
  <c r="M674" i="2" s="1"/>
  <c r="M675" i="2" a="1"/>
  <c r="M675" i="2" s="1"/>
  <c r="M676" i="2" a="1"/>
  <c r="M676" i="2" s="1"/>
  <c r="M677" i="2" a="1"/>
  <c r="M677" i="2" s="1"/>
  <c r="M678" i="2" a="1"/>
  <c r="M678" i="2" s="1"/>
  <c r="M679" i="2" a="1"/>
  <c r="M679" i="2" s="1"/>
  <c r="M680" i="2" a="1"/>
  <c r="M680" i="2" s="1"/>
  <c r="M681" i="2" a="1"/>
  <c r="M681" i="2" s="1"/>
  <c r="M682" i="2" a="1"/>
  <c r="M682" i="2" s="1"/>
  <c r="M683" i="2" a="1"/>
  <c r="M683" i="2" s="1"/>
  <c r="M684" i="2" a="1"/>
  <c r="M684" i="2" s="1"/>
  <c r="M685" i="2" a="1"/>
  <c r="M685" i="2" s="1"/>
  <c r="M686" i="2" a="1"/>
  <c r="M686" i="2" s="1"/>
  <c r="M687" i="2" a="1"/>
  <c r="M687" i="2" s="1"/>
  <c r="M688" i="2" a="1"/>
  <c r="M688" i="2" s="1"/>
  <c r="M689" i="2" a="1"/>
  <c r="M689" i="2" s="1"/>
  <c r="M690" i="2" a="1"/>
  <c r="M690" i="2" s="1"/>
  <c r="M691" i="2" a="1"/>
  <c r="M691" i="2" s="1"/>
  <c r="M692" i="2" a="1"/>
  <c r="M692" i="2" s="1"/>
  <c r="M693" i="2" a="1"/>
  <c r="M693" i="2" s="1"/>
  <c r="M694" i="2" a="1"/>
  <c r="M694" i="2" s="1"/>
  <c r="M695" i="2" a="1"/>
  <c r="M695" i="2" s="1"/>
  <c r="M696" i="2" a="1"/>
  <c r="M696" i="2" s="1"/>
  <c r="M697" i="2" a="1"/>
  <c r="M697" i="2" s="1"/>
  <c r="M698" i="2" a="1"/>
  <c r="M698" i="2" s="1"/>
  <c r="M699" i="2" a="1"/>
  <c r="M699" i="2" s="1"/>
  <c r="M700" i="2" a="1"/>
  <c r="M700" i="2" s="1"/>
  <c r="M701" i="2" a="1"/>
  <c r="M701" i="2" s="1"/>
  <c r="M702" i="2" a="1"/>
  <c r="M702" i="2" s="1"/>
  <c r="M703" i="2" a="1"/>
  <c r="M703" i="2" s="1"/>
  <c r="M704" i="2" a="1"/>
  <c r="M704" i="2" s="1"/>
  <c r="M705" i="2" a="1"/>
  <c r="M705" i="2" s="1"/>
  <c r="M706" i="2" a="1"/>
  <c r="M706" i="2" s="1"/>
  <c r="M707" i="2" a="1"/>
  <c r="M707" i="2" s="1"/>
  <c r="M708" i="2" a="1"/>
  <c r="M708" i="2" s="1"/>
  <c r="M709" i="2" a="1"/>
  <c r="M709" i="2" s="1"/>
  <c r="M710" i="2" a="1"/>
  <c r="M710" i="2" s="1"/>
  <c r="M711" i="2" a="1"/>
  <c r="M711" i="2" s="1"/>
  <c r="M712" i="2" a="1"/>
  <c r="M712" i="2" s="1"/>
  <c r="M713" i="2" a="1"/>
  <c r="M713" i="2" s="1"/>
  <c r="M714" i="2" a="1"/>
  <c r="M714" i="2" s="1"/>
  <c r="M715" i="2" a="1"/>
  <c r="M715" i="2" s="1"/>
  <c r="M716" i="2" a="1"/>
  <c r="M716" i="2" s="1"/>
  <c r="M717" i="2" a="1"/>
  <c r="M717" i="2" s="1"/>
  <c r="M718" i="2" a="1"/>
  <c r="M718" i="2" s="1"/>
  <c r="M719" i="2" a="1"/>
  <c r="M719" i="2" s="1"/>
  <c r="M720" i="2" a="1"/>
  <c r="M720" i="2" s="1"/>
  <c r="M721" i="2" a="1"/>
  <c r="M721" i="2" s="1"/>
  <c r="M722" i="2" a="1"/>
  <c r="M722" i="2" s="1"/>
  <c r="M723" i="2" a="1"/>
  <c r="M723" i="2" s="1"/>
  <c r="M724" i="2" a="1"/>
  <c r="M724" i="2" s="1"/>
  <c r="M725" i="2" a="1"/>
  <c r="M725" i="2" s="1"/>
  <c r="M726" i="2" a="1"/>
  <c r="M726" i="2" s="1"/>
  <c r="M727" i="2" a="1"/>
  <c r="M727" i="2" s="1"/>
  <c r="M728" i="2" a="1"/>
  <c r="M728" i="2" s="1"/>
  <c r="M729" i="2" a="1"/>
  <c r="M729" i="2" s="1"/>
  <c r="M730" i="2" a="1"/>
  <c r="M730" i="2" s="1"/>
  <c r="M731" i="2" a="1"/>
  <c r="M731" i="2" s="1"/>
  <c r="M732" i="2" a="1"/>
  <c r="M732" i="2" s="1"/>
  <c r="M733" i="2" a="1"/>
  <c r="M733" i="2" s="1"/>
  <c r="M734" i="2" a="1"/>
  <c r="M734" i="2" s="1"/>
  <c r="M735" i="2" a="1"/>
  <c r="M735" i="2" s="1"/>
  <c r="M736" i="2" a="1"/>
  <c r="M736" i="2" s="1"/>
  <c r="M737" i="2" a="1"/>
  <c r="M737" i="2" s="1"/>
  <c r="M738" i="2" a="1"/>
  <c r="M738" i="2" s="1"/>
  <c r="M739" i="2" a="1"/>
  <c r="M739" i="2" s="1"/>
  <c r="M740" i="2" a="1"/>
  <c r="M740" i="2" s="1"/>
  <c r="M741" i="2" a="1"/>
  <c r="M741" i="2" s="1"/>
  <c r="M742" i="2" a="1"/>
  <c r="M742" i="2" s="1"/>
  <c r="M743" i="2" a="1"/>
  <c r="M743" i="2" s="1"/>
  <c r="M744" i="2" a="1"/>
  <c r="M744" i="2" s="1"/>
  <c r="M745" i="2" a="1"/>
  <c r="M745" i="2" s="1"/>
  <c r="M746" i="2" a="1"/>
  <c r="M746" i="2" s="1"/>
  <c r="M747" i="2" a="1"/>
  <c r="M747" i="2" s="1"/>
  <c r="M748" i="2" a="1"/>
  <c r="M748" i="2" s="1"/>
  <c r="M749" i="2" a="1"/>
  <c r="M749" i="2" s="1"/>
  <c r="M750" i="2" a="1"/>
  <c r="M750" i="2" s="1"/>
  <c r="M751" i="2" a="1"/>
  <c r="M751" i="2" s="1"/>
  <c r="M752" i="2" a="1"/>
  <c r="M752" i="2" s="1"/>
  <c r="M753" i="2" a="1"/>
  <c r="M753" i="2" s="1"/>
  <c r="M754" i="2" a="1"/>
  <c r="M754" i="2" s="1"/>
  <c r="M755" i="2" a="1"/>
  <c r="M755" i="2" s="1"/>
  <c r="M756" i="2" a="1"/>
  <c r="M756" i="2" s="1"/>
  <c r="M757" i="2" a="1"/>
  <c r="M757" i="2" s="1"/>
  <c r="M758" i="2" a="1"/>
  <c r="M758" i="2" s="1"/>
  <c r="M759" i="2" a="1"/>
  <c r="M759" i="2" s="1"/>
  <c r="M760" i="2" a="1"/>
  <c r="M760" i="2" s="1"/>
  <c r="M761" i="2" a="1"/>
  <c r="M761" i="2" s="1"/>
  <c r="M762" i="2" a="1"/>
  <c r="M762" i="2" s="1"/>
  <c r="M763" i="2" a="1"/>
  <c r="M763" i="2" s="1"/>
  <c r="M764" i="2" a="1"/>
  <c r="M764" i="2" s="1"/>
  <c r="M765" i="2" a="1"/>
  <c r="M765" i="2" s="1"/>
  <c r="M766" i="2" a="1"/>
  <c r="M766" i="2" s="1"/>
  <c r="M767" i="2" a="1"/>
  <c r="M767" i="2" s="1"/>
  <c r="M768" i="2" a="1"/>
  <c r="M768" i="2" s="1"/>
  <c r="M769" i="2" a="1"/>
  <c r="M769" i="2" s="1"/>
  <c r="M770" i="2" a="1"/>
  <c r="M770" i="2" s="1"/>
  <c r="M771" i="2" a="1"/>
  <c r="M771" i="2" s="1"/>
  <c r="M772" i="2" a="1"/>
  <c r="M772" i="2" s="1"/>
  <c r="M773" i="2" a="1"/>
  <c r="M773" i="2" s="1"/>
  <c r="M774" i="2" a="1"/>
  <c r="M774" i="2" s="1"/>
  <c r="M775" i="2" a="1"/>
  <c r="M775" i="2" s="1"/>
  <c r="M776" i="2" a="1"/>
  <c r="M776" i="2" s="1"/>
  <c r="M777" i="2" a="1"/>
  <c r="M777" i="2" s="1"/>
  <c r="M778" i="2" a="1"/>
  <c r="M778" i="2" s="1"/>
  <c r="M779" i="2" a="1"/>
  <c r="M779" i="2" s="1"/>
  <c r="M780" i="2" a="1"/>
  <c r="M780" i="2" s="1"/>
  <c r="M781" i="2" a="1"/>
  <c r="M781" i="2" s="1"/>
  <c r="M782" i="2" a="1"/>
  <c r="M782" i="2" s="1"/>
  <c r="M783" i="2" a="1"/>
  <c r="M783" i="2" s="1"/>
  <c r="M784" i="2" a="1"/>
  <c r="M784" i="2" s="1"/>
  <c r="M785" i="2" a="1"/>
  <c r="M785" i="2" s="1"/>
  <c r="M786" i="2" a="1"/>
  <c r="M786" i="2" s="1"/>
  <c r="M787" i="2" a="1"/>
  <c r="M787" i="2" s="1"/>
  <c r="M788" i="2" a="1"/>
  <c r="M788" i="2" s="1"/>
  <c r="M789" i="2" a="1"/>
  <c r="M789" i="2" s="1"/>
  <c r="M790" i="2" a="1"/>
  <c r="M790" i="2" s="1"/>
  <c r="M791" i="2" a="1"/>
  <c r="M791" i="2" s="1"/>
  <c r="M792" i="2" a="1"/>
  <c r="M792" i="2" s="1"/>
  <c r="M793" i="2" a="1"/>
  <c r="M793" i="2" s="1"/>
  <c r="M794" i="2" a="1"/>
  <c r="M794" i="2" s="1"/>
  <c r="M795" i="2" a="1"/>
  <c r="M795" i="2" s="1"/>
  <c r="M796" i="2" a="1"/>
  <c r="M796" i="2" s="1"/>
  <c r="M797" i="2" a="1"/>
  <c r="M797" i="2" s="1"/>
  <c r="M798" i="2" a="1"/>
  <c r="M798" i="2" s="1"/>
  <c r="M799" i="2" a="1"/>
  <c r="M799" i="2" s="1"/>
  <c r="M800" i="2" a="1"/>
  <c r="M800" i="2" s="1"/>
  <c r="M801" i="2" a="1"/>
  <c r="M801" i="2" s="1"/>
  <c r="M802" i="2" a="1"/>
  <c r="M802" i="2" s="1"/>
  <c r="M803" i="2" a="1"/>
  <c r="M803" i="2" s="1"/>
  <c r="M804" i="2" a="1"/>
  <c r="M804" i="2" s="1"/>
  <c r="M805" i="2" a="1"/>
  <c r="M805" i="2" s="1"/>
  <c r="M806" i="2" a="1"/>
  <c r="M806" i="2" s="1"/>
  <c r="M807" i="2" a="1"/>
  <c r="M807" i="2" s="1"/>
  <c r="M808" i="2" a="1"/>
  <c r="M808" i="2" s="1"/>
  <c r="M809" i="2" a="1"/>
  <c r="M809" i="2" s="1"/>
  <c r="M810" i="2" a="1"/>
  <c r="M810" i="2" s="1"/>
  <c r="M811" i="2" a="1"/>
  <c r="M811" i="2" s="1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G273" i="2" l="1" a="1"/>
  <c r="G273" i="2" s="1"/>
  <c r="G274" i="2" a="1"/>
  <c r="G274" i="2" s="1"/>
  <c r="G281" i="2" a="1"/>
  <c r="G281" i="2" s="1"/>
  <c r="G282" i="2" a="1"/>
  <c r="G282" i="2" s="1"/>
  <c r="G289" i="2" a="1"/>
  <c r="G289" i="2" s="1"/>
  <c r="G290" i="2" a="1"/>
  <c r="G290" i="2" s="1"/>
  <c r="G297" i="2" a="1"/>
  <c r="G297" i="2" s="1"/>
  <c r="G298" i="2" a="1"/>
  <c r="G298" i="2" s="1"/>
  <c r="G305" i="2" a="1"/>
  <c r="G305" i="2" s="1"/>
  <c r="G306" i="2" a="1"/>
  <c r="G306" i="2" s="1"/>
  <c r="G313" i="2" a="1"/>
  <c r="G313" i="2" s="1"/>
  <c r="G314" i="2" a="1"/>
  <c r="G314" i="2" s="1"/>
  <c r="G321" i="2" a="1"/>
  <c r="G321" i="2" s="1"/>
  <c r="G322" i="2" a="1"/>
  <c r="G322" i="2" s="1"/>
  <c r="G329" i="2" a="1"/>
  <c r="G329" i="2" s="1"/>
  <c r="G330" i="2" a="1"/>
  <c r="G330" i="2" s="1"/>
  <c r="G337" i="2" a="1"/>
  <c r="G337" i="2" s="1"/>
  <c r="G338" i="2" a="1"/>
  <c r="G338" i="2" s="1"/>
  <c r="G345" i="2" a="1"/>
  <c r="G345" i="2" s="1"/>
  <c r="G346" i="2" a="1"/>
  <c r="G346" i="2" s="1"/>
  <c r="G353" i="2" a="1"/>
  <c r="G353" i="2" s="1"/>
  <c r="G354" i="2" a="1"/>
  <c r="G354" i="2" s="1"/>
  <c r="G361" i="2" a="1"/>
  <c r="G361" i="2" s="1"/>
  <c r="G362" i="2" a="1"/>
  <c r="G362" i="2" s="1"/>
  <c r="G369" i="2" a="1"/>
  <c r="G369" i="2" s="1"/>
  <c r="G370" i="2" a="1"/>
  <c r="G370" i="2" s="1"/>
  <c r="G377" i="2" a="1"/>
  <c r="G377" i="2" s="1"/>
  <c r="G378" i="2" a="1"/>
  <c r="G378" i="2" s="1"/>
  <c r="G385" i="2" a="1"/>
  <c r="G385" i="2" s="1"/>
  <c r="G386" i="2" a="1"/>
  <c r="G386" i="2" s="1"/>
  <c r="G393" i="2" a="1"/>
  <c r="G393" i="2" s="1"/>
  <c r="G394" i="2" a="1"/>
  <c r="G394" i="2" s="1"/>
  <c r="G401" i="2" a="1"/>
  <c r="G401" i="2" s="1"/>
  <c r="G402" i="2" a="1"/>
  <c r="G402" i="2" s="1"/>
  <c r="G409" i="2" a="1"/>
  <c r="G409" i="2" s="1"/>
  <c r="G410" i="2" a="1"/>
  <c r="G410" i="2" s="1"/>
  <c r="G417" i="2" a="1"/>
  <c r="G417" i="2" s="1"/>
  <c r="G418" i="2" a="1"/>
  <c r="G418" i="2" s="1"/>
  <c r="G425" i="2" a="1"/>
  <c r="G425" i="2" s="1"/>
  <c r="G426" i="2" a="1"/>
  <c r="G426" i="2" s="1"/>
  <c r="G433" i="2" a="1"/>
  <c r="G433" i="2" s="1"/>
  <c r="G434" i="2" a="1"/>
  <c r="G434" i="2" s="1"/>
  <c r="G441" i="2" a="1"/>
  <c r="G441" i="2" s="1"/>
  <c r="G442" i="2" a="1"/>
  <c r="G442" i="2" s="1"/>
  <c r="G449" i="2" a="1"/>
  <c r="G449" i="2" s="1"/>
  <c r="G450" i="2" a="1"/>
  <c r="G450" i="2" s="1"/>
  <c r="G457" i="2" a="1"/>
  <c r="G457" i="2" s="1"/>
  <c r="G458" i="2" a="1"/>
  <c r="G458" i="2" s="1"/>
  <c r="G465" i="2" a="1"/>
  <c r="G465" i="2" s="1"/>
  <c r="G466" i="2" a="1"/>
  <c r="G466" i="2" s="1"/>
  <c r="G473" i="2" a="1"/>
  <c r="G473" i="2" s="1"/>
  <c r="G474" i="2" a="1"/>
  <c r="G474" i="2" s="1"/>
  <c r="G481" i="2" a="1"/>
  <c r="G481" i="2" s="1"/>
  <c r="G482" i="2" a="1"/>
  <c r="G482" i="2" s="1"/>
  <c r="G489" i="2" a="1"/>
  <c r="G489" i="2" s="1"/>
  <c r="G490" i="2" a="1"/>
  <c r="G490" i="2" s="1"/>
  <c r="G497" i="2" a="1"/>
  <c r="G497" i="2" s="1"/>
  <c r="G498" i="2" a="1"/>
  <c r="G498" i="2" s="1"/>
  <c r="G505" i="2" a="1"/>
  <c r="G505" i="2" s="1"/>
  <c r="G506" i="2" a="1"/>
  <c r="G506" i="2" s="1"/>
  <c r="G513" i="2" a="1"/>
  <c r="G513" i="2" s="1"/>
  <c r="G514" i="2" a="1"/>
  <c r="G514" i="2" s="1"/>
  <c r="G521" i="2" a="1"/>
  <c r="G521" i="2" s="1"/>
  <c r="G522" i="2" a="1"/>
  <c r="G522" i="2" s="1"/>
  <c r="G529" i="2" a="1"/>
  <c r="G529" i="2" s="1"/>
  <c r="G530" i="2" a="1"/>
  <c r="G530" i="2" s="1"/>
  <c r="G537" i="2" a="1"/>
  <c r="G537" i="2" s="1"/>
  <c r="G538" i="2" a="1"/>
  <c r="G538" i="2" s="1"/>
  <c r="G545" i="2" a="1"/>
  <c r="G545" i="2" s="1"/>
  <c r="G546" i="2" a="1"/>
  <c r="G546" i="2" s="1"/>
  <c r="G553" i="2" a="1"/>
  <c r="G553" i="2" s="1"/>
  <c r="G554" i="2" a="1"/>
  <c r="G554" i="2" s="1"/>
  <c r="G561" i="2" a="1"/>
  <c r="G561" i="2" s="1"/>
  <c r="G562" i="2" a="1"/>
  <c r="G562" i="2" s="1"/>
  <c r="G569" i="2" a="1"/>
  <c r="G569" i="2" s="1"/>
  <c r="G570" i="2" a="1"/>
  <c r="G570" i="2" s="1"/>
  <c r="G577" i="2" a="1"/>
  <c r="G577" i="2" s="1"/>
  <c r="G578" i="2" a="1"/>
  <c r="G578" i="2" s="1"/>
  <c r="G585" i="2" a="1"/>
  <c r="G585" i="2" s="1"/>
  <c r="G586" i="2" a="1"/>
  <c r="G586" i="2" s="1"/>
  <c r="G593" i="2" a="1"/>
  <c r="G593" i="2" s="1"/>
  <c r="G594" i="2" a="1"/>
  <c r="G594" i="2" s="1"/>
  <c r="G601" i="2" a="1"/>
  <c r="G601" i="2" s="1"/>
  <c r="G602" i="2" a="1"/>
  <c r="G602" i="2" s="1"/>
  <c r="G609" i="2" a="1"/>
  <c r="G609" i="2" s="1"/>
  <c r="G610" i="2" a="1"/>
  <c r="G610" i="2" s="1"/>
  <c r="G617" i="2" a="1"/>
  <c r="G617" i="2" s="1"/>
  <c r="G618" i="2" a="1"/>
  <c r="G618" i="2" s="1"/>
  <c r="G625" i="2" a="1"/>
  <c r="G625" i="2" s="1"/>
  <c r="G626" i="2" a="1"/>
  <c r="G626" i="2" s="1"/>
  <c r="G633" i="2" a="1"/>
  <c r="G633" i="2" s="1"/>
  <c r="G634" i="2" a="1"/>
  <c r="G634" i="2" s="1"/>
  <c r="G641" i="2" a="1"/>
  <c r="G641" i="2" s="1"/>
  <c r="G642" i="2" a="1"/>
  <c r="G642" i="2" s="1"/>
  <c r="G649" i="2" a="1"/>
  <c r="G649" i="2" s="1"/>
  <c r="G650" i="2" a="1"/>
  <c r="G650" i="2" s="1"/>
  <c r="G657" i="2" a="1"/>
  <c r="G657" i="2" s="1"/>
  <c r="G658" i="2" a="1"/>
  <c r="G658" i="2" s="1"/>
  <c r="G665" i="2" a="1"/>
  <c r="G665" i="2" s="1"/>
  <c r="G666" i="2" a="1"/>
  <c r="G666" i="2" s="1"/>
  <c r="G673" i="2" a="1"/>
  <c r="G673" i="2" s="1"/>
  <c r="G674" i="2" a="1"/>
  <c r="G674" i="2" s="1"/>
  <c r="G681" i="2" a="1"/>
  <c r="G681" i="2" s="1"/>
  <c r="G682" i="2" a="1"/>
  <c r="G682" i="2" s="1"/>
  <c r="G689" i="2" a="1"/>
  <c r="G689" i="2" s="1"/>
  <c r="G690" i="2" a="1"/>
  <c r="G690" i="2" s="1"/>
  <c r="G697" i="2" a="1"/>
  <c r="G697" i="2" s="1"/>
  <c r="G698" i="2" a="1"/>
  <c r="G698" i="2" s="1"/>
  <c r="G705" i="2" a="1"/>
  <c r="G705" i="2" s="1"/>
  <c r="G706" i="2" a="1"/>
  <c r="G706" i="2" s="1"/>
  <c r="G713" i="2" a="1"/>
  <c r="G713" i="2" s="1"/>
  <c r="G714" i="2" a="1"/>
  <c r="G714" i="2" s="1"/>
  <c r="G721" i="2" a="1"/>
  <c r="G721" i="2" s="1"/>
  <c r="G722" i="2" a="1"/>
  <c r="G722" i="2" s="1"/>
  <c r="G729" i="2" a="1"/>
  <c r="G729" i="2" s="1"/>
  <c r="G730" i="2" a="1"/>
  <c r="G730" i="2" s="1"/>
  <c r="G737" i="2" a="1"/>
  <c r="G737" i="2" s="1"/>
  <c r="G738" i="2" a="1"/>
  <c r="G738" i="2" s="1"/>
  <c r="G745" i="2" a="1"/>
  <c r="G745" i="2" s="1"/>
  <c r="G746" i="2" a="1"/>
  <c r="G746" i="2" s="1"/>
  <c r="G753" i="2" a="1"/>
  <c r="G753" i="2" s="1"/>
  <c r="G754" i="2" a="1"/>
  <c r="G754" i="2" s="1"/>
  <c r="G761" i="2" a="1"/>
  <c r="G761" i="2" s="1"/>
  <c r="G762" i="2" a="1"/>
  <c r="G762" i="2" s="1"/>
  <c r="G769" i="2" a="1"/>
  <c r="G769" i="2" s="1"/>
  <c r="G770" i="2" a="1"/>
  <c r="G770" i="2" s="1"/>
  <c r="G777" i="2" a="1"/>
  <c r="G777" i="2" s="1"/>
  <c r="G778" i="2" a="1"/>
  <c r="G778" i="2" s="1"/>
  <c r="G785" i="2" a="1"/>
  <c r="G785" i="2" s="1"/>
  <c r="G786" i="2" a="1"/>
  <c r="G786" i="2" s="1"/>
  <c r="G793" i="2" a="1"/>
  <c r="G793" i="2" s="1"/>
  <c r="G794" i="2" a="1"/>
  <c r="G794" i="2" s="1"/>
  <c r="G801" i="2" a="1"/>
  <c r="G801" i="2" s="1"/>
  <c r="G802" i="2" a="1"/>
  <c r="G802" i="2" s="1"/>
  <c r="G809" i="2" a="1"/>
  <c r="G809" i="2" s="1"/>
  <c r="G810" i="2" a="1"/>
  <c r="G810" i="2" s="1"/>
  <c r="G2" i="2" a="1"/>
  <c r="G2" i="2" s="1"/>
  <c r="G3" i="2" a="1"/>
  <c r="G3" i="2" s="1"/>
  <c r="G4" i="2" a="1"/>
  <c r="G4" i="2" s="1"/>
  <c r="G5" i="2" a="1"/>
  <c r="G5" i="2" s="1"/>
  <c r="G6" i="2" a="1"/>
  <c r="G6" i="2" s="1"/>
  <c r="G7" i="2" a="1"/>
  <c r="G7" i="2" s="1"/>
  <c r="G8" i="2" a="1"/>
  <c r="G8" i="2" s="1"/>
  <c r="G9" i="2" a="1"/>
  <c r="G9" i="2" s="1"/>
  <c r="G10" i="2" a="1"/>
  <c r="G10" i="2" s="1"/>
  <c r="G11" i="2" a="1"/>
  <c r="G11" i="2" s="1"/>
  <c r="G12" i="2" a="1"/>
  <c r="G12" i="2" s="1"/>
  <c r="G13" i="2" a="1"/>
  <c r="G13" i="2" s="1"/>
  <c r="G14" i="2" a="1"/>
  <c r="G14" i="2" s="1"/>
  <c r="G15" i="2" a="1"/>
  <c r="G15" i="2" s="1"/>
  <c r="G16" i="2" a="1"/>
  <c r="G16" i="2" s="1"/>
  <c r="G17" i="2" a="1"/>
  <c r="G17" i="2" s="1"/>
  <c r="G18" i="2" a="1"/>
  <c r="G18" i="2" s="1"/>
  <c r="G19" i="2" a="1"/>
  <c r="G19" i="2" s="1"/>
  <c r="G20" i="2" a="1"/>
  <c r="G20" i="2" s="1"/>
  <c r="G21" i="2" a="1"/>
  <c r="G21" i="2" s="1"/>
  <c r="G22" i="2" a="1"/>
  <c r="G22" i="2" s="1"/>
  <c r="G23" i="2" a="1"/>
  <c r="G23" i="2" s="1"/>
  <c r="G24" i="2" a="1"/>
  <c r="G24" i="2" s="1"/>
  <c r="G25" i="2" a="1"/>
  <c r="G25" i="2" s="1"/>
  <c r="G26" i="2" a="1"/>
  <c r="G26" i="2" s="1"/>
  <c r="G27" i="2" a="1"/>
  <c r="G27" i="2" s="1"/>
  <c r="G28" i="2" a="1"/>
  <c r="G28" i="2" s="1"/>
  <c r="G29" i="2" a="1"/>
  <c r="G29" i="2" s="1"/>
  <c r="G30" i="2" a="1"/>
  <c r="G30" i="2" s="1"/>
  <c r="G31" i="2" a="1"/>
  <c r="G31" i="2" s="1"/>
  <c r="G32" i="2" a="1"/>
  <c r="G32" i="2" s="1"/>
  <c r="G33" i="2" a="1"/>
  <c r="G33" i="2" s="1"/>
  <c r="G34" i="2" a="1"/>
  <c r="G34" i="2" s="1"/>
  <c r="G35" i="2" a="1"/>
  <c r="G35" i="2" s="1"/>
  <c r="G36" i="2" a="1"/>
  <c r="G36" i="2" s="1"/>
  <c r="G37" i="2" a="1"/>
  <c r="G37" i="2" s="1"/>
  <c r="G38" i="2" a="1"/>
  <c r="G38" i="2" s="1"/>
  <c r="G39" i="2" a="1"/>
  <c r="G39" i="2" s="1"/>
  <c r="G40" i="2" a="1"/>
  <c r="G40" i="2" s="1"/>
  <c r="G41" i="2" a="1"/>
  <c r="G41" i="2" s="1"/>
  <c r="G42" i="2" a="1"/>
  <c r="G42" i="2" s="1"/>
  <c r="G43" i="2" a="1"/>
  <c r="G43" i="2" s="1"/>
  <c r="G44" i="2" a="1"/>
  <c r="G44" i="2" s="1"/>
  <c r="G45" i="2" a="1"/>
  <c r="G45" i="2" s="1"/>
  <c r="G46" i="2" a="1"/>
  <c r="G46" i="2" s="1"/>
  <c r="G47" i="2" a="1"/>
  <c r="G47" i="2" s="1"/>
  <c r="G48" i="2" a="1"/>
  <c r="G48" i="2" s="1"/>
  <c r="G49" i="2" a="1"/>
  <c r="G49" i="2" s="1"/>
  <c r="G50" i="2" a="1"/>
  <c r="G50" i="2" s="1"/>
  <c r="G51" i="2" a="1"/>
  <c r="G51" i="2" s="1"/>
  <c r="G52" i="2" a="1"/>
  <c r="G52" i="2" s="1"/>
  <c r="G53" i="2" a="1"/>
  <c r="G53" i="2" s="1"/>
  <c r="G54" i="2" a="1"/>
  <c r="G54" i="2" s="1"/>
  <c r="G55" i="2" a="1"/>
  <c r="G55" i="2" s="1"/>
  <c r="G56" i="2" a="1"/>
  <c r="G56" i="2" s="1"/>
  <c r="G57" i="2" a="1"/>
  <c r="G57" i="2" s="1"/>
  <c r="G58" i="2" a="1"/>
  <c r="G58" i="2" s="1"/>
  <c r="G59" i="2" a="1"/>
  <c r="G59" i="2" s="1"/>
  <c r="G60" i="2" a="1"/>
  <c r="G60" i="2" s="1"/>
  <c r="G61" i="2" a="1"/>
  <c r="G61" i="2" s="1"/>
  <c r="G62" i="2" a="1"/>
  <c r="G62" i="2" s="1"/>
  <c r="G63" i="2" a="1"/>
  <c r="G63" i="2" s="1"/>
  <c r="G64" i="2" a="1"/>
  <c r="G64" i="2" s="1"/>
  <c r="G65" i="2" a="1"/>
  <c r="G65" i="2" s="1"/>
  <c r="G66" i="2" a="1"/>
  <c r="G66" i="2" s="1"/>
  <c r="G67" i="2" a="1"/>
  <c r="G67" i="2" s="1"/>
  <c r="G68" i="2" a="1"/>
  <c r="G68" i="2" s="1"/>
  <c r="G69" i="2" a="1"/>
  <c r="G69" i="2" s="1"/>
  <c r="G70" i="2" a="1"/>
  <c r="G70" i="2" s="1"/>
  <c r="G71" i="2" a="1"/>
  <c r="G71" i="2" s="1"/>
  <c r="G72" i="2" a="1"/>
  <c r="G72" i="2" s="1"/>
  <c r="G73" i="2" a="1"/>
  <c r="G73" i="2" s="1"/>
  <c r="G74" i="2" a="1"/>
  <c r="G74" i="2" s="1"/>
  <c r="G75" i="2" a="1"/>
  <c r="G75" i="2" s="1"/>
  <c r="G76" i="2" a="1"/>
  <c r="G76" i="2" s="1"/>
  <c r="G77" i="2" a="1"/>
  <c r="G77" i="2" s="1"/>
  <c r="G78" i="2" a="1"/>
  <c r="G78" i="2" s="1"/>
  <c r="G79" i="2" a="1"/>
  <c r="G79" i="2" s="1"/>
  <c r="G80" i="2" a="1"/>
  <c r="G80" i="2" s="1"/>
  <c r="G81" i="2" a="1"/>
  <c r="G81" i="2" s="1"/>
  <c r="G82" i="2" a="1"/>
  <c r="G82" i="2" s="1"/>
  <c r="G83" i="2" a="1"/>
  <c r="G83" i="2" s="1"/>
  <c r="G84" i="2" a="1"/>
  <c r="G84" i="2" s="1"/>
  <c r="G85" i="2" a="1"/>
  <c r="G85" i="2" s="1"/>
  <c r="G86" i="2" a="1"/>
  <c r="G86" i="2" s="1"/>
  <c r="G87" i="2" a="1"/>
  <c r="G87" i="2" s="1"/>
  <c r="G88" i="2" a="1"/>
  <c r="G88" i="2" s="1"/>
  <c r="G89" i="2" a="1"/>
  <c r="G89" i="2" s="1"/>
  <c r="G90" i="2" a="1"/>
  <c r="G90" i="2" s="1"/>
  <c r="G91" i="2" a="1"/>
  <c r="G91" i="2" s="1"/>
  <c r="G92" i="2" a="1"/>
  <c r="G92" i="2" s="1"/>
  <c r="G93" i="2" a="1"/>
  <c r="G93" i="2" s="1"/>
  <c r="G94" i="2" a="1"/>
  <c r="G94" i="2" s="1"/>
  <c r="G95" i="2" a="1"/>
  <c r="G95" i="2" s="1"/>
  <c r="G96" i="2" a="1"/>
  <c r="G96" i="2" s="1"/>
  <c r="G97" i="2" a="1"/>
  <c r="G97" i="2" s="1"/>
  <c r="G98" i="2" a="1"/>
  <c r="G98" i="2" s="1"/>
  <c r="G99" i="2" a="1"/>
  <c r="G99" i="2" s="1"/>
  <c r="G100" i="2" a="1"/>
  <c r="G100" i="2" s="1"/>
  <c r="G101" i="2" a="1"/>
  <c r="G101" i="2" s="1"/>
  <c r="G102" i="2" a="1"/>
  <c r="G102" i="2" s="1"/>
  <c r="G103" i="2" a="1"/>
  <c r="G103" i="2" s="1"/>
  <c r="G104" i="2" a="1"/>
  <c r="G104" i="2" s="1"/>
  <c r="G105" i="2" a="1"/>
  <c r="G105" i="2" s="1"/>
  <c r="G106" i="2" a="1"/>
  <c r="G106" i="2" s="1"/>
  <c r="G107" i="2" a="1"/>
  <c r="G107" i="2" s="1"/>
  <c r="G108" i="2" a="1"/>
  <c r="G108" i="2" s="1"/>
  <c r="G109" i="2" a="1"/>
  <c r="G109" i="2" s="1"/>
  <c r="G110" i="2" a="1"/>
  <c r="G110" i="2" s="1"/>
  <c r="G111" i="2" a="1"/>
  <c r="G111" i="2" s="1"/>
  <c r="G112" i="2" a="1"/>
  <c r="G112" i="2" s="1"/>
  <c r="G113" i="2" a="1"/>
  <c r="G113" i="2" s="1"/>
  <c r="G114" i="2" a="1"/>
  <c r="G114" i="2" s="1"/>
  <c r="G115" i="2" a="1"/>
  <c r="G115" i="2" s="1"/>
  <c r="G116" i="2" a="1"/>
  <c r="G116" i="2" s="1"/>
  <c r="G117" i="2" a="1"/>
  <c r="G117" i="2" s="1"/>
  <c r="G118" i="2" a="1"/>
  <c r="G118" i="2" s="1"/>
  <c r="G119" i="2" a="1"/>
  <c r="G119" i="2" s="1"/>
  <c r="G120" i="2" a="1"/>
  <c r="G120" i="2" s="1"/>
  <c r="G121" i="2" a="1"/>
  <c r="G121" i="2" s="1"/>
  <c r="G122" i="2" a="1"/>
  <c r="G122" i="2" s="1"/>
  <c r="G123" i="2" a="1"/>
  <c r="G123" i="2" s="1"/>
  <c r="G124" i="2" a="1"/>
  <c r="G124" i="2" s="1"/>
  <c r="G125" i="2" a="1"/>
  <c r="G125" i="2" s="1"/>
  <c r="G126" i="2" a="1"/>
  <c r="G126" i="2" s="1"/>
  <c r="G127" i="2" a="1"/>
  <c r="G127" i="2" s="1"/>
  <c r="G128" i="2" a="1"/>
  <c r="G128" i="2" s="1"/>
  <c r="G129" i="2" a="1"/>
  <c r="G129" i="2" s="1"/>
  <c r="G130" i="2" a="1"/>
  <c r="G130" i="2" s="1"/>
  <c r="G131" i="2" a="1"/>
  <c r="G131" i="2" s="1"/>
  <c r="G132" i="2" a="1"/>
  <c r="G132" i="2" s="1"/>
  <c r="G133" i="2" a="1"/>
  <c r="G133" i="2" s="1"/>
  <c r="G134" i="2" a="1"/>
  <c r="G134" i="2" s="1"/>
  <c r="G135" i="2" a="1"/>
  <c r="G135" i="2" s="1"/>
  <c r="G136" i="2" a="1"/>
  <c r="G136" i="2" s="1"/>
  <c r="G137" i="2" a="1"/>
  <c r="G137" i="2" s="1"/>
  <c r="G138" i="2" a="1"/>
  <c r="G138" i="2" s="1"/>
  <c r="G139" i="2" a="1"/>
  <c r="G139" i="2" s="1"/>
  <c r="G140" i="2" a="1"/>
  <c r="G140" i="2" s="1"/>
  <c r="G141" i="2" a="1"/>
  <c r="G141" i="2" s="1"/>
  <c r="G142" i="2" a="1"/>
  <c r="G142" i="2" s="1"/>
  <c r="G143" i="2" a="1"/>
  <c r="G143" i="2" s="1"/>
  <c r="G144" i="2" a="1"/>
  <c r="G144" i="2" s="1"/>
  <c r="G145" i="2" a="1"/>
  <c r="G145" i="2" s="1"/>
  <c r="G146" i="2" a="1"/>
  <c r="G146" i="2" s="1"/>
  <c r="G147" i="2" a="1"/>
  <c r="G147" i="2" s="1"/>
  <c r="G148" i="2" a="1"/>
  <c r="G148" i="2" s="1"/>
  <c r="G149" i="2" a="1"/>
  <c r="G149" i="2" s="1"/>
  <c r="G150" i="2" a="1"/>
  <c r="G150" i="2" s="1"/>
  <c r="G151" i="2" a="1"/>
  <c r="G151" i="2" s="1"/>
  <c r="G152" i="2" a="1"/>
  <c r="G152" i="2" s="1"/>
  <c r="G153" i="2" a="1"/>
  <c r="G153" i="2" s="1"/>
  <c r="G154" i="2" a="1"/>
  <c r="G154" i="2" s="1"/>
  <c r="G155" i="2" a="1"/>
  <c r="G155" i="2" s="1"/>
  <c r="G156" i="2" a="1"/>
  <c r="G156" i="2" s="1"/>
  <c r="G157" i="2" a="1"/>
  <c r="G157" i="2" s="1"/>
  <c r="G158" i="2" a="1"/>
  <c r="G158" i="2" s="1"/>
  <c r="G159" i="2" a="1"/>
  <c r="G159" i="2" s="1"/>
  <c r="G160" i="2" a="1"/>
  <c r="G160" i="2" s="1"/>
  <c r="G161" i="2" a="1"/>
  <c r="G161" i="2" s="1"/>
  <c r="G162" i="2" a="1"/>
  <c r="G162" i="2" s="1"/>
  <c r="G163" i="2" a="1"/>
  <c r="G163" i="2" s="1"/>
  <c r="G164" i="2" a="1"/>
  <c r="G164" i="2" s="1"/>
  <c r="G165" i="2" a="1"/>
  <c r="G165" i="2" s="1"/>
  <c r="G166" i="2" a="1"/>
  <c r="G166" i="2" s="1"/>
  <c r="G167" i="2" a="1"/>
  <c r="G167" i="2" s="1"/>
  <c r="G168" i="2" a="1"/>
  <c r="G168" i="2" s="1"/>
  <c r="G169" i="2" a="1"/>
  <c r="G169" i="2" s="1"/>
  <c r="G170" i="2" a="1"/>
  <c r="G170" i="2" s="1"/>
  <c r="G171" i="2" a="1"/>
  <c r="G171" i="2" s="1"/>
  <c r="G172" i="2" a="1"/>
  <c r="G172" i="2" s="1"/>
  <c r="G173" i="2" a="1"/>
  <c r="G173" i="2" s="1"/>
  <c r="G174" i="2" a="1"/>
  <c r="G174" i="2" s="1"/>
  <c r="G175" i="2" a="1"/>
  <c r="G175" i="2" s="1"/>
  <c r="G176" i="2" a="1"/>
  <c r="G176" i="2" s="1"/>
  <c r="G177" i="2" a="1"/>
  <c r="G177" i="2" s="1"/>
  <c r="G178" i="2" a="1"/>
  <c r="G178" i="2" s="1"/>
  <c r="G179" i="2" a="1"/>
  <c r="G179" i="2" s="1"/>
  <c r="G180" i="2" a="1"/>
  <c r="G180" i="2" s="1"/>
  <c r="G181" i="2" a="1"/>
  <c r="G181" i="2" s="1"/>
  <c r="G182" i="2" a="1"/>
  <c r="G182" i="2" s="1"/>
  <c r="G183" i="2" a="1"/>
  <c r="G183" i="2" s="1"/>
  <c r="G184" i="2" a="1"/>
  <c r="G184" i="2" s="1"/>
  <c r="G185" i="2" a="1"/>
  <c r="G185" i="2" s="1"/>
  <c r="G186" i="2" a="1"/>
  <c r="G186" i="2" s="1"/>
  <c r="G187" i="2" a="1"/>
  <c r="G187" i="2" s="1"/>
  <c r="G188" i="2" a="1"/>
  <c r="G188" i="2" s="1"/>
  <c r="G189" i="2" a="1"/>
  <c r="G189" i="2" s="1"/>
  <c r="G190" i="2" a="1"/>
  <c r="G190" i="2" s="1"/>
  <c r="G191" i="2" a="1"/>
  <c r="G191" i="2" s="1"/>
  <c r="G192" i="2" a="1"/>
  <c r="G192" i="2" s="1"/>
  <c r="G193" i="2" a="1"/>
  <c r="G193" i="2" s="1"/>
  <c r="G194" i="2" a="1"/>
  <c r="G194" i="2" s="1"/>
  <c r="G195" i="2" a="1"/>
  <c r="G195" i="2" s="1"/>
  <c r="G196" i="2" a="1"/>
  <c r="G196" i="2" s="1"/>
  <c r="G197" i="2" a="1"/>
  <c r="G197" i="2" s="1"/>
  <c r="G198" i="2" a="1"/>
  <c r="G198" i="2" s="1"/>
  <c r="G199" i="2" a="1"/>
  <c r="G199" i="2" s="1"/>
  <c r="G200" i="2" a="1"/>
  <c r="G200" i="2" s="1"/>
  <c r="G201" i="2" a="1"/>
  <c r="G201" i="2" s="1"/>
  <c r="G202" i="2" a="1"/>
  <c r="G202" i="2" s="1"/>
  <c r="G203" i="2" a="1"/>
  <c r="G203" i="2" s="1"/>
  <c r="G204" i="2" a="1"/>
  <c r="G204" i="2" s="1"/>
  <c r="G205" i="2" a="1"/>
  <c r="G205" i="2" s="1"/>
  <c r="G206" i="2" a="1"/>
  <c r="G206" i="2" s="1"/>
  <c r="G207" i="2" a="1"/>
  <c r="G207" i="2" s="1"/>
  <c r="G208" i="2" a="1"/>
  <c r="G208" i="2" s="1"/>
  <c r="G209" i="2" a="1"/>
  <c r="G209" i="2" s="1"/>
  <c r="G210" i="2" a="1"/>
  <c r="G210" i="2" s="1"/>
  <c r="G211" i="2" a="1"/>
  <c r="G211" i="2" s="1"/>
  <c r="G212" i="2" a="1"/>
  <c r="G212" i="2" s="1"/>
  <c r="G213" i="2" a="1"/>
  <c r="G213" i="2" s="1"/>
  <c r="G214" i="2" a="1"/>
  <c r="G214" i="2" s="1"/>
  <c r="G215" i="2" a="1"/>
  <c r="G215" i="2" s="1"/>
  <c r="G216" i="2" a="1"/>
  <c r="G216" i="2" s="1"/>
  <c r="G217" i="2" a="1"/>
  <c r="G217" i="2" s="1"/>
  <c r="G218" i="2" a="1"/>
  <c r="G218" i="2" s="1"/>
  <c r="G219" i="2" a="1"/>
  <c r="G219" i="2" s="1"/>
  <c r="G220" i="2" a="1"/>
  <c r="G220" i="2" s="1"/>
  <c r="G221" i="2" a="1"/>
  <c r="G221" i="2" s="1"/>
  <c r="G222" i="2" a="1"/>
  <c r="G222" i="2" s="1"/>
  <c r="G223" i="2" a="1"/>
  <c r="G223" i="2" s="1"/>
  <c r="G224" i="2" a="1"/>
  <c r="G224" i="2" s="1"/>
  <c r="G225" i="2" a="1"/>
  <c r="G225" i="2" s="1"/>
  <c r="G226" i="2" a="1"/>
  <c r="G226" i="2" s="1"/>
  <c r="G227" i="2" a="1"/>
  <c r="G227" i="2" s="1"/>
  <c r="G228" i="2" a="1"/>
  <c r="G228" i="2" s="1"/>
  <c r="G229" i="2" a="1"/>
  <c r="G229" i="2" s="1"/>
  <c r="G230" i="2" a="1"/>
  <c r="G230" i="2" s="1"/>
  <c r="G231" i="2" a="1"/>
  <c r="G231" i="2" s="1"/>
  <c r="G232" i="2" a="1"/>
  <c r="G232" i="2" s="1"/>
  <c r="G233" i="2" a="1"/>
  <c r="G233" i="2" s="1"/>
  <c r="G234" i="2" a="1"/>
  <c r="G234" i="2" s="1"/>
  <c r="G235" i="2" a="1"/>
  <c r="G235" i="2" s="1"/>
  <c r="G236" i="2" a="1"/>
  <c r="G236" i="2" s="1"/>
  <c r="G237" i="2" a="1"/>
  <c r="G237" i="2" s="1"/>
  <c r="G238" i="2" a="1"/>
  <c r="G238" i="2" s="1"/>
  <c r="G239" i="2" a="1"/>
  <c r="G239" i="2" s="1"/>
  <c r="G240" i="2" a="1"/>
  <c r="G240" i="2" s="1"/>
  <c r="G241" i="2" a="1"/>
  <c r="G241" i="2" s="1"/>
  <c r="G242" i="2" a="1"/>
  <c r="G242" i="2" s="1"/>
  <c r="G243" i="2" a="1"/>
  <c r="G243" i="2" s="1"/>
  <c r="G244" i="2" a="1"/>
  <c r="G244" i="2" s="1"/>
  <c r="G245" i="2" a="1"/>
  <c r="G245" i="2" s="1"/>
  <c r="G246" i="2" a="1"/>
  <c r="G246" i="2" s="1"/>
  <c r="G247" i="2" a="1"/>
  <c r="G247" i="2" s="1"/>
  <c r="G248" i="2" a="1"/>
  <c r="G248" i="2" s="1"/>
  <c r="G249" i="2" a="1"/>
  <c r="G249" i="2" s="1"/>
  <c r="G250" i="2" a="1"/>
  <c r="G250" i="2" s="1"/>
  <c r="G251" i="2" a="1"/>
  <c r="G251" i="2" s="1"/>
  <c r="G252" i="2" a="1"/>
  <c r="G252" i="2" s="1"/>
  <c r="G253" i="2" a="1"/>
  <c r="G253" i="2" s="1"/>
  <c r="G254" i="2" a="1"/>
  <c r="G254" i="2" s="1"/>
  <c r="G255" i="2" a="1"/>
  <c r="G255" i="2" s="1"/>
  <c r="G256" i="2" a="1"/>
  <c r="G256" i="2" s="1"/>
  <c r="G257" i="2" a="1"/>
  <c r="G257" i="2" s="1"/>
  <c r="G258" i="2" a="1"/>
  <c r="G258" i="2" s="1"/>
  <c r="G259" i="2" a="1"/>
  <c r="G259" i="2" s="1"/>
  <c r="G260" i="2" a="1"/>
  <c r="G260" i="2" s="1"/>
  <c r="G261" i="2" a="1"/>
  <c r="G261" i="2" s="1"/>
  <c r="G262" i="2" a="1"/>
  <c r="G262" i="2" s="1"/>
  <c r="G263" i="2" a="1"/>
  <c r="G263" i="2" s="1"/>
  <c r="G264" i="2" a="1"/>
  <c r="G264" i="2" s="1"/>
  <c r="G265" i="2" a="1"/>
  <c r="G265" i="2" s="1"/>
  <c r="G266" i="2" a="1"/>
  <c r="G266" i="2" s="1"/>
  <c r="G267" i="2" a="1"/>
  <c r="G267" i="2" s="1"/>
  <c r="G268" i="2" a="1"/>
  <c r="G268" i="2" s="1"/>
  <c r="G269" i="2" a="1"/>
  <c r="G269" i="2" s="1"/>
  <c r="G270" i="2" a="1"/>
  <c r="G270" i="2" s="1"/>
  <c r="G271" i="2" a="1"/>
  <c r="G271" i="2" s="1"/>
  <c r="G272" i="2" a="1"/>
  <c r="G272" i="2" s="1"/>
  <c r="G275" i="2" a="1"/>
  <c r="G275" i="2" s="1"/>
  <c r="G276" i="2" a="1"/>
  <c r="G276" i="2" s="1"/>
  <c r="G277" i="2" a="1"/>
  <c r="G277" i="2" s="1"/>
  <c r="G278" i="2" a="1"/>
  <c r="G278" i="2" s="1"/>
  <c r="G279" i="2" a="1"/>
  <c r="G279" i="2" s="1"/>
  <c r="G280" i="2" a="1"/>
  <c r="G280" i="2" s="1"/>
  <c r="G283" i="2" a="1"/>
  <c r="G283" i="2" s="1"/>
  <c r="G284" i="2" a="1"/>
  <c r="G284" i="2" s="1"/>
  <c r="G285" i="2" a="1"/>
  <c r="G285" i="2" s="1"/>
  <c r="G286" i="2" a="1"/>
  <c r="G286" i="2" s="1"/>
  <c r="G287" i="2" a="1"/>
  <c r="G287" i="2" s="1"/>
  <c r="G288" i="2" a="1"/>
  <c r="G288" i="2" s="1"/>
  <c r="G291" i="2" a="1"/>
  <c r="G291" i="2" s="1"/>
  <c r="G292" i="2" a="1"/>
  <c r="G292" i="2" s="1"/>
  <c r="G293" i="2" a="1"/>
  <c r="G293" i="2" s="1"/>
  <c r="G294" i="2" a="1"/>
  <c r="G294" i="2" s="1"/>
  <c r="G295" i="2" a="1"/>
  <c r="G295" i="2" s="1"/>
  <c r="G296" i="2" a="1"/>
  <c r="G296" i="2" s="1"/>
  <c r="G299" i="2" a="1"/>
  <c r="G299" i="2" s="1"/>
  <c r="G300" i="2" a="1"/>
  <c r="G300" i="2" s="1"/>
  <c r="G301" i="2" a="1"/>
  <c r="G301" i="2" s="1"/>
  <c r="G302" i="2" a="1"/>
  <c r="G302" i="2" s="1"/>
  <c r="G303" i="2" a="1"/>
  <c r="G303" i="2" s="1"/>
  <c r="G304" i="2" a="1"/>
  <c r="G304" i="2" s="1"/>
  <c r="G307" i="2" a="1"/>
  <c r="G307" i="2" s="1"/>
  <c r="G308" i="2" a="1"/>
  <c r="G308" i="2" s="1"/>
  <c r="G309" i="2" a="1"/>
  <c r="G309" i="2" s="1"/>
  <c r="G310" i="2" a="1"/>
  <c r="G310" i="2" s="1"/>
  <c r="G311" i="2" a="1"/>
  <c r="G311" i="2" s="1"/>
  <c r="G312" i="2" a="1"/>
  <c r="G312" i="2" s="1"/>
  <c r="G315" i="2" a="1"/>
  <c r="G315" i="2" s="1"/>
  <c r="G316" i="2" a="1"/>
  <c r="G316" i="2" s="1"/>
  <c r="G317" i="2" a="1"/>
  <c r="G317" i="2" s="1"/>
  <c r="G318" i="2" a="1"/>
  <c r="G318" i="2" s="1"/>
  <c r="G319" i="2" a="1"/>
  <c r="G319" i="2" s="1"/>
  <c r="G320" i="2" a="1"/>
  <c r="G320" i="2" s="1"/>
  <c r="G323" i="2" a="1"/>
  <c r="G323" i="2" s="1"/>
  <c r="G324" i="2" a="1"/>
  <c r="G324" i="2" s="1"/>
  <c r="G325" i="2" a="1"/>
  <c r="G325" i="2" s="1"/>
  <c r="G326" i="2" a="1"/>
  <c r="G326" i="2" s="1"/>
  <c r="G327" i="2" a="1"/>
  <c r="G327" i="2" s="1"/>
  <c r="G328" i="2" a="1"/>
  <c r="G328" i="2" s="1"/>
  <c r="G331" i="2" a="1"/>
  <c r="G331" i="2" s="1"/>
  <c r="G332" i="2" a="1"/>
  <c r="G332" i="2" s="1"/>
  <c r="G333" i="2" a="1"/>
  <c r="G333" i="2" s="1"/>
  <c r="G334" i="2" a="1"/>
  <c r="G334" i="2" s="1"/>
  <c r="G335" i="2" a="1"/>
  <c r="G335" i="2" s="1"/>
  <c r="G336" i="2" a="1"/>
  <c r="G336" i="2" s="1"/>
  <c r="G339" i="2" a="1"/>
  <c r="G339" i="2" s="1"/>
  <c r="G340" i="2" a="1"/>
  <c r="G340" i="2" s="1"/>
  <c r="G341" i="2" a="1"/>
  <c r="G341" i="2" s="1"/>
  <c r="G342" i="2" a="1"/>
  <c r="G342" i="2" s="1"/>
  <c r="G343" i="2" a="1"/>
  <c r="G343" i="2" s="1"/>
  <c r="G344" i="2" a="1"/>
  <c r="G344" i="2" s="1"/>
  <c r="G347" i="2" a="1"/>
  <c r="G347" i="2" s="1"/>
  <c r="G348" i="2" a="1"/>
  <c r="G348" i="2" s="1"/>
  <c r="G349" i="2" a="1"/>
  <c r="G349" i="2" s="1"/>
  <c r="G350" i="2" a="1"/>
  <c r="G350" i="2" s="1"/>
  <c r="G351" i="2" a="1"/>
  <c r="G351" i="2" s="1"/>
  <c r="G352" i="2" a="1"/>
  <c r="G352" i="2" s="1"/>
  <c r="G355" i="2" a="1"/>
  <c r="G355" i="2" s="1"/>
  <c r="G356" i="2" a="1"/>
  <c r="G356" i="2" s="1"/>
  <c r="G357" i="2" a="1"/>
  <c r="G357" i="2" s="1"/>
  <c r="G358" i="2" a="1"/>
  <c r="G358" i="2" s="1"/>
  <c r="G359" i="2" a="1"/>
  <c r="G359" i="2" s="1"/>
  <c r="G360" i="2" a="1"/>
  <c r="G360" i="2" s="1"/>
  <c r="G363" i="2" a="1"/>
  <c r="G363" i="2" s="1"/>
  <c r="G364" i="2" a="1"/>
  <c r="G364" i="2" s="1"/>
  <c r="G365" i="2" a="1"/>
  <c r="G365" i="2" s="1"/>
  <c r="G366" i="2" a="1"/>
  <c r="G366" i="2" s="1"/>
  <c r="G367" i="2" a="1"/>
  <c r="G367" i="2" s="1"/>
  <c r="G368" i="2" a="1"/>
  <c r="G368" i="2" s="1"/>
  <c r="G371" i="2" a="1"/>
  <c r="G371" i="2" s="1"/>
  <c r="G372" i="2" a="1"/>
  <c r="G372" i="2" s="1"/>
  <c r="G373" i="2" a="1"/>
  <c r="G373" i="2" s="1"/>
  <c r="G374" i="2" a="1"/>
  <c r="G374" i="2" s="1"/>
  <c r="G375" i="2" a="1"/>
  <c r="G375" i="2" s="1"/>
  <c r="G376" i="2" a="1"/>
  <c r="G376" i="2" s="1"/>
  <c r="G379" i="2" a="1"/>
  <c r="G379" i="2" s="1"/>
  <c r="G380" i="2" a="1"/>
  <c r="G380" i="2" s="1"/>
  <c r="G381" i="2" a="1"/>
  <c r="G381" i="2" s="1"/>
  <c r="G382" i="2" a="1"/>
  <c r="G382" i="2" s="1"/>
  <c r="G383" i="2" a="1"/>
  <c r="G383" i="2" s="1"/>
  <c r="G384" i="2" a="1"/>
  <c r="G384" i="2" s="1"/>
  <c r="G387" i="2" a="1"/>
  <c r="G387" i="2" s="1"/>
  <c r="G388" i="2" a="1"/>
  <c r="G388" i="2" s="1"/>
  <c r="G389" i="2" a="1"/>
  <c r="G389" i="2" s="1"/>
  <c r="G390" i="2" a="1"/>
  <c r="G390" i="2" s="1"/>
  <c r="G391" i="2" a="1"/>
  <c r="G391" i="2" s="1"/>
  <c r="G392" i="2" a="1"/>
  <c r="G392" i="2" s="1"/>
  <c r="G395" i="2" a="1"/>
  <c r="G395" i="2" s="1"/>
  <c r="G396" i="2" a="1"/>
  <c r="G396" i="2" s="1"/>
  <c r="G397" i="2" a="1"/>
  <c r="G397" i="2" s="1"/>
  <c r="G398" i="2" a="1"/>
  <c r="G398" i="2" s="1"/>
  <c r="G399" i="2" a="1"/>
  <c r="G399" i="2" s="1"/>
  <c r="G400" i="2" a="1"/>
  <c r="G400" i="2" s="1"/>
  <c r="G403" i="2" a="1"/>
  <c r="G403" i="2" s="1"/>
  <c r="G404" i="2" a="1"/>
  <c r="G404" i="2" s="1"/>
  <c r="G405" i="2" a="1"/>
  <c r="G405" i="2" s="1"/>
  <c r="G406" i="2" a="1"/>
  <c r="G406" i="2" s="1"/>
  <c r="G407" i="2" a="1"/>
  <c r="G407" i="2" s="1"/>
  <c r="G408" i="2" a="1"/>
  <c r="G408" i="2" s="1"/>
  <c r="G411" i="2" a="1"/>
  <c r="G411" i="2" s="1"/>
  <c r="G412" i="2" a="1"/>
  <c r="G412" i="2" s="1"/>
  <c r="G413" i="2" a="1"/>
  <c r="G413" i="2" s="1"/>
  <c r="G414" i="2" a="1"/>
  <c r="G414" i="2" s="1"/>
  <c r="G415" i="2" a="1"/>
  <c r="G415" i="2" s="1"/>
  <c r="G416" i="2" a="1"/>
  <c r="G416" i="2" s="1"/>
  <c r="G419" i="2" a="1"/>
  <c r="G419" i="2" s="1"/>
  <c r="G420" i="2" a="1"/>
  <c r="G420" i="2" s="1"/>
  <c r="G421" i="2" a="1"/>
  <c r="G421" i="2" s="1"/>
  <c r="G422" i="2" a="1"/>
  <c r="G422" i="2" s="1"/>
  <c r="G423" i="2" a="1"/>
  <c r="G423" i="2" s="1"/>
  <c r="G424" i="2" a="1"/>
  <c r="G424" i="2" s="1"/>
  <c r="G427" i="2" a="1"/>
  <c r="G427" i="2" s="1"/>
  <c r="G428" i="2" a="1"/>
  <c r="G428" i="2" s="1"/>
  <c r="G429" i="2" a="1"/>
  <c r="G429" i="2" s="1"/>
  <c r="G430" i="2" a="1"/>
  <c r="G430" i="2" s="1"/>
  <c r="G431" i="2" a="1"/>
  <c r="G431" i="2" s="1"/>
  <c r="G432" i="2" a="1"/>
  <c r="G432" i="2" s="1"/>
  <c r="G435" i="2" a="1"/>
  <c r="G435" i="2" s="1"/>
  <c r="G436" i="2" a="1"/>
  <c r="G436" i="2" s="1"/>
  <c r="G437" i="2" a="1"/>
  <c r="G437" i="2" s="1"/>
  <c r="G438" i="2" a="1"/>
  <c r="G438" i="2" s="1"/>
  <c r="G439" i="2" a="1"/>
  <c r="G439" i="2" s="1"/>
  <c r="G440" i="2" a="1"/>
  <c r="G440" i="2" s="1"/>
  <c r="G443" i="2" a="1"/>
  <c r="G443" i="2" s="1"/>
  <c r="G444" i="2" a="1"/>
  <c r="G444" i="2" s="1"/>
  <c r="G445" i="2" a="1"/>
  <c r="G445" i="2" s="1"/>
  <c r="G446" i="2" a="1"/>
  <c r="G446" i="2" s="1"/>
  <c r="G447" i="2" a="1"/>
  <c r="G447" i="2" s="1"/>
  <c r="G448" i="2" a="1"/>
  <c r="G448" i="2" s="1"/>
  <c r="G451" i="2" a="1"/>
  <c r="G451" i="2" s="1"/>
  <c r="G452" i="2" a="1"/>
  <c r="G452" i="2" s="1"/>
  <c r="G453" i="2" a="1"/>
  <c r="G453" i="2" s="1"/>
  <c r="G454" i="2" a="1"/>
  <c r="G454" i="2" s="1"/>
  <c r="G455" i="2" a="1"/>
  <c r="G455" i="2" s="1"/>
  <c r="G456" i="2" a="1"/>
  <c r="G456" i="2" s="1"/>
  <c r="G459" i="2" a="1"/>
  <c r="G459" i="2" s="1"/>
  <c r="G460" i="2" a="1"/>
  <c r="G460" i="2" s="1"/>
  <c r="G461" i="2" a="1"/>
  <c r="G461" i="2" s="1"/>
  <c r="G462" i="2" a="1"/>
  <c r="G462" i="2" s="1"/>
  <c r="G463" i="2" a="1"/>
  <c r="G463" i="2" s="1"/>
  <c r="G464" i="2" a="1"/>
  <c r="G464" i="2" s="1"/>
  <c r="G467" i="2" a="1"/>
  <c r="G467" i="2" s="1"/>
  <c r="G468" i="2" a="1"/>
  <c r="G468" i="2" s="1"/>
  <c r="G469" i="2" a="1"/>
  <c r="G469" i="2" s="1"/>
  <c r="G470" i="2" a="1"/>
  <c r="G470" i="2" s="1"/>
  <c r="G471" i="2" a="1"/>
  <c r="G471" i="2" s="1"/>
  <c r="G472" i="2" a="1"/>
  <c r="G472" i="2" s="1"/>
  <c r="G475" i="2" a="1"/>
  <c r="G475" i="2" s="1"/>
  <c r="G476" i="2" a="1"/>
  <c r="G476" i="2" s="1"/>
  <c r="G477" i="2" a="1"/>
  <c r="G477" i="2" s="1"/>
  <c r="G478" i="2" a="1"/>
  <c r="G478" i="2" s="1"/>
  <c r="G479" i="2" a="1"/>
  <c r="G479" i="2" s="1"/>
  <c r="G480" i="2" a="1"/>
  <c r="G480" i="2" s="1"/>
  <c r="G483" i="2" a="1"/>
  <c r="G483" i="2" s="1"/>
  <c r="G484" i="2" a="1"/>
  <c r="G484" i="2" s="1"/>
  <c r="G485" i="2" a="1"/>
  <c r="G485" i="2" s="1"/>
  <c r="G486" i="2" a="1"/>
  <c r="G486" i="2" s="1"/>
  <c r="G487" i="2" a="1"/>
  <c r="G487" i="2" s="1"/>
  <c r="G488" i="2" a="1"/>
  <c r="G488" i="2" s="1"/>
  <c r="G491" i="2" a="1"/>
  <c r="G491" i="2" s="1"/>
  <c r="G492" i="2" a="1"/>
  <c r="G492" i="2" s="1"/>
  <c r="G493" i="2" a="1"/>
  <c r="G493" i="2" s="1"/>
  <c r="G494" i="2" a="1"/>
  <c r="G494" i="2" s="1"/>
  <c r="G495" i="2" a="1"/>
  <c r="G495" i="2" s="1"/>
  <c r="G496" i="2" a="1"/>
  <c r="G496" i="2" s="1"/>
  <c r="G499" i="2" a="1"/>
  <c r="G499" i="2" s="1"/>
  <c r="G500" i="2" a="1"/>
  <c r="G500" i="2" s="1"/>
  <c r="G501" i="2" a="1"/>
  <c r="G501" i="2" s="1"/>
  <c r="G502" i="2" a="1"/>
  <c r="G502" i="2" s="1"/>
  <c r="G503" i="2" a="1"/>
  <c r="G503" i="2" s="1"/>
  <c r="G504" i="2" a="1"/>
  <c r="G504" i="2" s="1"/>
  <c r="G507" i="2" a="1"/>
  <c r="G507" i="2" s="1"/>
  <c r="G508" i="2" a="1"/>
  <c r="G508" i="2" s="1"/>
  <c r="G509" i="2" a="1"/>
  <c r="G509" i="2" s="1"/>
  <c r="G510" i="2" a="1"/>
  <c r="G510" i="2" s="1"/>
  <c r="G511" i="2" a="1"/>
  <c r="G511" i="2" s="1"/>
  <c r="G512" i="2" a="1"/>
  <c r="G512" i="2" s="1"/>
  <c r="G515" i="2" a="1"/>
  <c r="G515" i="2" s="1"/>
  <c r="G516" i="2" a="1"/>
  <c r="G516" i="2" s="1"/>
  <c r="G517" i="2" a="1"/>
  <c r="G517" i="2" s="1"/>
  <c r="G518" i="2" a="1"/>
  <c r="G518" i="2" s="1"/>
  <c r="G519" i="2" a="1"/>
  <c r="G519" i="2" s="1"/>
  <c r="G520" i="2" a="1"/>
  <c r="G520" i="2" s="1"/>
  <c r="G523" i="2" a="1"/>
  <c r="G523" i="2" s="1"/>
  <c r="G524" i="2" a="1"/>
  <c r="G524" i="2" s="1"/>
  <c r="G525" i="2" a="1"/>
  <c r="G525" i="2" s="1"/>
  <c r="G526" i="2" a="1"/>
  <c r="G526" i="2" s="1"/>
  <c r="G527" i="2" a="1"/>
  <c r="G527" i="2" s="1"/>
  <c r="G528" i="2" a="1"/>
  <c r="G528" i="2" s="1"/>
  <c r="G531" i="2" a="1"/>
  <c r="G531" i="2" s="1"/>
  <c r="G532" i="2" a="1"/>
  <c r="G532" i="2" s="1"/>
  <c r="G533" i="2" a="1"/>
  <c r="G533" i="2" s="1"/>
  <c r="G534" i="2" a="1"/>
  <c r="G534" i="2" s="1"/>
  <c r="G535" i="2" a="1"/>
  <c r="G535" i="2" s="1"/>
  <c r="G536" i="2" a="1"/>
  <c r="G536" i="2" s="1"/>
  <c r="G539" i="2" a="1"/>
  <c r="G539" i="2" s="1"/>
  <c r="G540" i="2" a="1"/>
  <c r="G540" i="2" s="1"/>
  <c r="G541" i="2" a="1"/>
  <c r="G541" i="2" s="1"/>
  <c r="G542" i="2" a="1"/>
  <c r="G542" i="2" s="1"/>
  <c r="G543" i="2" a="1"/>
  <c r="G543" i="2" s="1"/>
  <c r="G544" i="2" a="1"/>
  <c r="G544" i="2" s="1"/>
  <c r="G547" i="2" a="1"/>
  <c r="G547" i="2" s="1"/>
  <c r="G548" i="2" a="1"/>
  <c r="G548" i="2" s="1"/>
  <c r="G549" i="2" a="1"/>
  <c r="G549" i="2" s="1"/>
  <c r="G550" i="2" a="1"/>
  <c r="G550" i="2" s="1"/>
  <c r="G551" i="2" a="1"/>
  <c r="G551" i="2" s="1"/>
  <c r="G552" i="2" a="1"/>
  <c r="G552" i="2" s="1"/>
  <c r="G555" i="2" a="1"/>
  <c r="G555" i="2" s="1"/>
  <c r="G556" i="2" a="1"/>
  <c r="G556" i="2" s="1"/>
  <c r="G557" i="2" a="1"/>
  <c r="G557" i="2" s="1"/>
  <c r="G558" i="2" a="1"/>
  <c r="G558" i="2" s="1"/>
  <c r="G559" i="2" a="1"/>
  <c r="G559" i="2" s="1"/>
  <c r="G560" i="2" a="1"/>
  <c r="G560" i="2" s="1"/>
  <c r="G563" i="2" a="1"/>
  <c r="G563" i="2" s="1"/>
  <c r="G564" i="2" a="1"/>
  <c r="G564" i="2" s="1"/>
  <c r="G565" i="2" a="1"/>
  <c r="G565" i="2" s="1"/>
  <c r="G566" i="2" a="1"/>
  <c r="G566" i="2" s="1"/>
  <c r="G567" i="2" a="1"/>
  <c r="G567" i="2" s="1"/>
  <c r="G568" i="2" a="1"/>
  <c r="G568" i="2" s="1"/>
  <c r="G571" i="2" a="1"/>
  <c r="G571" i="2" s="1"/>
  <c r="G572" i="2" a="1"/>
  <c r="G572" i="2" s="1"/>
  <c r="G573" i="2" a="1"/>
  <c r="G573" i="2" s="1"/>
  <c r="G574" i="2" a="1"/>
  <c r="G574" i="2" s="1"/>
  <c r="G575" i="2" a="1"/>
  <c r="G575" i="2" s="1"/>
  <c r="G576" i="2" a="1"/>
  <c r="G576" i="2" s="1"/>
  <c r="G579" i="2" a="1"/>
  <c r="G579" i="2" s="1"/>
  <c r="G580" i="2" a="1"/>
  <c r="G580" i="2" s="1"/>
  <c r="G581" i="2" a="1"/>
  <c r="G581" i="2" s="1"/>
  <c r="G582" i="2" a="1"/>
  <c r="G582" i="2" s="1"/>
  <c r="G583" i="2" a="1"/>
  <c r="G583" i="2" s="1"/>
  <c r="G584" i="2" a="1"/>
  <c r="G584" i="2" s="1"/>
  <c r="G587" i="2" a="1"/>
  <c r="G587" i="2" s="1"/>
  <c r="G588" i="2" a="1"/>
  <c r="G588" i="2" s="1"/>
  <c r="G589" i="2" a="1"/>
  <c r="G589" i="2" s="1"/>
  <c r="G590" i="2" a="1"/>
  <c r="G590" i="2" s="1"/>
  <c r="G591" i="2" a="1"/>
  <c r="G591" i="2" s="1"/>
  <c r="G592" i="2" a="1"/>
  <c r="G592" i="2" s="1"/>
  <c r="G595" i="2" a="1"/>
  <c r="G595" i="2" s="1"/>
  <c r="G596" i="2" a="1"/>
  <c r="G596" i="2" s="1"/>
  <c r="G597" i="2" a="1"/>
  <c r="G597" i="2" s="1"/>
  <c r="G598" i="2" a="1"/>
  <c r="G598" i="2" s="1"/>
  <c r="G599" i="2" a="1"/>
  <c r="G599" i="2" s="1"/>
  <c r="G600" i="2" a="1"/>
  <c r="G600" i="2" s="1"/>
  <c r="G603" i="2" a="1"/>
  <c r="G603" i="2" s="1"/>
  <c r="G604" i="2" a="1"/>
  <c r="G604" i="2" s="1"/>
  <c r="G605" i="2" a="1"/>
  <c r="G605" i="2" s="1"/>
  <c r="G606" i="2" a="1"/>
  <c r="G606" i="2" s="1"/>
  <c r="G607" i="2" a="1"/>
  <c r="G607" i="2" s="1"/>
  <c r="G608" i="2" a="1"/>
  <c r="G608" i="2" s="1"/>
  <c r="G611" i="2" a="1"/>
  <c r="G611" i="2" s="1"/>
  <c r="G612" i="2" a="1"/>
  <c r="G612" i="2" s="1"/>
  <c r="G613" i="2" a="1"/>
  <c r="G613" i="2" s="1"/>
  <c r="G614" i="2" a="1"/>
  <c r="G614" i="2" s="1"/>
  <c r="G615" i="2" a="1"/>
  <c r="G615" i="2" s="1"/>
  <c r="G616" i="2" a="1"/>
  <c r="G616" i="2" s="1"/>
  <c r="G619" i="2" a="1"/>
  <c r="G619" i="2" s="1"/>
  <c r="G620" i="2" a="1"/>
  <c r="G620" i="2" s="1"/>
  <c r="G621" i="2" a="1"/>
  <c r="G621" i="2" s="1"/>
  <c r="G622" i="2" a="1"/>
  <c r="G622" i="2" s="1"/>
  <c r="G623" i="2" a="1"/>
  <c r="G623" i="2" s="1"/>
  <c r="G624" i="2" a="1"/>
  <c r="G624" i="2" s="1"/>
  <c r="G627" i="2" a="1"/>
  <c r="G627" i="2" s="1"/>
  <c r="G628" i="2" a="1"/>
  <c r="G628" i="2" s="1"/>
  <c r="G629" i="2" a="1"/>
  <c r="G629" i="2" s="1"/>
  <c r="G630" i="2" a="1"/>
  <c r="G630" i="2" s="1"/>
  <c r="G631" i="2" a="1"/>
  <c r="G631" i="2" s="1"/>
  <c r="G632" i="2" a="1"/>
  <c r="G632" i="2" s="1"/>
  <c r="G635" i="2" a="1"/>
  <c r="G635" i="2" s="1"/>
  <c r="G636" i="2" a="1"/>
  <c r="G636" i="2" s="1"/>
  <c r="G637" i="2" a="1"/>
  <c r="G637" i="2" s="1"/>
  <c r="G638" i="2" a="1"/>
  <c r="G638" i="2" s="1"/>
  <c r="G639" i="2" a="1"/>
  <c r="G639" i="2" s="1"/>
  <c r="G640" i="2" a="1"/>
  <c r="G640" i="2" s="1"/>
  <c r="G643" i="2" a="1"/>
  <c r="G643" i="2" s="1"/>
  <c r="G644" i="2" a="1"/>
  <c r="G644" i="2" s="1"/>
  <c r="G645" i="2" a="1"/>
  <c r="G645" i="2" s="1"/>
  <c r="G646" i="2" a="1"/>
  <c r="G646" i="2" s="1"/>
  <c r="G647" i="2" a="1"/>
  <c r="G647" i="2" s="1"/>
  <c r="G648" i="2" a="1"/>
  <c r="G648" i="2" s="1"/>
  <c r="G651" i="2" a="1"/>
  <c r="G651" i="2" s="1"/>
  <c r="G652" i="2" a="1"/>
  <c r="G652" i="2" s="1"/>
  <c r="G653" i="2" a="1"/>
  <c r="G653" i="2" s="1"/>
  <c r="G654" i="2" a="1"/>
  <c r="G654" i="2" s="1"/>
  <c r="G655" i="2" a="1"/>
  <c r="G655" i="2" s="1"/>
  <c r="G656" i="2" a="1"/>
  <c r="G656" i="2" s="1"/>
  <c r="G659" i="2" a="1"/>
  <c r="G659" i="2" s="1"/>
  <c r="G660" i="2" a="1"/>
  <c r="G660" i="2" s="1"/>
  <c r="G661" i="2" a="1"/>
  <c r="G661" i="2" s="1"/>
  <c r="G662" i="2" a="1"/>
  <c r="G662" i="2" s="1"/>
  <c r="G663" i="2" a="1"/>
  <c r="G663" i="2" s="1"/>
  <c r="G664" i="2" a="1"/>
  <c r="G664" i="2" s="1"/>
  <c r="G667" i="2" a="1"/>
  <c r="G667" i="2" s="1"/>
  <c r="G668" i="2" a="1"/>
  <c r="G668" i="2" s="1"/>
  <c r="G669" i="2" a="1"/>
  <c r="G669" i="2" s="1"/>
  <c r="G670" i="2" a="1"/>
  <c r="G670" i="2" s="1"/>
  <c r="G671" i="2" a="1"/>
  <c r="G671" i="2" s="1"/>
  <c r="G672" i="2" a="1"/>
  <c r="G672" i="2" s="1"/>
  <c r="G675" i="2" a="1"/>
  <c r="G675" i="2" s="1"/>
  <c r="G676" i="2" a="1"/>
  <c r="G676" i="2" s="1"/>
  <c r="G677" i="2" a="1"/>
  <c r="G677" i="2" s="1"/>
  <c r="G678" i="2" a="1"/>
  <c r="G678" i="2" s="1"/>
  <c r="G679" i="2" a="1"/>
  <c r="G679" i="2" s="1"/>
  <c r="G680" i="2" a="1"/>
  <c r="G680" i="2" s="1"/>
  <c r="G683" i="2" a="1"/>
  <c r="G683" i="2" s="1"/>
  <c r="G684" i="2" a="1"/>
  <c r="G684" i="2" s="1"/>
  <c r="G685" i="2" a="1"/>
  <c r="G685" i="2" s="1"/>
  <c r="G686" i="2" a="1"/>
  <c r="G686" i="2" s="1"/>
  <c r="G687" i="2" a="1"/>
  <c r="G687" i="2" s="1"/>
  <c r="G688" i="2" a="1"/>
  <c r="G688" i="2" s="1"/>
  <c r="G691" i="2" a="1"/>
  <c r="G691" i="2" s="1"/>
  <c r="G692" i="2" a="1"/>
  <c r="G692" i="2" s="1"/>
  <c r="G693" i="2" a="1"/>
  <c r="G693" i="2" s="1"/>
  <c r="G694" i="2" a="1"/>
  <c r="G694" i="2" s="1"/>
  <c r="G695" i="2" a="1"/>
  <c r="G695" i="2" s="1"/>
  <c r="G696" i="2" a="1"/>
  <c r="G696" i="2" s="1"/>
  <c r="G699" i="2" a="1"/>
  <c r="G699" i="2" s="1"/>
  <c r="G700" i="2" a="1"/>
  <c r="G700" i="2" s="1"/>
  <c r="G701" i="2" a="1"/>
  <c r="G701" i="2" s="1"/>
  <c r="G702" i="2" a="1"/>
  <c r="G702" i="2" s="1"/>
  <c r="G703" i="2" a="1"/>
  <c r="G703" i="2" s="1"/>
  <c r="G704" i="2" a="1"/>
  <c r="G704" i="2" s="1"/>
  <c r="G707" i="2" a="1"/>
  <c r="G707" i="2" s="1"/>
  <c r="G708" i="2" a="1"/>
  <c r="G708" i="2" s="1"/>
  <c r="G709" i="2" a="1"/>
  <c r="G709" i="2" s="1"/>
  <c r="G710" i="2" a="1"/>
  <c r="G710" i="2" s="1"/>
  <c r="G711" i="2" a="1"/>
  <c r="G711" i="2" s="1"/>
  <c r="G712" i="2" a="1"/>
  <c r="G712" i="2" s="1"/>
  <c r="G715" i="2" a="1"/>
  <c r="G715" i="2" s="1"/>
  <c r="G716" i="2" a="1"/>
  <c r="G716" i="2" s="1"/>
  <c r="G717" i="2" a="1"/>
  <c r="G717" i="2" s="1"/>
  <c r="G718" i="2" a="1"/>
  <c r="G718" i="2" s="1"/>
  <c r="G719" i="2" a="1"/>
  <c r="G719" i="2" s="1"/>
  <c r="G720" i="2" a="1"/>
  <c r="G720" i="2" s="1"/>
  <c r="G723" i="2" a="1"/>
  <c r="G723" i="2" s="1"/>
  <c r="G724" i="2" a="1"/>
  <c r="G724" i="2" s="1"/>
  <c r="G725" i="2" a="1"/>
  <c r="G725" i="2" s="1"/>
  <c r="G726" i="2" a="1"/>
  <c r="G726" i="2" s="1"/>
  <c r="G727" i="2" a="1"/>
  <c r="G727" i="2" s="1"/>
  <c r="G728" i="2" a="1"/>
  <c r="G728" i="2" s="1"/>
  <c r="G731" i="2" a="1"/>
  <c r="G731" i="2" s="1"/>
  <c r="G732" i="2" a="1"/>
  <c r="G732" i="2" s="1"/>
  <c r="G733" i="2" a="1"/>
  <c r="G733" i="2" s="1"/>
  <c r="G734" i="2" a="1"/>
  <c r="G734" i="2" s="1"/>
  <c r="G735" i="2" a="1"/>
  <c r="G735" i="2" s="1"/>
  <c r="G736" i="2" a="1"/>
  <c r="G736" i="2" s="1"/>
  <c r="G739" i="2" a="1"/>
  <c r="G739" i="2" s="1"/>
  <c r="G740" i="2" a="1"/>
  <c r="G740" i="2" s="1"/>
  <c r="G741" i="2" a="1"/>
  <c r="G741" i="2" s="1"/>
  <c r="G742" i="2" a="1"/>
  <c r="G742" i="2" s="1"/>
  <c r="G743" i="2" a="1"/>
  <c r="G743" i="2" s="1"/>
  <c r="G744" i="2" a="1"/>
  <c r="G744" i="2" s="1"/>
  <c r="G747" i="2" a="1"/>
  <c r="G747" i="2" s="1"/>
  <c r="G748" i="2" a="1"/>
  <c r="G748" i="2" s="1"/>
  <c r="G749" i="2" a="1"/>
  <c r="G749" i="2" s="1"/>
  <c r="G750" i="2" a="1"/>
  <c r="G750" i="2" s="1"/>
  <c r="G751" i="2" a="1"/>
  <c r="G751" i="2" s="1"/>
  <c r="G752" i="2" a="1"/>
  <c r="G752" i="2" s="1"/>
  <c r="G755" i="2" a="1"/>
  <c r="G755" i="2" s="1"/>
  <c r="G756" i="2" a="1"/>
  <c r="G756" i="2" s="1"/>
  <c r="G757" i="2" a="1"/>
  <c r="G757" i="2" s="1"/>
  <c r="G758" i="2" a="1"/>
  <c r="G758" i="2" s="1"/>
  <c r="G759" i="2" a="1"/>
  <c r="G759" i="2" s="1"/>
  <c r="G760" i="2" a="1"/>
  <c r="G760" i="2" s="1"/>
  <c r="G763" i="2" a="1"/>
  <c r="G763" i="2" s="1"/>
  <c r="G764" i="2" a="1"/>
  <c r="G764" i="2" s="1"/>
  <c r="G765" i="2" a="1"/>
  <c r="G765" i="2" s="1"/>
  <c r="G766" i="2" a="1"/>
  <c r="G766" i="2" s="1"/>
  <c r="G767" i="2" a="1"/>
  <c r="G767" i="2" s="1"/>
  <c r="G768" i="2" a="1"/>
  <c r="G768" i="2" s="1"/>
  <c r="G771" i="2" a="1"/>
  <c r="G771" i="2" s="1"/>
  <c r="G772" i="2" a="1"/>
  <c r="G772" i="2" s="1"/>
  <c r="G773" i="2" a="1"/>
  <c r="G773" i="2" s="1"/>
  <c r="G774" i="2" a="1"/>
  <c r="G774" i="2" s="1"/>
  <c r="G775" i="2" a="1"/>
  <c r="G775" i="2" s="1"/>
  <c r="G776" i="2" a="1"/>
  <c r="G776" i="2" s="1"/>
  <c r="G779" i="2" a="1"/>
  <c r="G779" i="2" s="1"/>
  <c r="G780" i="2" a="1"/>
  <c r="G780" i="2" s="1"/>
  <c r="G781" i="2" a="1"/>
  <c r="G781" i="2" s="1"/>
  <c r="G782" i="2" a="1"/>
  <c r="G782" i="2" s="1"/>
  <c r="G783" i="2" a="1"/>
  <c r="G783" i="2" s="1"/>
  <c r="G784" i="2" a="1"/>
  <c r="G784" i="2" s="1"/>
  <c r="G787" i="2" a="1"/>
  <c r="G787" i="2" s="1"/>
  <c r="G788" i="2" a="1"/>
  <c r="G788" i="2" s="1"/>
  <c r="G789" i="2" a="1"/>
  <c r="G789" i="2" s="1"/>
  <c r="G790" i="2" a="1"/>
  <c r="G790" i="2" s="1"/>
  <c r="G791" i="2" a="1"/>
  <c r="G791" i="2" s="1"/>
  <c r="G792" i="2" a="1"/>
  <c r="G792" i="2" s="1"/>
  <c r="G795" i="2" a="1"/>
  <c r="G795" i="2" s="1"/>
  <c r="G796" i="2" a="1"/>
  <c r="G796" i="2" s="1"/>
  <c r="G797" i="2" a="1"/>
  <c r="G797" i="2" s="1"/>
  <c r="G798" i="2" a="1"/>
  <c r="G798" i="2" s="1"/>
  <c r="G799" i="2" a="1"/>
  <c r="G799" i="2" s="1"/>
  <c r="G800" i="2" a="1"/>
  <c r="G800" i="2" s="1"/>
  <c r="G803" i="2" a="1"/>
  <c r="G803" i="2" s="1"/>
  <c r="G804" i="2" a="1"/>
  <c r="G804" i="2" s="1"/>
  <c r="G805" i="2" a="1"/>
  <c r="G805" i="2" s="1"/>
  <c r="G806" i="2" a="1"/>
  <c r="G806" i="2" s="1"/>
  <c r="G807" i="2" a="1"/>
  <c r="G807" i="2" s="1"/>
  <c r="G808" i="2" a="1"/>
  <c r="G808" i="2" s="1"/>
  <c r="G811" i="2" a="1"/>
  <c r="G811" i="2" s="1"/>
  <c r="M2" i="2" a="1"/>
  <c r="M2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DDBABB-D9F2-4D1B-8C8F-B28307563D9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33B45B6-8C22-4320-B8EB-95C6128DFA3A}" name="WorksheetConnection_Кейс.xlsx!Заказы" type="102" refreshedVersion="6" minRefreshableVersion="5">
    <extLst>
      <ext xmlns:x15="http://schemas.microsoft.com/office/spreadsheetml/2010/11/main" uri="{DE250136-89BD-433C-8126-D09CA5730AF9}">
        <x15:connection id="Заказы 1" autoDelete="1">
          <x15:rangePr sourceName="_xlcn.WorksheetConnection_Кейс.xlsxЗаказы"/>
        </x15:connection>
      </ext>
    </extLst>
  </connection>
  <connection id="3" xr16:uid="{18EEF21D-89ED-4AD3-9C82-3C44CBEBE272}" name="WorksheetConnection_Кейс.xlsx!Таблица4" type="102" refreshedVersion="6" minRefreshableVersion="5">
    <extLst>
      <ext xmlns:x15="http://schemas.microsoft.com/office/spreadsheetml/2010/11/main" uri="{DE250136-89BD-433C-8126-D09CA5730AF9}">
        <x15:connection id="Таблица4">
          <x15:rangePr sourceName="_xlcn.WorksheetConnection_Кейс.xlsxТаблица4"/>
        </x15:connection>
      </ext>
    </extLst>
  </connection>
  <connection id="4" xr16:uid="{0DCF844E-33CF-4D90-9E5D-C8CC36CBA2A4}" name="WorksheetConnection_Кейс_Марина.xlsx!Заказы" type="102" refreshedVersion="6" minRefreshableVersion="5">
    <extLst>
      <ext xmlns:x15="http://schemas.microsoft.com/office/spreadsheetml/2010/11/main" uri="{DE250136-89BD-433C-8126-D09CA5730AF9}">
        <x15:connection id="Заказы">
          <x15:rangePr sourceName="_xlcn.WorksheetConnection_Кейс_Марина.xlsxЗаказы"/>
        </x15:connection>
      </ext>
    </extLst>
  </connection>
  <connection id="5" xr16:uid="{5BCA037D-0F33-4577-9B39-6817B5CB0894}" name="WorksheetConnection_Кейс_Марина.xlsx!Клиенты" type="102" refreshedVersion="6" minRefreshableVersion="5">
    <extLst>
      <ext xmlns:x15="http://schemas.microsoft.com/office/spreadsheetml/2010/11/main" uri="{DE250136-89BD-433C-8126-D09CA5730AF9}">
        <x15:connection id="Клиенты">
          <x15:rangePr sourceName="_xlcn.WorksheetConnection_Кейс_Марина.xlsxКлиенты"/>
        </x15:connection>
      </ext>
    </extLst>
  </connection>
  <connection id="6" xr16:uid="{ABF7EC18-CDCD-46AF-AC5B-3B4347302083}" name="WorksheetConnection_Кейс_Марина.xlsx!Менеджеры" type="102" refreshedVersion="6" minRefreshableVersion="5">
    <extLst>
      <ext xmlns:x15="http://schemas.microsoft.com/office/spreadsheetml/2010/11/main" uri="{DE250136-89BD-433C-8126-D09CA5730AF9}">
        <x15:connection id="Менеджеры" autoDelete="1">
          <x15:rangePr sourceName="_xlcn.WorksheetConnection_Кейс_Марина.xlsxМенеджеры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<sst xmlns="http://schemas.openxmlformats.org/spreadsheetml/2006/main" count="2241" uniqueCount="306">
  <si>
    <t>HEL</t>
  </si>
  <si>
    <t>Прекрасная</t>
  </si>
  <si>
    <t>Елена</t>
  </si>
  <si>
    <t>Евгеньевна</t>
  </si>
  <si>
    <t>женский</t>
  </si>
  <si>
    <t>ALS</t>
  </si>
  <si>
    <t>Ипатов</t>
  </si>
  <si>
    <t>Александр</t>
  </si>
  <si>
    <t>Витальевич</t>
  </si>
  <si>
    <t>мужской</t>
  </si>
  <si>
    <t>DAR</t>
  </si>
  <si>
    <t>Душечкина</t>
  </si>
  <si>
    <t>Дарья</t>
  </si>
  <si>
    <t>Владимировна</t>
  </si>
  <si>
    <t>NIK</t>
  </si>
  <si>
    <t>Иноземцев</t>
  </si>
  <si>
    <t>Николай</t>
  </si>
  <si>
    <t>Николаевич</t>
  </si>
  <si>
    <t>KAT</t>
  </si>
  <si>
    <t>Борисова</t>
  </si>
  <si>
    <t>Екатерина</t>
  </si>
  <si>
    <t>Валерьевна</t>
  </si>
  <si>
    <t>MAR</t>
  </si>
  <si>
    <t>Неунывающая</t>
  </si>
  <si>
    <t>Мария</t>
  </si>
  <si>
    <t>Анатольевна</t>
  </si>
  <si>
    <t>VSL</t>
  </si>
  <si>
    <t>Родин</t>
  </si>
  <si>
    <t>Василий</t>
  </si>
  <si>
    <t>Аркадьевич</t>
  </si>
  <si>
    <t>ALX</t>
  </si>
  <si>
    <t>Ласточкин</t>
  </si>
  <si>
    <t>Александрович</t>
  </si>
  <si>
    <t>PTR</t>
  </si>
  <si>
    <t>Позитивов</t>
  </si>
  <si>
    <t>Петр</t>
  </si>
  <si>
    <t>Алексеевич</t>
  </si>
  <si>
    <t>IVN</t>
  </si>
  <si>
    <t>Круглов</t>
  </si>
  <si>
    <t>Иван</t>
  </si>
  <si>
    <t>Викторович</t>
  </si>
  <si>
    <t>ERNSH</t>
  </si>
  <si>
    <t>RANCH</t>
  </si>
  <si>
    <t>TOMSP</t>
  </si>
  <si>
    <t>SUPRD</t>
  </si>
  <si>
    <t>HANAR</t>
  </si>
  <si>
    <t>VICTE</t>
  </si>
  <si>
    <t>RICSU</t>
  </si>
  <si>
    <t>WARTH</t>
  </si>
  <si>
    <t>WELLI</t>
  </si>
  <si>
    <t>HILAA</t>
  </si>
  <si>
    <t>CHOPS</t>
  </si>
  <si>
    <t>CENTC</t>
  </si>
  <si>
    <t>RATTC</t>
  </si>
  <si>
    <t>OTTIK</t>
  </si>
  <si>
    <t>QUEDE</t>
  </si>
  <si>
    <t>GROSR</t>
  </si>
  <si>
    <t>FRANK</t>
  </si>
  <si>
    <t>WHITC</t>
  </si>
  <si>
    <t>MAGAA</t>
  </si>
  <si>
    <t>BLONP</t>
  </si>
  <si>
    <t>QUICK</t>
  </si>
  <si>
    <t>MORGK</t>
  </si>
  <si>
    <t>TORTU</t>
  </si>
  <si>
    <t>BERGS</t>
  </si>
  <si>
    <t>LEHMS</t>
  </si>
  <si>
    <t>ROMEY</t>
  </si>
  <si>
    <t>FOLKO</t>
  </si>
  <si>
    <t>LILAS</t>
  </si>
  <si>
    <t>RICAR</t>
  </si>
  <si>
    <t>BSBEV</t>
  </si>
  <si>
    <t>SPLIR</t>
  </si>
  <si>
    <t>REGGC</t>
  </si>
  <si>
    <t>COMMI</t>
  </si>
  <si>
    <t>HUNGO</t>
  </si>
  <si>
    <t>WANDK</t>
  </si>
  <si>
    <t>GODOS</t>
  </si>
  <si>
    <t>LONEP</t>
  </si>
  <si>
    <t>DUMON</t>
  </si>
  <si>
    <t>THEBI</t>
  </si>
  <si>
    <t>ISLAT</t>
  </si>
  <si>
    <t>OLDWO</t>
  </si>
  <si>
    <t>SAVEA</t>
  </si>
  <si>
    <t>KOENE</t>
  </si>
  <si>
    <t>BOLID</t>
  </si>
  <si>
    <t>FURIB</t>
  </si>
  <si>
    <t>BONAP</t>
  </si>
  <si>
    <t>MEREP</t>
  </si>
  <si>
    <t>PERIC</t>
  </si>
  <si>
    <t>PRINI</t>
  </si>
  <si>
    <t>SIMOB</t>
  </si>
  <si>
    <t>FAMIA</t>
  </si>
  <si>
    <t>AROUT</t>
  </si>
  <si>
    <t>PICCO</t>
  </si>
  <si>
    <t>SEVES</t>
  </si>
  <si>
    <t>LAMAI</t>
  </si>
  <si>
    <t>ANTON</t>
  </si>
  <si>
    <t>VAFFE</t>
  </si>
  <si>
    <t>DRACD</t>
  </si>
  <si>
    <t>EASTC</t>
  </si>
  <si>
    <t>QUEEN</t>
  </si>
  <si>
    <t>WOLZA</t>
  </si>
  <si>
    <t>HUNGC</t>
  </si>
  <si>
    <t>BOTTM</t>
  </si>
  <si>
    <t>FOLIG</t>
  </si>
  <si>
    <t>OCEAN</t>
  </si>
  <si>
    <t>LINOD</t>
  </si>
  <si>
    <t>FRANS</t>
  </si>
  <si>
    <t>CONSH</t>
  </si>
  <si>
    <t>GOURL</t>
  </si>
  <si>
    <t>LAZYK</t>
  </si>
  <si>
    <t>LAUGB</t>
  </si>
  <si>
    <t>BLAUS</t>
  </si>
  <si>
    <t>NORTS</t>
  </si>
  <si>
    <t>CACTU</t>
  </si>
  <si>
    <t>GREAL</t>
  </si>
  <si>
    <t>MAISD</t>
  </si>
  <si>
    <t>TRAIH</t>
  </si>
  <si>
    <t>LETSS</t>
  </si>
  <si>
    <t>WILMK</t>
  </si>
  <si>
    <t>THECR</t>
  </si>
  <si>
    <t>FRANR</t>
  </si>
  <si>
    <t>ALFKI</t>
  </si>
  <si>
    <t>SPECD</t>
  </si>
  <si>
    <t>LACOR</t>
  </si>
  <si>
    <t>Alfreds Futterkiste</t>
  </si>
  <si>
    <t>Германия</t>
  </si>
  <si>
    <t>ANATR</t>
  </si>
  <si>
    <t>Ana Trujillo Emparelados</t>
  </si>
  <si>
    <t>Мексика</t>
  </si>
  <si>
    <t>Antonio Moreno Taqueria</t>
  </si>
  <si>
    <t>Around the Horn</t>
  </si>
  <si>
    <t>Норвегия</t>
  </si>
  <si>
    <t>Berglunds snabbkop</t>
  </si>
  <si>
    <t>Швеция</t>
  </si>
  <si>
    <t>Blauer See Delikatessen</t>
  </si>
  <si>
    <t>Blondel pere et fils</t>
  </si>
  <si>
    <t>Франция</t>
  </si>
  <si>
    <t>Bolido Comidas preparadas</t>
  </si>
  <si>
    <t>Испания</t>
  </si>
  <si>
    <t>Bon app'</t>
  </si>
  <si>
    <t>Bottom-Dollar Markets</t>
  </si>
  <si>
    <t>Канада</t>
  </si>
  <si>
    <t>B's Beverages</t>
  </si>
  <si>
    <t>Cactus Comidas para llevar</t>
  </si>
  <si>
    <t>Аргентина</t>
  </si>
  <si>
    <t>Centro comercial Moctezuma</t>
  </si>
  <si>
    <t>Chop-suey Chinese</t>
  </si>
  <si>
    <t>Швейцария</t>
  </si>
  <si>
    <t>Comercio Mineiro</t>
  </si>
  <si>
    <t>Бразилия</t>
  </si>
  <si>
    <t>Consolidated Holdings</t>
  </si>
  <si>
    <t>Drachenblut Delikatessen</t>
  </si>
  <si>
    <t>Du monde entier</t>
  </si>
  <si>
    <t>Eastern Connection</t>
  </si>
  <si>
    <t>Ernst Handel</t>
  </si>
  <si>
    <t>Австрия</t>
  </si>
  <si>
    <t>Familia Arquibaldo</t>
  </si>
  <si>
    <t>FISSA</t>
  </si>
  <si>
    <t>FISSA Fabrica Inter. Salchichas S.A.</t>
  </si>
  <si>
    <t>Folies gourmandes</t>
  </si>
  <si>
    <t>Folk och fa HB</t>
  </si>
  <si>
    <t>Frankenversand</t>
  </si>
  <si>
    <t>France restauration</t>
  </si>
  <si>
    <t>Franchi S.p.A.</t>
  </si>
  <si>
    <t>Италия</t>
  </si>
  <si>
    <t>Furia Bacalhau e Frutos do Mar</t>
  </si>
  <si>
    <t>Португалия</t>
  </si>
  <si>
    <t>GALED</t>
  </si>
  <si>
    <t>Galeria del gastrуnomo</t>
  </si>
  <si>
    <t>Godos Cocina Tipica</t>
  </si>
  <si>
    <t>Gourmet Lanchonetes</t>
  </si>
  <si>
    <t>Great Lakes Food Market</t>
  </si>
  <si>
    <t>США</t>
  </si>
  <si>
    <t>GROSELLA-Restaurante</t>
  </si>
  <si>
    <t>Венесуэла</t>
  </si>
  <si>
    <t>Hanari Carnes</t>
  </si>
  <si>
    <t>HILARION-Abastos</t>
  </si>
  <si>
    <t>Hungry Coyote Import Store</t>
  </si>
  <si>
    <t>Hungry Owl All-Night Grocers</t>
  </si>
  <si>
    <t>Ирландия</t>
  </si>
  <si>
    <t>Island Trading</t>
  </si>
  <si>
    <t>Koniglich Essen</t>
  </si>
  <si>
    <t>La corne d'abondance</t>
  </si>
  <si>
    <t>La maison d'Asie</t>
  </si>
  <si>
    <t>Laughing Bacchus Wine Cellars</t>
  </si>
  <si>
    <t>Lazy K Kountry Store</t>
  </si>
  <si>
    <t>Lehmanns Marktstand</t>
  </si>
  <si>
    <t>Let's Stop N Shop</t>
  </si>
  <si>
    <t>LILA-Supermercado</t>
  </si>
  <si>
    <t>LINO-Delicateses</t>
  </si>
  <si>
    <t>Lonesome Pine Restaurant</t>
  </si>
  <si>
    <t>Magazzini Alimentari Riuniti</t>
  </si>
  <si>
    <t>Maison Dewey</t>
  </si>
  <si>
    <t>Бельгия</t>
  </si>
  <si>
    <t>Mere Paillarde</t>
  </si>
  <si>
    <t>Morgenstern Gesundkost</t>
  </si>
  <si>
    <t>North/South</t>
  </si>
  <si>
    <t>Oceano Atlantico Ltda.</t>
  </si>
  <si>
    <t>Old World Delicatessen</t>
  </si>
  <si>
    <t>Ottilies Kaseladen</t>
  </si>
  <si>
    <t>PARIS</t>
  </si>
  <si>
    <t>Paris specialites</t>
  </si>
  <si>
    <t>Pericles Comidas clasicas</t>
  </si>
  <si>
    <t>Piccolo und mehr</t>
  </si>
  <si>
    <t>Princesa Isabel Vinhos</t>
  </si>
  <si>
    <t>Que Delicia</t>
  </si>
  <si>
    <t>Queen Cozinha</t>
  </si>
  <si>
    <t>QUICK-Stop</t>
  </si>
  <si>
    <t>Rancho grande</t>
  </si>
  <si>
    <t>Rattlesnake Canyon Grocery</t>
  </si>
  <si>
    <t>Reggiani Caseifici</t>
  </si>
  <si>
    <t>Ricardo Adocicados</t>
  </si>
  <si>
    <t>Richter Supermarkt</t>
  </si>
  <si>
    <t>Romero y tomillo</t>
  </si>
  <si>
    <t>SANTG</t>
  </si>
  <si>
    <t>Santu Gourmet</t>
  </si>
  <si>
    <t>Save-a-lot Markets</t>
  </si>
  <si>
    <t>Seven Seas Imports</t>
  </si>
  <si>
    <t>Simons bistro</t>
  </si>
  <si>
    <t>Дания</t>
  </si>
  <si>
    <t>Specialites du monde</t>
  </si>
  <si>
    <t>Split Rail Beer &amp; Ale</t>
  </si>
  <si>
    <t>Supremes delices</t>
  </si>
  <si>
    <t>The Big Cheese</t>
  </si>
  <si>
    <t>The Cracker Box</t>
  </si>
  <si>
    <t>Toms Spezialitaten</t>
  </si>
  <si>
    <t>Tortuga Restaurante</t>
  </si>
  <si>
    <t>TRADH</t>
  </si>
  <si>
    <t>Tradiero Hipermercados</t>
  </si>
  <si>
    <t>Trail's Head Gourmet Provisioners</t>
  </si>
  <si>
    <t>Vaffeljernet</t>
  </si>
  <si>
    <t>Victuailles en stock</t>
  </si>
  <si>
    <t>VINET</t>
  </si>
  <si>
    <t>Vinette bistro</t>
  </si>
  <si>
    <t>Die Wandernde Kuh</t>
  </si>
  <si>
    <t>Wartian Herkku</t>
  </si>
  <si>
    <t>Финляндия</t>
  </si>
  <si>
    <t>Wellington Importadora</t>
  </si>
  <si>
    <t>White Clover Markets</t>
  </si>
  <si>
    <t>Wilman Kala</t>
  </si>
  <si>
    <t>Wolski Zajazd</t>
  </si>
  <si>
    <t>Польша</t>
  </si>
  <si>
    <t>5.1 Бонусы менеджеров</t>
  </si>
  <si>
    <t>5.4 Анализ заказов по странам</t>
  </si>
  <si>
    <t>5.5 Анализ заказов по странам и времени года</t>
  </si>
  <si>
    <t>5.2 Анализ заказов</t>
  </si>
  <si>
    <t>5.3 Заказы менеджеров по дням недели</t>
  </si>
  <si>
    <t>6.1 Анализ заказов по месяцам</t>
  </si>
  <si>
    <t>6.3 ТОП-5 менеджеров</t>
  </si>
  <si>
    <t>6.5 Работоспособность менеджеров</t>
  </si>
  <si>
    <t>6.2 ТОП-8 стран по количеству заказов</t>
  </si>
  <si>
    <t>6.4 Количество клиентов в каждой стране</t>
  </si>
  <si>
    <t>№</t>
  </si>
  <si>
    <t>Код сотрудника</t>
  </si>
  <si>
    <t>Фамилия</t>
  </si>
  <si>
    <t>Имя</t>
  </si>
  <si>
    <t>Отчество</t>
  </si>
  <si>
    <t>Пол</t>
  </si>
  <si>
    <t>Бонус,%</t>
  </si>
  <si>
    <t>Номер заказа</t>
  </si>
  <si>
    <t>Дата заказа</t>
  </si>
  <si>
    <t>Код клиента</t>
  </si>
  <si>
    <t>Стоимость заказа, уе</t>
  </si>
  <si>
    <t>Клиент</t>
  </si>
  <si>
    <t>Страна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</si>
  <si>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</si>
  <si>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</si>
  <si>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</si>
  <si>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</si>
  <si>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</si>
  <si>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</si>
  <si>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</si>
  <si>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Зима</t>
  </si>
  <si>
    <t>Весна</t>
  </si>
  <si>
    <t>Лето</t>
  </si>
  <si>
    <t>Осень</t>
  </si>
  <si>
    <t>Месяц</t>
  </si>
  <si>
    <t>День недели</t>
  </si>
  <si>
    <t>Время года</t>
  </si>
  <si>
    <t>Общий итог</t>
  </si>
  <si>
    <t>Столбец2</t>
  </si>
  <si>
    <t>Менеджеры</t>
  </si>
  <si>
    <t>Август</t>
  </si>
  <si>
    <t>Апрель</t>
  </si>
  <si>
    <t>Декабрь</t>
  </si>
  <si>
    <t>Июль</t>
  </si>
  <si>
    <t>Июнь</t>
  </si>
  <si>
    <t>Май</t>
  </si>
  <si>
    <t>Март</t>
  </si>
  <si>
    <t>Ноябрь</t>
  </si>
  <si>
    <t>Октябрь</t>
  </si>
  <si>
    <t>Сентябрь</t>
  </si>
  <si>
    <t>Февраль</t>
  </si>
  <si>
    <t>Январь</t>
  </si>
  <si>
    <t>Менеджер</t>
  </si>
  <si>
    <t>Стоимость заказов, уе</t>
  </si>
  <si>
    <t>Количество клиентов в стране</t>
  </si>
  <si>
    <t>Сумма заказов, уе</t>
  </si>
  <si>
    <t>В данном отчёте мы видим, что самое большое количество заказов и клиентов находятся в США. Также очень много заказов идет из Европы и из Северной и Южной Америки.</t>
  </si>
  <si>
    <t xml:space="preserve">Если брать сезонность заказов, то весна и зима преобладают незначительно над весной и летом. Самые удачные месяцы для заключения договоров - апрель, сентябрь и декабрь. </t>
  </si>
  <si>
    <t xml:space="preserve">Из это можно сделать вывод, что на это удачное время нужно обратить особое внимание для привлечения, как новых клиентов, так и увеличения количества заказов с  существующими. </t>
  </si>
  <si>
    <t>Также, в блоках по работе менеджеров, выделяется пятёрка лидеров, которые заключают договора на наибольшее количество приносящих прибыль заказы. У остальной группы менеджеров, можно предположить, либо не хватает опыта, либо не хватает мотивации для достижения более высоких результатов.</t>
  </si>
  <si>
    <t>Из отчёта видно куда нужно стремиться и как достигнуть результатов для привлечения новых заказов.</t>
  </si>
  <si>
    <t>Названия строк</t>
  </si>
  <si>
    <t>Сумма по столбцу Стоимость заказа, уе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</si>
</sst>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5" x14ac:knownFonts="1">
    <font>
      <sz val="11"/>
      <color theme="1"/>
      <name val="Calibri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b/>
      <sz val="11"/>
      <color theme="8" tint="-0.249977111117893"/>
      <name val="Calibri"/>
      <scheme val="minor"/>
    </font>
    <font>
      <b/>
      <sz val="11"/>
      <color theme="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0">
    <xf numFmtId="0" fontId="2" fillId="0" borderId="0" xfId="0" applyNumberFormat="1" applyFont="1"/>
    <xf numFmtId="164" fontId="2" fillId="0" borderId="0" xfId="0" applyNumberFormat="1" applyFont="1"/>
    <xf numFmtId="0" fontId="3" fillId="0" borderId="0" xfId="0" applyNumberFormat="1" applyFont="1"/>
    <xf numFmtId="0" fontId="2" fillId="0" borderId="0" xfId="0" pivotButton="1" applyNumberFormat="1" applyFont="1"/>
    <xf numFmtId="0" fontId="2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indent="1"/>
    </xf>
    <xf numFmtId="0" fontId="4" fillId="2" borderId="0" xfId="0" applyFont="1" applyFill="1" applyBorder="1"/>
    <xf numFmtId="0" fontId="2" fillId="4" borderId="1" xfId="0" applyFont="1" applyFill="1" applyBorder="1"/>
    <xf numFmtId="0" fontId="2" fillId="3" borderId="2" xfId="0" applyFont="1" applyFill="1" applyBorder="1"/>
    <xf numFmtId="0" fontId="2" fillId="4" borderId="2" xfId="0" applyFont="1" applyFill="1" applyBorder="1"/>
    <xf numFmtId="14" fontId="2" fillId="0" borderId="3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4" fillId="2" borderId="5" xfId="0" applyFont="1" applyFill="1" applyBorder="1"/>
    <xf numFmtId="0" fontId="4" fillId="2" borderId="6" xfId="0" applyFont="1" applyFill="1" applyBorder="1"/>
    <xf numFmtId="14" fontId="2" fillId="3" borderId="5" xfId="0" applyNumberFormat="1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2" fillId="0" borderId="5" xfId="0" applyNumberFormat="1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0" xfId="0" applyNumberFormat="1" applyFont="1" applyFill="1" applyBorder="1" applyAlignment="1">
      <alignment horizontal="left"/>
    </xf>
    <xf numFmtId="0" fontId="2" fillId="0" borderId="0" xfId="0" applyNumberFormat="1" applyFont="1"/>
    <xf numFmtId="165" fontId="2" fillId="0" borderId="0" xfId="0" applyNumberFormat="1" applyFont="1"/>
    <xf numFmtId="0" fontId="2" fillId="5" borderId="0" xfId="0" applyNumberFormat="1" applyFont="1" applyFill="1"/>
    <xf numFmtId="0" fontId="1" fillId="5" borderId="0" xfId="0" applyNumberFormat="1" applyFont="1" applyFill="1" applyAlignment="1">
      <alignment wrapText="1"/>
    </xf>
    <xf numFmtId="0" fontId="2" fillId="0" borderId="0" xfId="0" applyNumberFormat="1" applyFont="1" applyAlignment="1">
      <alignment wrapText="1"/>
    </xf>
    <xf numFmtId="0" fontId="1" fillId="5" borderId="0" xfId="0" applyNumberFormat="1" applyFont="1" applyFill="1" applyAlignment="1"/>
    <xf numFmtId="0" fontId="2" fillId="0" borderId="0" xfId="0" applyNumberFormat="1" applyFont="1" applyAlignment="1"/>
  </cellXfs>
  <cellStyles count="1">
    <cellStyle name="Обычный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ont>
        <b val="0"/>
        <i val="0"/>
        <strike val="0"/>
        <u val="none"/>
        <sz val="11"/>
        <color theme="1"/>
      </font>
      <numFmt numFmtId="164" formatCode="0.0%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9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pivotCacheDefinition" Target="pivotCache/pivotCacheDefinition8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pivotCacheDefinition" Target="pivotCache/pivotCacheDefinition1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pivotCacheDefinition" Target="pivotCache/pivotCacheDefinition10.xml"/><Relationship Id="rId27" Type="http://schemas.openxmlformats.org/officeDocument/2006/relationships/styles" Target="styles.xml"/><Relationship Id="rId30" Type="http://schemas.openxmlformats.org/officeDocument/2006/relationships/powerPivotData" Target="model/item.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[Кейс..xlsx]Топ 5 менеджеров!PivotTable2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/>
              <a:t>Топ</a:t>
            </a:r>
            <a:r>
              <a:rPr lang="ru-RU" sz="1400" b="1" baseline="0"/>
              <a:t> 5 менеджеров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2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'Топ 5 менеджеров'!$B$3</c:f>
              <c:strCache>
                <c:ptCount val="1"/>
                <c:pt idx="0">
                  <c:v>Итог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30F-49C1-9766-5BB1230C1DC3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30F-49C1-9766-5BB1230C1DC3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30F-49C1-9766-5BB1230C1DC3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30F-49C1-9766-5BB1230C1DC3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230F-49C1-9766-5BB1230C1DC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'Топ 5 менеджеров'!$A$4:$A$9</c:f>
              <c:strCache>
                <c:ptCount val="5"/>
                <c:pt idx="0">
                  <c:v>Душечкина</c:v>
                </c:pt>
                <c:pt idx="1">
                  <c:v>Иноземцев</c:v>
                </c:pt>
                <c:pt idx="2">
                  <c:v>Ласточкин</c:v>
                </c:pt>
                <c:pt idx="3">
                  <c:v>Неунывающая</c:v>
                </c:pt>
                <c:pt idx="4">
                  <c:v>Прекрасная</c:v>
                </c:pt>
              </c:strCache>
            </c:strRef>
          </c:cat>
          <c:val>
            <c:numRef>
              <c:f>'Топ 5 менеджеров'!$B$4:$B$9</c:f>
              <c:numCache>
                <c:formatCode>General</c:formatCode>
                <c:ptCount val="5"/>
                <c:pt idx="0">
                  <c:v>108114.6</c:v>
                </c:pt>
                <c:pt idx="1">
                  <c:v>107009</c:v>
                </c:pt>
                <c:pt idx="2">
                  <c:v>87424.8</c:v>
                </c:pt>
                <c:pt idx="3">
                  <c:v>84319.8</c:v>
                </c:pt>
                <c:pt idx="4">
                  <c:v>75102.5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1-46EB-AD41-18D00749929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22"/>
        <c:holeSize val="32"/>
      </c:doughnutChart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[Кейс..xlsx]заказы по месяцам!Анализ заказов по месяцам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/>
              <a:t>Заказы</a:t>
            </a:r>
            <a:r>
              <a:rPr lang="ru-RU" b="1" i="1" baseline="0"/>
              <a:t> по месяцам, у.е.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'заказы по месяцам'!$B$3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'заказы по месяцам'!$A$4:$A$16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'заказы по месяцам'!$B$4:$B$16</c:f>
              <c:numCache>
                <c:formatCode>General</c:formatCode>
                <c:ptCount val="12"/>
                <c:pt idx="0">
                  <c:v>41310.9</c:v>
                </c:pt>
                <c:pt idx="1">
                  <c:v>57601</c:v>
                </c:pt>
                <c:pt idx="2">
                  <c:v>39885.199999999997</c:v>
                </c:pt>
                <c:pt idx="3">
                  <c:v>65808.5</c:v>
                </c:pt>
                <c:pt idx="4">
                  <c:v>59392.2</c:v>
                </c:pt>
                <c:pt idx="5">
                  <c:v>54167.6</c:v>
                </c:pt>
                <c:pt idx="6">
                  <c:v>54937.4</c:v>
                </c:pt>
                <c:pt idx="7">
                  <c:v>47129.3</c:v>
                </c:pt>
                <c:pt idx="8">
                  <c:v>60310.5</c:v>
                </c:pt>
                <c:pt idx="9">
                  <c:v>44530.8</c:v>
                </c:pt>
                <c:pt idx="10">
                  <c:v>48941.2</c:v>
                </c:pt>
                <c:pt idx="11">
                  <c:v>66212.5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8E-445B-9C2C-2A2AD098E96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[Кейс..xlsx]Топ 8 стран!Сводная таблица2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Топ 8 стран по количеству заказов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'Топ 8 стран'!$B$3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'Топ 8 стран'!$A$4:$A$12</c:f>
              <c:strCache>
                <c:ptCount val="8"/>
                <c:pt idx="0">
                  <c:v>США</c:v>
                </c:pt>
                <c:pt idx="1">
                  <c:v>Германия</c:v>
                </c:pt>
                <c:pt idx="2">
                  <c:v>Австрия</c:v>
                </c:pt>
                <c:pt idx="3">
                  <c:v>Бразилия</c:v>
                </c:pt>
                <c:pt idx="4">
                  <c:v>Франция</c:v>
                </c:pt>
                <c:pt idx="5">
                  <c:v>Швеция</c:v>
                </c:pt>
                <c:pt idx="6">
                  <c:v>Норвегия</c:v>
                </c:pt>
                <c:pt idx="7">
                  <c:v>Ирландия</c:v>
                </c:pt>
              </c:strCache>
            </c:strRef>
          </c:cat>
          <c:val>
            <c:numRef>
              <c:f>'Топ 8 стран'!$B$4:$B$12</c:f>
              <c:numCache>
                <c:formatCode>General</c:formatCode>
                <c:ptCount val="8"/>
                <c:pt idx="0">
                  <c:v>137311.6</c:v>
                </c:pt>
                <c:pt idx="1">
                  <c:v>111920.7</c:v>
                </c:pt>
                <c:pt idx="2">
                  <c:v>71797.8</c:v>
                </c:pt>
                <c:pt idx="3">
                  <c:v>45569.9</c:v>
                </c:pt>
                <c:pt idx="4">
                  <c:v>43649.9</c:v>
                </c:pt>
                <c:pt idx="5">
                  <c:v>30864.400000000001</c:v>
                </c:pt>
                <c:pt idx="6">
                  <c:v>30264.6</c:v>
                </c:pt>
                <c:pt idx="7">
                  <c:v>27566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75-4CA5-BC53-04DE5A5D39E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[Кейс..xlsx]Количество клиентов!Сводная таблица2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Количество клиентов в каждой стране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'Количество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'Количество клиентов'!$A$4:$A$24</c:f>
              <c:strCache>
                <c:ptCount val="20"/>
                <c:pt idx="0">
                  <c:v>США</c:v>
                </c:pt>
                <c:pt idx="1">
                  <c:v>Германия</c:v>
                </c:pt>
                <c:pt idx="2">
                  <c:v>Бразилия</c:v>
                </c:pt>
                <c:pt idx="3">
                  <c:v>Франция</c:v>
                </c:pt>
                <c:pt idx="4">
                  <c:v>Норвегия</c:v>
                </c:pt>
                <c:pt idx="5">
                  <c:v>Венесуэла</c:v>
                </c:pt>
                <c:pt idx="6">
                  <c:v>Австрия</c:v>
                </c:pt>
                <c:pt idx="7">
                  <c:v>Швеция</c:v>
                </c:pt>
                <c:pt idx="8">
                  <c:v>Канада</c:v>
                </c:pt>
                <c:pt idx="9">
                  <c:v>Италия</c:v>
                </c:pt>
                <c:pt idx="10">
                  <c:v>Финляндия</c:v>
                </c:pt>
                <c:pt idx="11">
                  <c:v>Мексика</c:v>
                </c:pt>
                <c:pt idx="12">
                  <c:v>Бельгия</c:v>
                </c:pt>
                <c:pt idx="13">
                  <c:v>Швейцария</c:v>
                </c:pt>
                <c:pt idx="14">
                  <c:v>Ирландия</c:v>
                </c:pt>
                <c:pt idx="15">
                  <c:v>Испания</c:v>
                </c:pt>
                <c:pt idx="16">
                  <c:v>Дания</c:v>
                </c:pt>
                <c:pt idx="17">
                  <c:v>Аргентина</c:v>
                </c:pt>
                <c:pt idx="18">
                  <c:v>Португалия</c:v>
                </c:pt>
                <c:pt idx="19">
                  <c:v>Польша</c:v>
                </c:pt>
              </c:strCache>
            </c:strRef>
          </c:cat>
          <c:val>
            <c:numRef>
              <c:f>'Количество клиентов'!$B$4:$B$24</c:f>
              <c:numCache>
                <c:formatCode>General</c:formatCode>
                <c:ptCount val="20"/>
                <c:pt idx="0">
                  <c:v>120</c:v>
                </c:pt>
                <c:pt idx="1">
                  <c:v>117</c:v>
                </c:pt>
                <c:pt idx="2">
                  <c:v>79</c:v>
                </c:pt>
                <c:pt idx="3">
                  <c:v>75</c:v>
                </c:pt>
                <c:pt idx="4">
                  <c:v>57</c:v>
                </c:pt>
                <c:pt idx="5">
                  <c:v>46</c:v>
                </c:pt>
                <c:pt idx="6">
                  <c:v>42</c:v>
                </c:pt>
                <c:pt idx="7">
                  <c:v>37</c:v>
                </c:pt>
                <c:pt idx="8">
                  <c:v>31</c:v>
                </c:pt>
                <c:pt idx="9">
                  <c:v>27</c:v>
                </c:pt>
                <c:pt idx="10">
                  <c:v>24</c:v>
                </c:pt>
                <c:pt idx="11">
                  <c:v>22</c:v>
                </c:pt>
                <c:pt idx="12">
                  <c:v>22</c:v>
                </c:pt>
                <c:pt idx="13">
                  <c:v>20</c:v>
                </c:pt>
                <c:pt idx="14">
                  <c:v>20</c:v>
                </c:pt>
                <c:pt idx="15">
                  <c:v>18</c:v>
                </c:pt>
                <c:pt idx="16">
                  <c:v>18</c:v>
                </c:pt>
                <c:pt idx="17">
                  <c:v>15</c:v>
                </c:pt>
                <c:pt idx="18">
                  <c:v>13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37-475B-87EC-3C11090A55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 Работоспособность менеджеров!Сводная таблица2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Работоспособность менеджеров, у.е.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Работоспособность менеджеров'!$B$3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Работоспособность менеджеров'!$A$4:$A$14</c:f>
              <c:strCache>
                <c:ptCount val="10"/>
                <c:pt idx="0">
                  <c:v>Душечкина</c:v>
                </c:pt>
                <c:pt idx="1">
                  <c:v>Иноземцев</c:v>
                </c:pt>
                <c:pt idx="2">
                  <c:v>Ласточкин</c:v>
                </c:pt>
                <c:pt idx="3">
                  <c:v>Неунывающая</c:v>
                </c:pt>
                <c:pt idx="4">
                  <c:v>Прекрасная</c:v>
                </c:pt>
                <c:pt idx="5">
                  <c:v>Круглов</c:v>
                </c:pt>
                <c:pt idx="6">
                  <c:v>Позитивов</c:v>
                </c:pt>
                <c:pt idx="7">
                  <c:v>Родин</c:v>
                </c:pt>
                <c:pt idx="8">
                  <c:v>Борисова</c:v>
                </c:pt>
                <c:pt idx="9">
                  <c:v>Ипатов</c:v>
                </c:pt>
              </c:strCache>
            </c:strRef>
          </c:cat>
          <c:val>
            <c:numRef>
              <c:f>' Работоспособность менеджеров'!$B$4:$B$14</c:f>
              <c:numCache>
                <c:formatCode>0.0</c:formatCode>
                <c:ptCount val="10"/>
                <c:pt idx="0">
                  <c:v>108114.6</c:v>
                </c:pt>
                <c:pt idx="1">
                  <c:v>107009</c:v>
                </c:pt>
                <c:pt idx="2">
                  <c:v>87424.8</c:v>
                </c:pt>
                <c:pt idx="3">
                  <c:v>84319.8</c:v>
                </c:pt>
                <c:pt idx="4">
                  <c:v>75102.5</c:v>
                </c:pt>
                <c:pt idx="5">
                  <c:v>66482.399999999994</c:v>
                </c:pt>
                <c:pt idx="6">
                  <c:v>39187.1</c:v>
                </c:pt>
                <c:pt idx="7">
                  <c:v>35254.800000000003</c:v>
                </c:pt>
                <c:pt idx="8">
                  <c:v>32951.199999999997</c:v>
                </c:pt>
                <c:pt idx="9">
                  <c:v>4380.8999999999996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BE-46D4-ABFE-CBA247DAC2F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 Работоспособность менеджеров!Сводная таблица2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Работоспособность менеджеров, у.е.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Работоспособность менеджеров'!$B$3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Работоспособность менеджеров'!$A$4:$A$14</c:f>
              <c:strCache>
                <c:ptCount val="10"/>
                <c:pt idx="0">
                  <c:v>Душечкина</c:v>
                </c:pt>
                <c:pt idx="1">
                  <c:v>Иноземцев</c:v>
                </c:pt>
                <c:pt idx="2">
                  <c:v>Ласточкин</c:v>
                </c:pt>
                <c:pt idx="3">
                  <c:v>Неунывающая</c:v>
                </c:pt>
                <c:pt idx="4">
                  <c:v>Прекрасная</c:v>
                </c:pt>
                <c:pt idx="5">
                  <c:v>Круглов</c:v>
                </c:pt>
                <c:pt idx="6">
                  <c:v>Позитивов</c:v>
                </c:pt>
                <c:pt idx="7">
                  <c:v>Родин</c:v>
                </c:pt>
                <c:pt idx="8">
                  <c:v>Борисова</c:v>
                </c:pt>
                <c:pt idx="9">
                  <c:v>Ипатов</c:v>
                </c:pt>
              </c:strCache>
            </c:strRef>
          </c:cat>
          <c:val>
            <c:numRef>
              <c:f>' Работоспособность менеджеров'!$B$4:$B$14</c:f>
              <c:numCache>
                <c:formatCode>0.0</c:formatCode>
                <c:ptCount val="10"/>
                <c:pt idx="0">
                  <c:v>108114.6</c:v>
                </c:pt>
                <c:pt idx="1">
                  <c:v>107009</c:v>
                </c:pt>
                <c:pt idx="2">
                  <c:v>87424.8</c:v>
                </c:pt>
                <c:pt idx="3">
                  <c:v>84319.8</c:v>
                </c:pt>
                <c:pt idx="4">
                  <c:v>75102.5</c:v>
                </c:pt>
                <c:pt idx="5">
                  <c:v>66482.399999999994</c:v>
                </c:pt>
                <c:pt idx="6">
                  <c:v>39187.1</c:v>
                </c:pt>
                <c:pt idx="7">
                  <c:v>35254.800000000003</c:v>
                </c:pt>
                <c:pt idx="8">
                  <c:v>32951.199999999997</c:v>
                </c:pt>
                <c:pt idx="9">
                  <c:v>4380.8999999999996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31-40EB-ABA4-D45440214B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[Кейс..xlsx]заказы по месяцам!Анализ заказов по месяцам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/>
              <a:t>Заказы</a:t>
            </a:r>
            <a:r>
              <a:rPr lang="ru-RU" b="1" i="1" baseline="0"/>
              <a:t> по месяцам, у.е.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'заказы по месяцам'!$B$3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'заказы по месяцам'!$A$4:$A$16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'заказы по месяцам'!$B$4:$B$16</c:f>
              <c:numCache>
                <c:formatCode>General</c:formatCode>
                <c:ptCount val="12"/>
                <c:pt idx="0">
                  <c:v>41310.9</c:v>
                </c:pt>
                <c:pt idx="1">
                  <c:v>57601</c:v>
                </c:pt>
                <c:pt idx="2">
                  <c:v>39885.199999999997</c:v>
                </c:pt>
                <c:pt idx="3">
                  <c:v>65808.5</c:v>
                </c:pt>
                <c:pt idx="4">
                  <c:v>59392.2</c:v>
                </c:pt>
                <c:pt idx="5">
                  <c:v>54167.6</c:v>
                </c:pt>
                <c:pt idx="6">
                  <c:v>54937.4</c:v>
                </c:pt>
                <c:pt idx="7">
                  <c:v>47129.3</c:v>
                </c:pt>
                <c:pt idx="8">
                  <c:v>60310.5</c:v>
                </c:pt>
                <c:pt idx="9">
                  <c:v>44530.8</c:v>
                </c:pt>
                <c:pt idx="10">
                  <c:v>48941.2</c:v>
                </c:pt>
                <c:pt idx="11">
                  <c:v>66212.5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6D-4F55-9F57-293F1DC9DA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[Кейс..xlsx]Топ 5 менеджеров!PivotTable2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/>
              <a:t>Топ</a:t>
            </a:r>
            <a:r>
              <a:rPr lang="ru-RU" sz="1400" b="1" baseline="0"/>
              <a:t> 5 менеджеров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'Топ 5 менеджеров'!$B$3</c:f>
              <c:strCache>
                <c:ptCount val="1"/>
                <c:pt idx="0">
                  <c:v>Итог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C14-4B99-9A79-873397B6480A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C14-4B99-9A79-873397B6480A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7C14-4B99-9A79-873397B6480A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7C14-4B99-9A79-873397B6480A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7C14-4B99-9A79-873397B6480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'Топ 5 менеджеров'!$A$4:$A$9</c:f>
              <c:strCache>
                <c:ptCount val="5"/>
                <c:pt idx="0">
                  <c:v>Душечкина</c:v>
                </c:pt>
                <c:pt idx="1">
                  <c:v>Иноземцев</c:v>
                </c:pt>
                <c:pt idx="2">
                  <c:v>Ласточкин</c:v>
                </c:pt>
                <c:pt idx="3">
                  <c:v>Неунывающая</c:v>
                </c:pt>
                <c:pt idx="4">
                  <c:v>Прекрасная</c:v>
                </c:pt>
              </c:strCache>
            </c:strRef>
          </c:cat>
          <c:val>
            <c:numRef>
              <c:f>'Топ 5 менеджеров'!$B$4:$B$9</c:f>
              <c:numCache>
                <c:formatCode>General</c:formatCode>
                <c:ptCount val="5"/>
                <c:pt idx="0">
                  <c:v>108114.6</c:v>
                </c:pt>
                <c:pt idx="1">
                  <c:v>107009</c:v>
                </c:pt>
                <c:pt idx="2">
                  <c:v>87424.8</c:v>
                </c:pt>
                <c:pt idx="3">
                  <c:v>84319.8</c:v>
                </c:pt>
                <c:pt idx="4">
                  <c:v>75102.5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C14-4B99-9A79-873397B6480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22"/>
        <c:holeSize val="32"/>
      </c:doughnutChart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[Кейс..xlsx]Топ 8 стран!Сводная таблица2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Топ 8 стран по количеству заказов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'Топ 8 стран'!$B$3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'Топ 8 стран'!$A$4:$A$12</c:f>
              <c:strCache>
                <c:ptCount val="8"/>
                <c:pt idx="0">
                  <c:v>США</c:v>
                </c:pt>
                <c:pt idx="1">
                  <c:v>Германия</c:v>
                </c:pt>
                <c:pt idx="2">
                  <c:v>Австрия</c:v>
                </c:pt>
                <c:pt idx="3">
                  <c:v>Бразилия</c:v>
                </c:pt>
                <c:pt idx="4">
                  <c:v>Франция</c:v>
                </c:pt>
                <c:pt idx="5">
                  <c:v>Швеция</c:v>
                </c:pt>
                <c:pt idx="6">
                  <c:v>Норвегия</c:v>
                </c:pt>
                <c:pt idx="7">
                  <c:v>Ирландия</c:v>
                </c:pt>
              </c:strCache>
            </c:strRef>
          </c:cat>
          <c:val>
            <c:numRef>
              <c:f>'Топ 8 стран'!$B$4:$B$12</c:f>
              <c:numCache>
                <c:formatCode>General</c:formatCode>
                <c:ptCount val="8"/>
                <c:pt idx="0">
                  <c:v>137311.6</c:v>
                </c:pt>
                <c:pt idx="1">
                  <c:v>111920.7</c:v>
                </c:pt>
                <c:pt idx="2">
                  <c:v>71797.8</c:v>
                </c:pt>
                <c:pt idx="3">
                  <c:v>45569.9</c:v>
                </c:pt>
                <c:pt idx="4">
                  <c:v>43649.9</c:v>
                </c:pt>
                <c:pt idx="5">
                  <c:v>30864.400000000001</c:v>
                </c:pt>
                <c:pt idx="6">
                  <c:v>30264.6</c:v>
                </c:pt>
                <c:pt idx="7">
                  <c:v>27566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DB-44B2-9FC5-356038340AF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[Кейс..xlsx]Количество клиентов!Сводная таблица2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Количество клиентов в каждой стране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'Количество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'Количество клиентов'!$A$4:$A$24</c:f>
              <c:strCache>
                <c:ptCount val="20"/>
                <c:pt idx="0">
                  <c:v>США</c:v>
                </c:pt>
                <c:pt idx="1">
                  <c:v>Германия</c:v>
                </c:pt>
                <c:pt idx="2">
                  <c:v>Бразилия</c:v>
                </c:pt>
                <c:pt idx="3">
                  <c:v>Франция</c:v>
                </c:pt>
                <c:pt idx="4">
                  <c:v>Норвегия</c:v>
                </c:pt>
                <c:pt idx="5">
                  <c:v>Венесуэла</c:v>
                </c:pt>
                <c:pt idx="6">
                  <c:v>Австрия</c:v>
                </c:pt>
                <c:pt idx="7">
                  <c:v>Швеция</c:v>
                </c:pt>
                <c:pt idx="8">
                  <c:v>Канада</c:v>
                </c:pt>
                <c:pt idx="9">
                  <c:v>Италия</c:v>
                </c:pt>
                <c:pt idx="10">
                  <c:v>Финляндия</c:v>
                </c:pt>
                <c:pt idx="11">
                  <c:v>Мексика</c:v>
                </c:pt>
                <c:pt idx="12">
                  <c:v>Бельгия</c:v>
                </c:pt>
                <c:pt idx="13">
                  <c:v>Швейцария</c:v>
                </c:pt>
                <c:pt idx="14">
                  <c:v>Ирландия</c:v>
                </c:pt>
                <c:pt idx="15">
                  <c:v>Испания</c:v>
                </c:pt>
                <c:pt idx="16">
                  <c:v>Дания</c:v>
                </c:pt>
                <c:pt idx="17">
                  <c:v>Аргентина</c:v>
                </c:pt>
                <c:pt idx="18">
                  <c:v>Португалия</c:v>
                </c:pt>
                <c:pt idx="19">
                  <c:v>Польша</c:v>
                </c:pt>
              </c:strCache>
            </c:strRef>
          </c:cat>
          <c:val>
            <c:numRef>
              <c:f>'Количество клиентов'!$B$4:$B$24</c:f>
              <c:numCache>
                <c:formatCode>General</c:formatCode>
                <c:ptCount val="20"/>
                <c:pt idx="0">
                  <c:v>120</c:v>
                </c:pt>
                <c:pt idx="1">
                  <c:v>117</c:v>
                </c:pt>
                <c:pt idx="2">
                  <c:v>79</c:v>
                </c:pt>
                <c:pt idx="3">
                  <c:v>75</c:v>
                </c:pt>
                <c:pt idx="4">
                  <c:v>57</c:v>
                </c:pt>
                <c:pt idx="5">
                  <c:v>46</c:v>
                </c:pt>
                <c:pt idx="6">
                  <c:v>42</c:v>
                </c:pt>
                <c:pt idx="7">
                  <c:v>37</c:v>
                </c:pt>
                <c:pt idx="8">
                  <c:v>31</c:v>
                </c:pt>
                <c:pt idx="9">
                  <c:v>27</c:v>
                </c:pt>
                <c:pt idx="10">
                  <c:v>24</c:v>
                </c:pt>
                <c:pt idx="11">
                  <c:v>22</c:v>
                </c:pt>
                <c:pt idx="12">
                  <c:v>22</c:v>
                </c:pt>
                <c:pt idx="13">
                  <c:v>20</c:v>
                </c:pt>
                <c:pt idx="14">
                  <c:v>20</c:v>
                </c:pt>
                <c:pt idx="15">
                  <c:v>18</c:v>
                </c:pt>
                <c:pt idx="16">
                  <c:v>18</c:v>
                </c:pt>
                <c:pt idx="17">
                  <c:v>15</c:v>
                </c:pt>
                <c:pt idx="18">
                  <c:v>13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E8-4511-9E09-2769034CA75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[Кейс..xlsx]заказы по месяцам!Анализ заказов по месяцам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/>
              <a:t>Заказы</a:t>
            </a:r>
            <a:r>
              <a:rPr lang="ru-RU" b="1" i="1" baseline="0"/>
              <a:t> по месяцам, у.е.</a:t>
            </a:r>
          </a:p>
        </c:rich>
      </c:tx>
      <c:layout>
        <c:manualLayout>
          <c:xMode val="edge"/>
          <c:yMode val="edge"/>
          <c:x val="0.12769886363636362"/>
          <c:y val="4.71928813776326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'заказы по месяцам'!$B$3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'заказы по месяцам'!$A$4:$A$16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'заказы по месяцам'!$B$4:$B$16</c:f>
              <c:numCache>
                <c:formatCode>General</c:formatCode>
                <c:ptCount val="12"/>
                <c:pt idx="0">
                  <c:v>41310.9</c:v>
                </c:pt>
                <c:pt idx="1">
                  <c:v>57601</c:v>
                </c:pt>
                <c:pt idx="2">
                  <c:v>39885.199999999997</c:v>
                </c:pt>
                <c:pt idx="3">
                  <c:v>65808.5</c:v>
                </c:pt>
                <c:pt idx="4">
                  <c:v>59392.2</c:v>
                </c:pt>
                <c:pt idx="5">
                  <c:v>54167.6</c:v>
                </c:pt>
                <c:pt idx="6">
                  <c:v>54937.4</c:v>
                </c:pt>
                <c:pt idx="7">
                  <c:v>47129.3</c:v>
                </c:pt>
                <c:pt idx="8">
                  <c:v>60310.5</c:v>
                </c:pt>
                <c:pt idx="9">
                  <c:v>44530.8</c:v>
                </c:pt>
                <c:pt idx="10">
                  <c:v>48941.2</c:v>
                </c:pt>
                <c:pt idx="11">
                  <c:v>66212.5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C-454A-B6BF-4F1DD3AF69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axId val="1165663840"/>
        <c:axId val="1163051296"/>
      </c:barChart>
      <c:catAx>
        <c:axId val="1165663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[Кейс..xlsx]Топ 5 менеджеров!PivotTable2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/>
              <a:t>Топ</a:t>
            </a:r>
            <a:r>
              <a:rPr lang="ru-RU" sz="1400" b="1" baseline="0"/>
              <a:t> 5 менеджеров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8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</c:pivotFmt>
      <c:pivotFmt>
        <c:idx val="10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11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14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</c:pivotFmt>
      <c:pivotFmt>
        <c:idx val="16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17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20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</c:pivotFmt>
      <c:pivotFmt>
        <c:idx val="22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23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26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</c:pivotFmt>
      <c:pivotFmt>
        <c:idx val="28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29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'Топ 5 менеджеров'!$B$3</c:f>
              <c:strCache>
                <c:ptCount val="1"/>
                <c:pt idx="0">
                  <c:v>Итог</c:v>
                </c:pt>
              </c:strCache>
            </c:strRef>
          </c:tx>
          <c:explosion val="3"/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967-4DC4-832E-9913860D85FF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967-4DC4-832E-9913860D85FF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967-4DC4-832E-9913860D85FF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1967-4DC4-832E-9913860D85FF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1967-4DC4-832E-9913860D85F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1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'Топ 5 менеджеров'!$A$4:$A$9</c:f>
              <c:strCache>
                <c:ptCount val="5"/>
                <c:pt idx="0">
                  <c:v>Душечкина</c:v>
                </c:pt>
                <c:pt idx="1">
                  <c:v>Иноземцев</c:v>
                </c:pt>
                <c:pt idx="2">
                  <c:v>Ласточкин</c:v>
                </c:pt>
                <c:pt idx="3">
                  <c:v>Неунывающая</c:v>
                </c:pt>
                <c:pt idx="4">
                  <c:v>Прекрасная</c:v>
                </c:pt>
              </c:strCache>
            </c:strRef>
          </c:cat>
          <c:val>
            <c:numRef>
              <c:f>'Топ 5 менеджеров'!$B$4:$B$9</c:f>
              <c:numCache>
                <c:formatCode>General</c:formatCode>
                <c:ptCount val="5"/>
                <c:pt idx="0">
                  <c:v>108114.6</c:v>
                </c:pt>
                <c:pt idx="1">
                  <c:v>107009</c:v>
                </c:pt>
                <c:pt idx="2">
                  <c:v>87424.8</c:v>
                </c:pt>
                <c:pt idx="3">
                  <c:v>84319.8</c:v>
                </c:pt>
                <c:pt idx="4">
                  <c:v>75102.5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967-4DC4-832E-9913860D85F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322"/>
        <c:holeSize val="32"/>
      </c:doughnutChart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 Работоспособность менеджеров!Сводная таблица2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Работоспособность менеджеров, у.е.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Работоспособность менеджеров'!$B$3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 Работоспособность менеджеров'!$A$4:$A$14</c:f>
              <c:strCache>
                <c:ptCount val="10"/>
                <c:pt idx="0">
                  <c:v>Душечкина</c:v>
                </c:pt>
                <c:pt idx="1">
                  <c:v>Иноземцев</c:v>
                </c:pt>
                <c:pt idx="2">
                  <c:v>Ласточкин</c:v>
                </c:pt>
                <c:pt idx="3">
                  <c:v>Неунывающая</c:v>
                </c:pt>
                <c:pt idx="4">
                  <c:v>Прекрасная</c:v>
                </c:pt>
                <c:pt idx="5">
                  <c:v>Круглов</c:v>
                </c:pt>
                <c:pt idx="6">
                  <c:v>Позитивов</c:v>
                </c:pt>
                <c:pt idx="7">
                  <c:v>Родин</c:v>
                </c:pt>
                <c:pt idx="8">
                  <c:v>Борисова</c:v>
                </c:pt>
                <c:pt idx="9">
                  <c:v>Ипатов</c:v>
                </c:pt>
              </c:strCache>
            </c:strRef>
          </c:cat>
          <c:val>
            <c:numRef>
              <c:f>' Работоспособность менеджеров'!$B$4:$B$14</c:f>
              <c:numCache>
                <c:formatCode>0.0</c:formatCode>
                <c:ptCount val="10"/>
                <c:pt idx="0">
                  <c:v>108114.6</c:v>
                </c:pt>
                <c:pt idx="1">
                  <c:v>107009</c:v>
                </c:pt>
                <c:pt idx="2">
                  <c:v>87424.8</c:v>
                </c:pt>
                <c:pt idx="3">
                  <c:v>84319.8</c:v>
                </c:pt>
                <c:pt idx="4">
                  <c:v>75102.5</c:v>
                </c:pt>
                <c:pt idx="5">
                  <c:v>66482.399999999994</c:v>
                </c:pt>
                <c:pt idx="6">
                  <c:v>39187.1</c:v>
                </c:pt>
                <c:pt idx="7">
                  <c:v>35254.800000000003</c:v>
                </c:pt>
                <c:pt idx="8">
                  <c:v>32951.199999999997</c:v>
                </c:pt>
                <c:pt idx="9">
                  <c:v>4380.8999999999996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B9-46FC-94E3-36B5BC95FE7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0.0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[Кейс..xlsx]Топ 8 стран!Сводная таблица2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Топ 8 стран по количеству заказов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'Топ 8 стран'!$B$3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'Топ 8 стран'!$A$4:$A$12</c:f>
              <c:strCache>
                <c:ptCount val="8"/>
                <c:pt idx="0">
                  <c:v>США</c:v>
                </c:pt>
                <c:pt idx="1">
                  <c:v>Германия</c:v>
                </c:pt>
                <c:pt idx="2">
                  <c:v>Австрия</c:v>
                </c:pt>
                <c:pt idx="3">
                  <c:v>Бразилия</c:v>
                </c:pt>
                <c:pt idx="4">
                  <c:v>Франция</c:v>
                </c:pt>
                <c:pt idx="5">
                  <c:v>Швеция</c:v>
                </c:pt>
                <c:pt idx="6">
                  <c:v>Норвегия</c:v>
                </c:pt>
                <c:pt idx="7">
                  <c:v>Ирландия</c:v>
                </c:pt>
              </c:strCache>
            </c:strRef>
          </c:cat>
          <c:val>
            <c:numRef>
              <c:f>'Топ 8 стран'!$B$4:$B$12</c:f>
              <c:numCache>
                <c:formatCode>General</c:formatCode>
                <c:ptCount val="8"/>
                <c:pt idx="0">
                  <c:v>137311.6</c:v>
                </c:pt>
                <c:pt idx="1">
                  <c:v>111920.7</c:v>
                </c:pt>
                <c:pt idx="2">
                  <c:v>71797.8</c:v>
                </c:pt>
                <c:pt idx="3">
                  <c:v>45569.9</c:v>
                </c:pt>
                <c:pt idx="4">
                  <c:v>43649.9</c:v>
                </c:pt>
                <c:pt idx="5">
                  <c:v>30864.400000000001</c:v>
                </c:pt>
                <c:pt idx="6">
                  <c:v>30264.6</c:v>
                </c:pt>
                <c:pt idx="7">
                  <c:v>27566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61D-4655-9767-8750D822B3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[Кейс..xlsx]Количество клиентов!Сводная таблица2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1" i="1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 i="1" baseline="0"/>
              <a:t>Количество клиентов в каждой стране </a:t>
            </a:r>
          </a:p>
        </c:rich>
      </c:tx>
      <c:layout>
        <c:manualLayout>
          <c:xMode val="edge"/>
          <c:yMode val="edge"/>
          <c:x val="0.1778070509313224"/>
          <c:y val="2.73571093659684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1" i="1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1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'Количество клиентов'!$B$3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1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'Количество клиентов'!$A$4:$A$24</c:f>
              <c:strCache>
                <c:ptCount val="20"/>
                <c:pt idx="0">
                  <c:v>США</c:v>
                </c:pt>
                <c:pt idx="1">
                  <c:v>Германия</c:v>
                </c:pt>
                <c:pt idx="2">
                  <c:v>Бразилия</c:v>
                </c:pt>
                <c:pt idx="3">
                  <c:v>Франция</c:v>
                </c:pt>
                <c:pt idx="4">
                  <c:v>Норвегия</c:v>
                </c:pt>
                <c:pt idx="5">
                  <c:v>Венесуэла</c:v>
                </c:pt>
                <c:pt idx="6">
                  <c:v>Австрия</c:v>
                </c:pt>
                <c:pt idx="7">
                  <c:v>Швеция</c:v>
                </c:pt>
                <c:pt idx="8">
                  <c:v>Канада</c:v>
                </c:pt>
                <c:pt idx="9">
                  <c:v>Италия</c:v>
                </c:pt>
                <c:pt idx="10">
                  <c:v>Финляндия</c:v>
                </c:pt>
                <c:pt idx="11">
                  <c:v>Мексика</c:v>
                </c:pt>
                <c:pt idx="12">
                  <c:v>Бельгия</c:v>
                </c:pt>
                <c:pt idx="13">
                  <c:v>Швейцария</c:v>
                </c:pt>
                <c:pt idx="14">
                  <c:v>Ирландия</c:v>
                </c:pt>
                <c:pt idx="15">
                  <c:v>Испания</c:v>
                </c:pt>
                <c:pt idx="16">
                  <c:v>Дания</c:v>
                </c:pt>
                <c:pt idx="17">
                  <c:v>Аргентина</c:v>
                </c:pt>
                <c:pt idx="18">
                  <c:v>Португалия</c:v>
                </c:pt>
                <c:pt idx="19">
                  <c:v>Польша</c:v>
                </c:pt>
              </c:strCache>
            </c:strRef>
          </c:cat>
          <c:val>
            <c:numRef>
              <c:f>'Количество клиентов'!$B$4:$B$24</c:f>
              <c:numCache>
                <c:formatCode>General</c:formatCode>
                <c:ptCount val="20"/>
                <c:pt idx="0">
                  <c:v>120</c:v>
                </c:pt>
                <c:pt idx="1">
                  <c:v>117</c:v>
                </c:pt>
                <c:pt idx="2">
                  <c:v>79</c:v>
                </c:pt>
                <c:pt idx="3">
                  <c:v>75</c:v>
                </c:pt>
                <c:pt idx="4">
                  <c:v>57</c:v>
                </c:pt>
                <c:pt idx="5">
                  <c:v>46</c:v>
                </c:pt>
                <c:pt idx="6">
                  <c:v>42</c:v>
                </c:pt>
                <c:pt idx="7">
                  <c:v>37</c:v>
                </c:pt>
                <c:pt idx="8">
                  <c:v>31</c:v>
                </c:pt>
                <c:pt idx="9">
                  <c:v>27</c:v>
                </c:pt>
                <c:pt idx="10">
                  <c:v>24</c:v>
                </c:pt>
                <c:pt idx="11">
                  <c:v>22</c:v>
                </c:pt>
                <c:pt idx="12">
                  <c:v>22</c:v>
                </c:pt>
                <c:pt idx="13">
                  <c:v>20</c:v>
                </c:pt>
                <c:pt idx="14">
                  <c:v>20</c:v>
                </c:pt>
                <c:pt idx="15">
                  <c:v>18</c:v>
                </c:pt>
                <c:pt idx="16">
                  <c:v>18</c:v>
                </c:pt>
                <c:pt idx="17">
                  <c:v>15</c:v>
                </c:pt>
                <c:pt idx="18">
                  <c:v>13</c:v>
                </c:pt>
                <c:pt idx="1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43FC-A44E-6BCB4334C91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5"/>
        <c:overlap val="-27"/>
        <c:axId val="1165663840"/>
        <c:axId val="1163051296"/>
      </c:barChart>
      <c:catAx>
        <c:axId val="116566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63051296"/>
        <c:crosses val="autoZero"/>
        <c:auto val="1"/>
        <c:lblAlgn val="ctr"/>
        <c:lblOffset val="100"/>
        <c:noMultiLvlLbl val="0"/>
      </c:catAx>
      <c:valAx>
        <c:axId val="11630512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6566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236219</xdr:colOff>
      <xdr:row>1</xdr:row>
      <xdr:rowOff>34290</xdr:rowOff>
    </xdr:from>
    <xdr:to>
      <xdr:col>5</xdr:col>
      <xdr:colOff>1381124</xdr:colOff>
      <xdr:row>19</xdr:row>
      <xdr:rowOff>171450</xdr:rowOff>
    </xdr:to>
    <xdr:graphicFrame macro="">
      <xdr:nvGraphicFramePr>
        <xdr:cNvPr id="2" name="топ 5 менеджеров">
          <a:extLst>
            <a:ext uri="{FF2B5EF4-FFF2-40B4-BE49-F238E27FC236}">
              <a16:creationId xmlns:a16="http://schemas.microsoft.com/office/drawing/2014/main" id="{5D48CB57-979D-48E5-80AB-BD5B687B5A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0</xdr:rowOff>
    </xdr:from>
    <xdr:to>
      <xdr:col>13</xdr:col>
      <xdr:colOff>213360</xdr:colOff>
      <xdr:row>19</xdr:row>
      <xdr:rowOff>38100</xdr:rowOff>
    </xdr:to>
    <xdr:graphicFrame macro="">
      <xdr:nvGraphicFramePr>
        <xdr:cNvPr id="4" name="Заказы по месяцам">
          <a:extLst>
            <a:ext uri="{FF2B5EF4-FFF2-40B4-BE49-F238E27FC236}">
              <a16:creationId xmlns:a16="http://schemas.microsoft.com/office/drawing/2014/main" id="{745692A1-AEE2-41A6-9309-1E825E6B7F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0</xdr:rowOff>
    </xdr:from>
    <xdr:to>
      <xdr:col>13</xdr:col>
      <xdr:colOff>213360</xdr:colOff>
      <xdr:row>19</xdr:row>
      <xdr:rowOff>38100</xdr:rowOff>
    </xdr:to>
    <xdr:graphicFrame macro="">
      <xdr:nvGraphicFramePr>
        <xdr:cNvPr id="2" name="Заказы по месяцам">
          <a:extLst>
            <a:ext uri="{FF2B5EF4-FFF2-40B4-BE49-F238E27FC236}">
              <a16:creationId xmlns:a16="http://schemas.microsoft.com/office/drawing/2014/main" id="{33BF0FB7-AC42-40B4-858B-A67C6ABBAF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411480</xdr:colOff>
      <xdr:row>1</xdr:row>
      <xdr:rowOff>0</xdr:rowOff>
    </xdr:from>
    <xdr:to>
      <xdr:col>13</xdr:col>
      <xdr:colOff>213360</xdr:colOff>
      <xdr:row>19</xdr:row>
      <xdr:rowOff>38100</xdr:rowOff>
    </xdr:to>
    <xdr:graphicFrame macro="">
      <xdr:nvGraphicFramePr>
        <xdr:cNvPr id="2" name="Заказы по месяцам">
          <a:extLst>
            <a:ext uri="{FF2B5EF4-FFF2-40B4-BE49-F238E27FC236}">
              <a16:creationId xmlns:a16="http://schemas.microsoft.com/office/drawing/2014/main" id="{0801876B-B8C2-49B8-8993-FBD6DD7FA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</xdr:colOff>
      <xdr:row>7</xdr:row>
      <xdr:rowOff>47625</xdr:rowOff>
    </xdr:from>
    <xdr:to>
      <xdr:col>13</xdr:col>
      <xdr:colOff>308610</xdr:colOff>
      <xdr:row>25</xdr:row>
      <xdr:rowOff>85725</xdr:rowOff>
    </xdr:to>
    <xdr:graphicFrame macro="">
      <xdr:nvGraphicFramePr>
        <xdr:cNvPr id="2" name="Заказы по месяцам">
          <a:extLst>
            <a:ext uri="{FF2B5EF4-FFF2-40B4-BE49-F238E27FC236}">
              <a16:creationId xmlns:a16="http://schemas.microsoft.com/office/drawing/2014/main" id="{30160AF6-8F0C-41B1-AAA9-66DF1F0E08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609599</xdr:colOff>
      <xdr:row>1</xdr:row>
      <xdr:rowOff>190499</xdr:rowOff>
    </xdr:from>
    <xdr:to>
      <xdr:col>25</xdr:col>
      <xdr:colOff>9524</xdr:colOff>
      <xdr:row>17</xdr:row>
      <xdr:rowOff>0</xdr:rowOff>
    </xdr:to>
    <xdr:graphicFrame macro="">
      <xdr:nvGraphicFramePr>
        <xdr:cNvPr id="2" name="Заказы по месяцам">
          <a:extLst>
            <a:ext uri="{FF2B5EF4-FFF2-40B4-BE49-F238E27FC236}">
              <a16:creationId xmlns:a16="http://schemas.microsoft.com/office/drawing/2014/main" id="{D990F21D-D1D1-48EE-AE07-9A712525F4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1</xdr:row>
      <xdr:rowOff>190499</xdr:rowOff>
    </xdr:from>
    <xdr:to>
      <xdr:col>7</xdr:col>
      <xdr:colOff>600075</xdr:colOff>
      <xdr:row>16</xdr:row>
      <xdr:rowOff>180974</xdr:rowOff>
    </xdr:to>
    <xdr:graphicFrame macro="">
      <xdr:nvGraphicFramePr>
        <xdr:cNvPr id="3" name="Заказы по месяцам">
          <a:extLst>
            <a:ext uri="{FF2B5EF4-FFF2-40B4-BE49-F238E27FC236}">
              <a16:creationId xmlns:a16="http://schemas.microsoft.com/office/drawing/2014/main" id="{4D32F742-8FD0-45AA-9A7A-FC7E1E975B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600076</xdr:colOff>
      <xdr:row>2</xdr:row>
      <xdr:rowOff>9524</xdr:rowOff>
    </xdr:from>
    <xdr:to>
      <xdr:col>16</xdr:col>
      <xdr:colOff>28576</xdr:colOff>
      <xdr:row>16</xdr:row>
      <xdr:rowOff>190499</xdr:rowOff>
    </xdr:to>
    <xdr:graphicFrame macro="">
      <xdr:nvGraphicFramePr>
        <xdr:cNvPr id="4" name="топ 5 менеджеров">
          <a:extLst>
            <a:ext uri="{FF2B5EF4-FFF2-40B4-BE49-F238E27FC236}">
              <a16:creationId xmlns:a16="http://schemas.microsoft.com/office/drawing/2014/main" id="{1862BFC1-DC97-4A9C-86D1-B8CE8FA88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</xdr:colOff>
      <xdr:row>19</xdr:row>
      <xdr:rowOff>0</xdr:rowOff>
    </xdr:from>
    <xdr:to>
      <xdr:col>8</xdr:col>
      <xdr:colOff>1</xdr:colOff>
      <xdr:row>34</xdr:row>
      <xdr:rowOff>0</xdr:rowOff>
    </xdr:to>
    <xdr:graphicFrame macro="">
      <xdr:nvGraphicFramePr>
        <xdr:cNvPr id="5" name="Заказы по месяцам">
          <a:extLst>
            <a:ext uri="{FF2B5EF4-FFF2-40B4-BE49-F238E27FC236}">
              <a16:creationId xmlns:a16="http://schemas.microsoft.com/office/drawing/2014/main" id="{6B8D1390-E580-4209-AB57-D8D0C9831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0</xdr:colOff>
      <xdr:row>19</xdr:row>
      <xdr:rowOff>0</xdr:rowOff>
    </xdr:from>
    <xdr:to>
      <xdr:col>18</xdr:col>
      <xdr:colOff>19050</xdr:colOff>
      <xdr:row>34</xdr:row>
      <xdr:rowOff>9525</xdr:rowOff>
    </xdr:to>
    <xdr:graphicFrame macro="">
      <xdr:nvGraphicFramePr>
        <xdr:cNvPr id="6" name="Заказы по месяцам">
          <a:extLst>
            <a:ext uri="{FF2B5EF4-FFF2-40B4-BE49-F238E27FC236}">
              <a16:creationId xmlns:a16="http://schemas.microsoft.com/office/drawing/2014/main" id="{778C5D0E-FA0C-4F00-BB3A-ECA2DC1E73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99060</xdr:colOff>
      <xdr:row>0</xdr:row>
      <xdr:rowOff>92528</xdr:rowOff>
    </xdr:from>
    <xdr:to>
      <xdr:col>17</xdr:col>
      <xdr:colOff>255270</xdr:colOff>
      <xdr:row>14</xdr:row>
      <xdr:rowOff>67885</xdr:rowOff>
    </xdr:to>
    <xdr:graphicFrame macro="">
      <xdr:nvGraphicFramePr>
        <xdr:cNvPr id="2" name="Заказы по месяцам">
          <a:extLst>
            <a:ext uri="{FF2B5EF4-FFF2-40B4-BE49-F238E27FC236}">
              <a16:creationId xmlns:a16="http://schemas.microsoft.com/office/drawing/2014/main" id="{34004EF9-5E5A-406F-A060-013D7C6645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232410</xdr:colOff>
      <xdr:row>0</xdr:row>
      <xdr:rowOff>93166</xdr:rowOff>
    </xdr:from>
    <xdr:to>
      <xdr:col>13</xdr:col>
      <xdr:colOff>41909</xdr:colOff>
      <xdr:row>14</xdr:row>
      <xdr:rowOff>67246</xdr:rowOff>
    </xdr:to>
    <xdr:graphicFrame macro="">
      <xdr:nvGraphicFramePr>
        <xdr:cNvPr id="4" name="топ 5 менеджеров">
          <a:extLst>
            <a:ext uri="{FF2B5EF4-FFF2-40B4-BE49-F238E27FC236}">
              <a16:creationId xmlns:a16="http://schemas.microsoft.com/office/drawing/2014/main" id="{E7220AD2-49E9-4186-B11B-1DAEE1B200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232410</xdr:colOff>
      <xdr:row>14</xdr:row>
      <xdr:rowOff>115020</xdr:rowOff>
    </xdr:from>
    <xdr:to>
      <xdr:col>17</xdr:col>
      <xdr:colOff>255270</xdr:colOff>
      <xdr:row>28</xdr:row>
      <xdr:rowOff>114300</xdr:rowOff>
    </xdr:to>
    <xdr:graphicFrame macro="">
      <xdr:nvGraphicFramePr>
        <xdr:cNvPr id="5" name="Заказы по месяцам">
          <a:extLst>
            <a:ext uri="{FF2B5EF4-FFF2-40B4-BE49-F238E27FC236}">
              <a16:creationId xmlns:a16="http://schemas.microsoft.com/office/drawing/2014/main" id="{7E5670EF-A1B5-423F-A041-B32E42AA4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175260</xdr:colOff>
      <xdr:row>0</xdr:row>
      <xdr:rowOff>93166</xdr:rowOff>
    </xdr:from>
    <xdr:to>
      <xdr:col>8</xdr:col>
      <xdr:colOff>175260</xdr:colOff>
      <xdr:row>14</xdr:row>
      <xdr:rowOff>67246</xdr:rowOff>
    </xdr:to>
    <xdr:graphicFrame macro="">
      <xdr:nvGraphicFramePr>
        <xdr:cNvPr id="6" name="Заказы по месяцам">
          <a:extLst>
            <a:ext uri="{FF2B5EF4-FFF2-40B4-BE49-F238E27FC236}">
              <a16:creationId xmlns:a16="http://schemas.microsoft.com/office/drawing/2014/main" id="{0EFDDEB0-207B-4D97-A290-884025BFD8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175260</xdr:colOff>
      <xdr:row>14</xdr:row>
      <xdr:rowOff>114300</xdr:rowOff>
    </xdr:from>
    <xdr:to>
      <xdr:col>8</xdr:col>
      <xdr:colOff>175260</xdr:colOff>
      <xdr:row>28</xdr:row>
      <xdr:rowOff>114300</xdr:rowOff>
    </xdr:to>
    <xdr:graphicFrame macro="">
      <xdr:nvGraphicFramePr>
        <xdr:cNvPr id="7" name="Заказы по месяцам">
          <a:extLst>
            <a:ext uri="{FF2B5EF4-FFF2-40B4-BE49-F238E27FC236}">
              <a16:creationId xmlns:a16="http://schemas.microsoft.com/office/drawing/2014/main" id="{E1DDE7FE-FAF8-41B1-B521-1638968E4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29.617385763886" backgroundQuery="1" createdVersion="7" refreshedVersion="6" minRefreshableVersion="3" recordCount="0" supportSubquery="1" supportAdvancedDrill="1" xr:uid="{8B21A677-24A0-4448-8366-683F41ED4454}">
  <cacheSource type="external" connectionId="1"/>
  <cacheFields count="5">
    <cacheField name="[Менеджеры].[Код сотрудника].[Код сотрудника]" caption="Код сотрудника" numFmtId="0" hierarchy="20" level="1">
      <sharedItems count="10">
        <s v="KAT"/>
        <s v="DAR"/>
        <s v="NIK"/>
        <s v="ALS"/>
        <s v="IVN"/>
        <s v="ALX"/>
        <s v="MAR"/>
        <s v="PTR"/>
        <s v="HEL"/>
        <s v="VSL"/>
      </sharedItems>
    </cacheField>
    <cacheField name="[Менеджеры].[Фамилия].[Фамилия]" caption="Фамилия" numFmtId="0" hierarchy="21" level="1">
      <sharedItems count="10">
        <s v="Борисова"/>
        <s v="Душечкина"/>
        <s v="Иноземцев"/>
        <s v="Ипатов"/>
        <s v="Круглов"/>
        <s v="Ласточкин"/>
        <s v="Неунывающая"/>
        <s v="Позитивов"/>
        <s v="Прекрасная"/>
        <s v="Родин"/>
      </sharedItems>
    </cacheField>
    <cacheField name="[Measures].[Sum of Стоимость заказа, уе]" caption="Sum of Стоимость заказа, уе" numFmtId="0" hierarchy="34" level="32767"/>
    <cacheField name="[Заказы].[Код клиента].[Код клиента]" caption="Код клиента" numFmtId="0" hierarchy="2" level="1">
      <sharedItems count="84">
        <s v="ALFKI"/>
        <s v="ANTON"/>
        <s v="AROUT"/>
        <s v="BERGS"/>
        <s v="BLAUS"/>
        <s v="BLONP"/>
        <s v="BOLID"/>
        <s v="BONAP"/>
        <s v="BOTTM"/>
        <s v="BSBEV"/>
        <s v="CACTU"/>
        <s v="CENTC"/>
        <s v="CHOPS"/>
        <s v="COMMI"/>
        <s v="CONSH"/>
        <s v="DRACD"/>
        <s v="DUMON"/>
        <s v="EASTC"/>
        <s v="ERNSH"/>
        <s v="FAMIA"/>
        <s v="FOLIG"/>
        <s v="FOLKO"/>
        <s v="FRANK"/>
        <s v="FRANR"/>
        <s v="FRANS"/>
        <s v="FURIB"/>
        <s v="GODOS"/>
        <s v="GOURL"/>
        <s v="GREAL"/>
        <s v="GROSR"/>
        <s v="HANAR"/>
        <s v="HILAA"/>
        <s v="HUNGC"/>
        <s v="HUNGO"/>
        <s v="ISLAT"/>
        <s v="KOENE"/>
        <s v="LACOR"/>
        <s v="LAMAI"/>
        <s v="LAUGB"/>
        <s v="LAZYK"/>
        <s v="LEHMS"/>
        <s v="LETSS"/>
        <s v="LILAS"/>
        <s v="LINOD"/>
        <s v="LONEP"/>
        <s v="MAGAA"/>
        <s v="MAISD"/>
        <s v="MEREP"/>
        <s v="MORGK"/>
        <s v="NORTS"/>
        <s v="OCEAN"/>
        <s v="OLDWO"/>
        <s v="OTTIK"/>
        <s v="PERIC"/>
        <s v="PICCO"/>
        <s v="PRINI"/>
        <s v="QUEDE"/>
        <s v="QUEEN"/>
        <s v="QUICK"/>
        <s v="RANCH"/>
        <s v="RATTC"/>
        <s v="REGGC"/>
        <s v="RICAR"/>
        <s v="RICSU"/>
        <s v="ROMEY"/>
        <s v="SAVEA"/>
        <s v="SEVES"/>
        <s v="SIMOB"/>
        <s v="SPECD"/>
        <s v="SPLIR"/>
        <s v="SUPRD"/>
        <s v="THEBI"/>
        <s v="THECR"/>
        <s v="TOMSP"/>
        <s v="TORTU"/>
        <s v="TRAIH"/>
        <s v="VAFFE"/>
        <s v="VICTE"/>
        <s v="WANDK"/>
        <s v="WARTH"/>
        <s v="WELLI"/>
        <s v="WHITC"/>
        <s v="WILMK"/>
        <s v="WOLZA"/>
      </sharedItems>
    </cacheField>
    <cacheField name="[Клиенты].[Клиент].[Клиент]" caption="Клиент" numFmtId="0" hierarchy="17" level="1">
      <sharedItems count="30">
        <s v="Berglunds snabbkop"/>
        <s v="Blondel pere et fils"/>
        <s v="Bon app'"/>
        <s v="Bottom-Dollar Markets"/>
        <s v="Eastern Connection"/>
        <s v="Ernst Handel"/>
        <s v="Folk och fa HB"/>
        <s v="Frankenversand"/>
        <s v="Great Lakes Food Market"/>
        <s v="Hanari Carnes"/>
        <s v="HILARION-Abastos"/>
        <s v="Hungry Owl All-Night Grocers"/>
        <s v="Koniglich Essen"/>
        <s v="La maison d'Asie"/>
        <s v="Lehmanns Marktstand"/>
        <s v="LILA-Supermercado"/>
        <s v="Mere Paillarde"/>
        <s v="Old World Delicatessen"/>
        <s v="Ottilies Kaseladen"/>
        <s v="Piccolo und mehr"/>
        <s v="Queen Cozinha"/>
        <s v="QUICK-Stop"/>
        <s v="Rattlesnake Canyon Grocery"/>
        <s v="Richter Supermarkt"/>
        <s v="Save-a-lot Markets"/>
        <s v="Seven Seas Imports"/>
        <s v="Supremes delices"/>
        <s v="Vaffeljernet"/>
        <s v="Wartian Herkku"/>
        <s v="White Clover Markets"/>
      </sharedItems>
    </cacheField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2" memberValueDatatype="130" unbalanced="0">
      <fieldsUsage count="2">
        <fieldUsage x="-1"/>
        <fieldUsage x="3"/>
      </fieldsUsage>
    </cacheHierarchy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2" memberValueDatatype="130" unbalanced="0">
      <fieldsUsage count="2">
        <fieldUsage x="-1"/>
        <fieldUsage x="4"/>
      </fieldsUsage>
    </cacheHierarchy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0" memberValueDatatype="130" unbalanced="0"/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2" memberValueDatatype="130" unbalanced="0">
      <fieldsUsage count="2">
        <fieldUsage x="-1"/>
        <fieldUsage x="0"/>
      </fieldsUsage>
    </cacheHierarchy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2" memberValueDatatype="130" unbalanced="0">
      <fieldsUsage count="2">
        <fieldUsage x="-1"/>
        <fieldUsage x="1"/>
      </fieldsUsage>
    </cacheHierarchy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8">
    <map measureGroup="0" dimension="1"/>
    <map measureGroup="0" dimension="3"/>
    <map measureGroup="0" dimension="4"/>
    <map measureGroup="1" dimension="2"/>
    <map measureGroup="1" dimension="3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29.617384606485" backgroundQuery="1" createdVersion="7" refreshedVersion="6" minRefreshableVersion="3" recordCount="0" supportSubquery="1" supportAdvancedDrill="1" xr:uid="{451B90EB-D54D-477A-955A-D08C6A09EC35}">
  <cacheSource type="external" connectionId="1"/>
  <cacheFields count="4">
    <cacheField name="[Менеджеры].[Код сотрудника].[Код сотрудника]" caption="Код сотрудника" numFmtId="0" hierarchy="20" level="1">
      <sharedItems count="10">
        <s v="KAT"/>
        <s v="DAR"/>
        <s v="NIK"/>
        <s v="ALS"/>
        <s v="IVN"/>
        <s v="ALX"/>
        <s v="MAR"/>
        <s v="PTR"/>
        <s v="HEL"/>
        <s v="VSL"/>
      </sharedItems>
    </cacheField>
    <cacheField name="[Менеджеры].[Фамилия].[Фамилия]" caption="Фамилия" numFmtId="0" hierarchy="21" level="1">
      <sharedItems count="10">
        <s v="Борисова"/>
        <s v="Душечкина"/>
        <s v="Иноземцев"/>
        <s v="Ипатов"/>
        <s v="Круглов"/>
        <s v="Ласточкин"/>
        <s v="Неунывающая"/>
        <s v="Позитивов"/>
        <s v="Прекрасная"/>
        <s v="Родин"/>
      </sharedItems>
    </cacheField>
    <cacheField name="[Measures].[Sum of Стоимость заказа, уе]" caption="Sum of Стоимость заказа, уе" numFmtId="0" hierarchy="34" level="32767"/>
    <cacheField name="[Заказы].[День недели].[День недели]" caption="День недели" numFmtId="0" hierarchy="5" level="1">
      <sharedItems count="7">
        <s v="воскресенье"/>
        <s v="вторник"/>
        <s v="понедельник"/>
        <s v="пятница"/>
        <s v="среда"/>
        <s v="суббота"/>
        <s v="четверг"/>
      </sharedItems>
    </cacheField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2" memberValueDatatype="130" unbalanced="0">
      <fieldsUsage count="2">
        <fieldUsage x="-1"/>
        <fieldUsage x="3"/>
      </fieldsUsage>
    </cacheHierarchy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0" memberValueDatatype="130" unbalanced="0"/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2" memberValueDatatype="130" unbalanced="0">
      <fieldsUsage count="2">
        <fieldUsage x="-1"/>
        <fieldUsage x="0"/>
      </fieldsUsage>
    </cacheHierarchy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2" memberValueDatatype="130" unbalanced="0">
      <fieldsUsage count="2">
        <fieldUsage x="-1"/>
        <fieldUsage x="1"/>
      </fieldsUsage>
    </cacheHierarchy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8">
    <map measureGroup="0" dimension="1"/>
    <map measureGroup="0" dimension="3"/>
    <map measureGroup="0" dimension="4"/>
    <map measureGroup="1" dimension="2"/>
    <map measureGroup="1" dimension="3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29.554620254632" backgroundQuery="1" createdVersion="7" refreshedVersion="6" minRefreshableVersion="3" recordCount="0" supportSubquery="1" supportAdvancedDrill="1" xr:uid="{BF6E0821-7CE1-4E05-AFD9-7EFBAA2CC32D}">
  <cacheSource type="external" connectionId="1"/>
  <cacheFields count="3">
    <cacheField name="[Менеджеры].[Код сотрудника].[Код сотрудника]" caption="Код сотрудника" numFmtId="0" hierarchy="20" level="1">
      <sharedItems containsNonDate="0" count="1">
        <s v="HEL"/>
      </sharedItems>
    </cacheField>
    <cacheField name="[Measures].[Сумма по столбцу Бонус,%]" caption="Сумма по столбцу Бонус,%" numFmtId="0" hierarchy="35" level="32767"/>
    <cacheField name="[Менеджеры].[Фамилия].[Фамилия]" caption="Фамилия" numFmtId="0" hierarchy="21" level="1">
      <sharedItems count="10">
        <s v="Борисова"/>
        <s v="Душечкина"/>
        <s v="Иноземцев"/>
        <s v="Ипатов"/>
        <s v="Круглов"/>
        <s v="Ласточкин"/>
        <s v="Неунывающая"/>
        <s v="Позитивов"/>
        <s v="Прекрасная"/>
        <s v="Родин"/>
      </sharedItems>
    </cacheField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0" memberValueDatatype="130" unbalanced="0"/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2" memberValueDatatype="130" unbalanced="0">
      <fieldsUsage count="2">
        <fieldUsage x="-1"/>
        <fieldUsage x="0"/>
      </fieldsUsage>
    </cacheHierarchy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2" memberValueDatatype="130" unbalanced="0">
      <fieldsUsage count="2">
        <fieldUsage x="-1"/>
        <fieldUsage x="2"/>
      </fieldsUsage>
    </cacheHierarchy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8">
    <map measureGroup="0" dimension="1"/>
    <map measureGroup="0" dimension="3"/>
    <map measureGroup="0" dimension="4"/>
    <map measureGroup="1" dimension="2"/>
    <map measureGroup="1" dimension="3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29.617387615741" backgroundQuery="1" createdVersion="7" refreshedVersion="6" minRefreshableVersion="3" recordCount="0" supportSubquery="1" supportAdvancedDrill="1" xr:uid="{981F143E-6B78-4E81-A973-A2518BB3DC7E}">
  <cacheSource type="external" connectionId="1"/>
  <cacheFields count="2">
    <cacheField name="[Клиенты].[Страна].[Страна]" caption="Страна" numFmtId="0" hierarchy="18" level="1">
      <sharedItems count="20">
        <s v="Австрия"/>
        <s v="Аргентина"/>
        <s v="Бельгия"/>
        <s v="Бразилия"/>
        <s v="Венесуэла"/>
        <s v="Германия"/>
        <s v="Дания"/>
        <s v="Ирландия"/>
        <s v="Испания"/>
        <s v="Италия"/>
        <s v="Канада"/>
        <s v="Мексика"/>
        <s v="Норвегия"/>
        <s v="Польша"/>
        <s v="Португалия"/>
        <s v="США"/>
        <s v="Финляндия"/>
        <s v="Франция"/>
        <s v="Швейцария"/>
        <s v="Швеция"/>
      </sharedItems>
    </cacheField>
    <cacheField name="[Measures].[Sum of Стоимость заказа, уе]" caption="Sum of Стоимость заказа, уе" numFmtId="0" hierarchy="34" level="32767"/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2" memberValueDatatype="130" unbalanced="0">
      <fieldsUsage count="2">
        <fieldUsage x="-1"/>
        <fieldUsage x="0"/>
      </fieldsUsage>
    </cacheHierarchy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0" memberValueDatatype="130" unbalanced="0"/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8">
    <map measureGroup="0" dimension="1"/>
    <map measureGroup="0" dimension="3"/>
    <map measureGroup="0" dimension="4"/>
    <map measureGroup="1" dimension="2"/>
    <map measureGroup="1" dimension="3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29.617386689817" backgroundQuery="1" createdVersion="7" refreshedVersion="6" minRefreshableVersion="3" recordCount="0" supportSubquery="1" supportAdvancedDrill="1" xr:uid="{7AB73FF6-015B-42E1-85D4-84CC3B7ACE43}">
  <cacheSource type="external" connectionId="1"/>
  <cacheFields count="3">
    <cacheField name="[Клиенты].[Страна].[Страна]" caption="Страна" numFmtId="0" hierarchy="18" level="1">
      <sharedItems count="20">
        <s v="Австрия"/>
        <s v="Аргентина"/>
        <s v="Бельгия"/>
        <s v="Бразилия"/>
        <s v="Венесуэла"/>
        <s v="Германия"/>
        <s v="Дания"/>
        <s v="Ирландия"/>
        <s v="Испания"/>
        <s v="Италия"/>
        <s v="Канада"/>
        <s v="Мексика"/>
        <s v="Норвегия"/>
        <s v="Польша"/>
        <s v="Португалия"/>
        <s v="США"/>
        <s v="Финляндия"/>
        <s v="Франция"/>
        <s v="Швейцария"/>
        <s v="Швеция"/>
      </sharedItems>
    </cacheField>
    <cacheField name="[Measures].[Sum of Стоимость заказа, уе]" caption="Sum of Стоимость заказа, уе" numFmtId="0" hierarchy="34" level="32767"/>
    <cacheField name="[Заказы].[Время года].[Время года]" caption="Время года" numFmtId="0" hierarchy="6" level="1">
      <sharedItems count="4">
        <s v="Весна"/>
        <s v="Зима"/>
        <s v="Лето"/>
        <s v="Осень"/>
      </sharedItems>
    </cacheField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2" memberValueDatatype="130" unbalanced="0">
      <fieldsUsage count="2">
        <fieldUsage x="-1"/>
        <fieldUsage x="2"/>
      </fieldsUsage>
    </cacheHierarchy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2" memberValueDatatype="130" unbalanced="0">
      <fieldsUsage count="2">
        <fieldUsage x="-1"/>
        <fieldUsage x="0"/>
      </fieldsUsage>
    </cacheHierarchy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0" memberValueDatatype="130" unbalanced="0"/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8">
    <map measureGroup="0" dimension="1"/>
    <map measureGroup="0" dimension="3"/>
    <map measureGroup="0" dimension="4"/>
    <map measureGroup="1" dimension="2"/>
    <map measureGroup="1" dimension="3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30.599933796293" backgroundQuery="1" createdVersion="6" refreshedVersion="6" minRefreshableVersion="3" recordCount="0" supportSubquery="1" supportAdvancedDrill="1" xr:uid="{A5329D93-EACA-4D56-AFE9-85A4E764C4FA}">
  <cacheSource type="external" connectionId="1"/>
  <cacheFields count="2">
    <cacheField name="[Клиенты].[Страна].[Страна]" caption="Страна" numFmtId="0" hierarchy="18" level="1">
      <sharedItems count="20">
        <s v="Австрия"/>
        <s v="Аргентина"/>
        <s v="Бельгия"/>
        <s v="Бразилия"/>
        <s v="Венесуэла"/>
        <s v="Германия"/>
        <s v="Дания"/>
        <s v="Ирландия"/>
        <s v="Испания"/>
        <s v="Италия"/>
        <s v="Канада"/>
        <s v="Мексика"/>
        <s v="Норвегия"/>
        <s v="Польша"/>
        <s v="Португалия"/>
        <s v="США"/>
        <s v="Финляндия"/>
        <s v="Франция"/>
        <s v="Швейцария"/>
        <s v="Швеция"/>
      </sharedItems>
    </cacheField>
    <cacheField name="[Measures].[Число элементов в столбце Код клиента]" caption="Число элементов в столбце Код клиента" numFmtId="0" hierarchy="38" level="32767"/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2" memberValueDatatype="130" unbalanced="0">
      <fieldsUsage count="2">
        <fieldUsage x="-1"/>
        <fieldUsage x="0"/>
      </fieldsUsage>
    </cacheHierarchy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0" memberValueDatatype="130" unbalanced="0"/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9">
    <map measureGroup="0" dimension="1"/>
    <map measureGroup="0" dimension="3"/>
    <map measureGroup="0" dimension="4"/>
    <map measureGroup="1" dimension="2"/>
    <map measureGroup="1" dimension="3"/>
    <map measureGroup="1" dimension="4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30.599935185186" backgroundQuery="1" createdVersion="6" refreshedVersion="6" minRefreshableVersion="3" recordCount="0" supportSubquery="1" supportAdvancedDrill="1" xr:uid="{4E536BC7-321F-4F3F-8119-5472E78C43B5}">
  <cacheSource type="external" connectionId="1"/>
  <cacheFields count="2">
    <cacheField name="[Measures].[Сумма по столбцу Стоимость заказа, уе]" caption="Сумма по столбцу Стоимость заказа, уе" numFmtId="0" hierarchy="37" level="32767"/>
    <cacheField name="[Клиенты].[Страна].[Страна]" caption="Страна" numFmtId="0" hierarchy="18" level="1">
      <sharedItems count="8">
        <s v="Австрия"/>
        <s v="Бразилия"/>
        <s v="Германия"/>
        <s v="Ирландия"/>
        <s v="Норвегия"/>
        <s v="США"/>
        <s v="Франция"/>
        <s v="Швеция"/>
      </sharedItems>
    </cacheField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2" memberValueDatatype="130" unbalanced="0">
      <fieldsUsage count="2">
        <fieldUsage x="-1"/>
        <fieldUsage x="1"/>
      </fieldsUsage>
    </cacheHierarchy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0" memberValueDatatype="130" unbalanced="0"/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9">
    <map measureGroup="0" dimension="1"/>
    <map measureGroup="0" dimension="3"/>
    <map measureGroup="0" dimension="4"/>
    <map measureGroup="1" dimension="2"/>
    <map measureGroup="1" dimension="3"/>
    <map measureGroup="1" dimension="4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30.59993611111" backgroundQuery="1" createdVersion="6" refreshedVersion="6" minRefreshableVersion="3" recordCount="0" supportSubquery="1" supportAdvancedDrill="1" xr:uid="{F83CDAD8-72D3-4868-BBDA-DB46699438DA}">
  <cacheSource type="external" connectionId="1"/>
  <cacheFields count="2">
    <cacheField name="[Заказы 1].[Месяц].[Месяц]" caption="Месяц" numFmtId="0" hierarchy="15" level="1">
      <sharedItems count="12">
        <s v="Август"/>
        <s v="Апрель"/>
        <s v="Декабрь"/>
        <s v="Июль"/>
        <s v="Июнь"/>
        <s v="Май"/>
        <s v="Март"/>
        <s v="Ноябрь"/>
        <s v="Октябрь"/>
        <s v="Сентябрь"/>
        <s v="Февраль"/>
        <s v="Январь"/>
      </sharedItems>
    </cacheField>
    <cacheField name="[Measures].[Сумма по столбцу Стоимость заказа, уе]" caption="Сумма по столбцу Стоимость заказа, уе" numFmtId="0" hierarchy="37" level="32767"/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2" memberValueDatatype="130" unbalanced="0">
      <fieldsUsage count="2">
        <fieldUsage x="-1"/>
        <fieldUsage x="0"/>
      </fieldsUsage>
    </cacheHierarchy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0" memberValueDatatype="130" unbalanced="0"/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0" memberValueDatatype="130" unbalanced="0"/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9">
    <map measureGroup="0" dimension="1"/>
    <map measureGroup="0" dimension="3"/>
    <map measureGroup="0" dimension="4"/>
    <map measureGroup="1" dimension="2"/>
    <map measureGroup="1" dimension="3"/>
    <map measureGroup="1" dimension="4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30.656738541664" backgroundQuery="1" createdVersion="6" refreshedVersion="6" minRefreshableVersion="3" recordCount="0" supportSubquery="1" supportAdvancedDrill="1" xr:uid="{E25CDA38-5C66-4188-8124-3F1BD57A2A44}">
  <cacheSource type="external" connectionId="1"/>
  <cacheFields count="2">
    <cacheField name="[Менеджеры].[Фамилия].[Фамилия]" caption="Фамилия" numFmtId="0" hierarchy="21" level="1">
      <sharedItems count="10">
        <s v="Борисова"/>
        <s v="Душечкина"/>
        <s v="Иноземцев"/>
        <s v="Ипатов"/>
        <s v="Круглов"/>
        <s v="Ласточкин"/>
        <s v="Неунывающая"/>
        <s v="Позитивов"/>
        <s v="Прекрасная"/>
        <s v="Родин"/>
      </sharedItems>
    </cacheField>
    <cacheField name="[Measures].[Сумма по столбцу Стоимость заказа, уе]" caption="Сумма по столбцу Стоимость заказа, уе" numFmtId="0" hierarchy="37" level="32767"/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2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0" memberValueDatatype="130" unbalanced="0"/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2" memberValueDatatype="130" unbalanced="0">
      <fieldsUsage count="2">
        <fieldUsage x="-1"/>
        <fieldUsage x="0"/>
      </fieldsUsage>
    </cacheHierarchy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9">
    <map measureGroup="0" dimension="1"/>
    <map measureGroup="0" dimension="3"/>
    <map measureGroup="0" dimension="4"/>
    <map measureGroup="1" dimension="2"/>
    <map measureGroup="1" dimension="3"/>
    <map measureGroup="1" dimension="4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Милованов Владимир Валентинович" refreshedDate="45230.658196875003" backgroundQuery="1" createdVersion="7" refreshedVersion="6" minRefreshableVersion="3" recordCount="0" supportSubquery="1" supportAdvancedDrill="1" xr:uid="{2F146C71-2A39-40B5-93DD-82FFD9AB1757}">
  <cacheSource type="external" connectionId="1"/>
  <cacheFields count="2">
    <cacheField name="[Менеджеры].[Фамилия].[Фамилия]" caption="Фамилия" numFmtId="0" hierarchy="21" level="1">
      <sharedItems count="5">
        <s v="Душечкина"/>
        <s v="Иноземцев"/>
        <s v="Ласточкин"/>
        <s v="Неунывающая"/>
        <s v="Прекрасная"/>
      </sharedItems>
    </cacheField>
    <cacheField name="[Measures].[Sum of Стоимость заказа, уе]" caption="Sum of Стоимость заказа, уе" numFmtId="0" hierarchy="34" level="32767"/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0" memberValueDatatype="130" unbalanced="0"/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2" memberValueDatatype="130" unbalanced="0">
      <fieldsUsage count="2">
        <fieldUsage x="-1"/>
        <fieldUsage x="0"/>
      </fieldsUsage>
    </cacheHierarchy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8">
    <map measureGroup="0" dimension="1"/>
    <map measureGroup="0" dimension="3"/>
    <map measureGroup="0" dimension="4"/>
    <map measureGroup="1" dimension="2"/>
    <map measureGroup="1" dimension="3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30.781067129632" backgroundQuery="1" createdVersion="7" refreshedVersion="6" minRefreshableVersion="3" recordCount="0" supportSubquery="1" supportAdvancedDrill="1" xr:uid="{85B95706-BB29-4924-9483-5150C76B504B}">
  <cacheSource type="external" connectionId="1"/>
  <cacheFields count="3">
    <cacheField name="[Клиенты].[Страна].[Страна]" caption="Страна" numFmtId="0" hierarchy="18" level="1">
      <sharedItems count="20">
        <s v="Австрия"/>
        <s v="Аргентина"/>
        <s v="Бельгия"/>
        <s v="Бразилия"/>
        <s v="Венесуэла"/>
        <s v="Германия"/>
        <s v="Дания"/>
        <s v="Ирландия"/>
        <s v="Испания"/>
        <s v="Италия"/>
        <s v="Канада"/>
        <s v="Мексика"/>
        <s v="Норвегия"/>
        <s v="Польша"/>
        <s v="Португалия"/>
        <s v="США"/>
        <s v="Финляндия"/>
        <s v="Франция"/>
        <s v="Швейцария"/>
        <s v="Швеция"/>
      </sharedItems>
    </cacheField>
    <cacheField name="[Measures].[Sum of Стоимость заказа, уе]" caption="Sum of Стоимость заказа, уе" numFmtId="0" hierarchy="34" level="32767"/>
    <cacheField name="[Заказы].[Время года].[Время года]" caption="Время года" numFmtId="0" hierarchy="6" level="1">
      <sharedItems count="4">
        <s v="Весна"/>
        <s v="Зима"/>
        <s v="Лето"/>
        <s v="Осень"/>
      </sharedItems>
    </cacheField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2" memberValueDatatype="130" unbalanced="0">
      <fieldsUsage count="2">
        <fieldUsage x="-1"/>
        <fieldUsage x="2"/>
      </fieldsUsage>
    </cacheHierarchy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2" memberValueDatatype="130" unbalanced="0">
      <fieldsUsage count="2">
        <fieldUsage x="-1"/>
        <fieldUsage x="0"/>
      </fieldsUsage>
    </cacheHierarchy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0" memberValueDatatype="130" unbalanced="0"/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8">
    <map measureGroup="0" dimension="1"/>
    <map measureGroup="0" dimension="3"/>
    <map measureGroup="0" dimension="4"/>
    <map measureGroup="1" dimension="2"/>
    <map measureGroup="1" dimension="3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User" refreshedDate="45231.227295833334" backgroundQuery="1" createdVersion="6" refreshedVersion="6" minRefreshableVersion="3" recordCount="0" supportSubquery="1" supportAdvancedDrill="1" xr:uid="{4B7D3640-44CA-4C20-86AC-25C54A7A47EE}">
  <cacheSource type="external" connectionId="1"/>
  <cacheFields count="2">
    <cacheField name="[Клиенты].[Страна].[Страна]" caption="Страна" numFmtId="0" hierarchy="18" level="1">
      <sharedItems count="20">
        <s v="Австрия"/>
        <s v="Аргентина"/>
        <s v="Бельгия"/>
        <s v="Бразилия"/>
        <s v="Венесуэла"/>
        <s v="Германия"/>
        <s v="Дания"/>
        <s v="Ирландия"/>
        <s v="Испания"/>
        <s v="Италия"/>
        <s v="Канада"/>
        <s v="Мексика"/>
        <s v="Норвегия"/>
        <s v="Польша"/>
        <s v="Португалия"/>
        <s v="США"/>
        <s v="Финляндия"/>
        <s v="Франция"/>
        <s v="Швейцария"/>
        <s v="Швеция"/>
      </sharedItems>
    </cacheField>
    <cacheField name="[Measures].[Сумма по столбцу Стоимость заказа, уе]" caption="Сумма по столбцу Стоимость заказа, уе" numFmtId="0" hierarchy="37" level="32767"/>
  </cacheFields>
  <cacheHierarchies count="39">
    <cacheHierarchy uniqueName="[Заказы].[Номер заказа]" caption="Номер заказа" attribute="1" defaultMemberUniqueName="[Заказы].[Номер заказа].[All]" allUniqueName="[Заказы].[Номер заказа].[All]" dimensionUniqueName="[Заказы]" displayFolder="" count="0" memberValueDatatype="20" unbalanced="0"/>
    <cacheHierarchy uniqueName="[Заказы].[Дата заказа]" caption="Дата заказа" attribute="1" time="1" defaultMemberUniqueName="[Заказы].[Дата заказа].[All]" allUniqueName="[Заказы].[Дата заказа].[All]" dimensionUniqueName="[Заказы]" displayFolder="" count="0" memberValueDatatype="7" unbalanced="0"/>
    <cacheHierarchy uniqueName="[Заказы].[Код клиента]" caption="Код клиента" attribute="1" defaultMemberUniqueName="[Заказы].[Код клиента].[All]" allUniqueName="[Заказы].[Код клиента].[All]" dimensionUniqueName="[Заказы]" displayFolder="" count="0" memberValueDatatype="130" unbalanced="0"/>
    <cacheHierarchy uniqueName="[Заказы].[Стоимость заказа, уе]" caption="Стоимость заказа, уе" attribute="1" defaultMemberUniqueName="[Заказы].[Стоимость заказа, уе].[All]" allUniqueName="[Заказы].[Стоимость заказа, уе].[All]" dimensionUniqueName="[Заказы]" displayFolder="" count="0" memberValueDatatype="5" unbalanced="0"/>
    <cacheHierarchy uniqueName="[Заказы].[Код сотрудника]" caption="Код сотрудника" attribute="1" defaultMemberUniqueName="[Заказы].[Код сотрудника].[All]" allUniqueName="[Заказы].[Код сотрудника].[All]" dimensionUniqueName="[Заказы]" displayFolder="" count="0" memberValueDatatype="130" unbalanced="0"/>
    <cacheHierarchy uniqueName="[Заказы].[День недели]" caption="День недели" attribute="1" defaultMemberUniqueName="[Заказы].[День недели].[All]" allUniqueName="[Заказы].[День недели].[All]" dimensionUniqueName="[Заказы]" displayFolder="" count="0" memberValueDatatype="130" unbalanced="0"/>
    <cacheHierarchy uniqueName="[Заказы].[Время года]" caption="Время года" attribute="1" defaultMemberUniqueName="[Заказы].[Время года].[All]" allUniqueName="[Заказы].[Время года].[All]" dimensionUniqueName="[Заказы]" displayFolder="" count="0" memberValueDatatype="130" unbalanced="0"/>
    <cacheHierarchy uniqueName="[Заказы].[Дата заказа (Месяц)]" caption="Дата заказа (Месяц)" attribute="1" defaultMemberUniqueName="[Заказы].[Дата заказа (Месяц)].[All]" allUniqueName="[Заказы].[Дата заказа (Месяц)].[All]" dimensionUniqueName="[Заказы]" displayFolder="" count="0" memberValueDatatype="130" unbalanced="0"/>
    <cacheHierarchy uniqueName="[Заказы 1].[Номер заказа]" caption="Номер заказа" attribute="1" defaultMemberUniqueName="[Заказы 1].[Номер заказа].[All]" allUniqueName="[Заказы 1].[Номер заказа].[All]" dimensionUniqueName="[Заказы 1]" displayFolder="" count="0" memberValueDatatype="20" unbalanced="0"/>
    <cacheHierarchy uniqueName="[Заказы 1].[Дата заказа]" caption="Дата заказа" attribute="1" time="1" defaultMemberUniqueName="[Заказы 1].[Дата заказа].[All]" allUniqueName="[Заказы 1].[Дата заказа].[All]" dimensionUniqueName="[Заказы 1]" displayFolder="" count="0" memberValueDatatype="7" unbalanced="0"/>
    <cacheHierarchy uniqueName="[Заказы 1].[Код клиента]" caption="Код клиента" attribute="1" defaultMemberUniqueName="[Заказы 1].[Код клиента].[All]" allUniqueName="[Заказы 1].[Код клиента].[All]" dimensionUniqueName="[Заказы 1]" displayFolder="" count="0" memberValueDatatype="130" unbalanced="0"/>
    <cacheHierarchy uniqueName="[Заказы 1].[Стоимость заказа, уе]" caption="Стоимость заказа, уе" attribute="1" defaultMemberUniqueName="[Заказы 1].[Стоимость заказа, уе].[All]" allUniqueName="[Заказы 1].[Стоимость заказа, уе].[All]" dimensionUniqueName="[Заказы 1]" displayFolder="" count="0" memberValueDatatype="5" unbalanced="0"/>
    <cacheHierarchy uniqueName="[Заказы 1].[Код сотрудника]" caption="Код сотрудника" attribute="1" defaultMemberUniqueName="[Заказы 1].[Код сотрудника].[All]" allUniqueName="[Заказы 1].[Код сотрудника].[All]" dimensionUniqueName="[Заказы 1]" displayFolder="" count="0" memberValueDatatype="130" unbalanced="0"/>
    <cacheHierarchy uniqueName="[Заказы 1].[День недели]" caption="День недели" attribute="1" defaultMemberUniqueName="[Заказы 1].[День недели].[All]" allUniqueName="[Заказы 1].[День недели].[All]" dimensionUniqueName="[Заказы 1]" displayFolder="" count="0" memberValueDatatype="130" unbalanced="0"/>
    <cacheHierarchy uniqueName="[Заказы 1].[Время года]" caption="Время года" attribute="1" defaultMemberUniqueName="[Заказы 1].[Время года].[All]" allUniqueName="[Заказы 1].[Время года].[All]" dimensionUniqueName="[Заказы 1]" displayFolder="" count="0" memberValueDatatype="130" unbalanced="0"/>
    <cacheHierarchy uniqueName="[Заказы 1].[Месяц]" caption="Месяц" attribute="1" defaultMemberUniqueName="[Заказы 1].[Месяц].[All]" allUniqueName="[Заказы 1].[Месяц].[All]" dimensionUniqueName="[Заказы 1]" displayFolder="" count="0" memberValueDatatype="130" unbalanced="0"/>
    <cacheHierarchy uniqueName="[Клиенты].[Код клиента]" caption="Код клиента" attribute="1" defaultMemberUniqueName="[Клиенты].[Код клиента].[All]" allUniqueName="[Клиенты].[Код клиента].[All]" dimensionUniqueName="[Клиенты]" displayFolder="" count="0" memberValueDatatype="130" unbalanced="0"/>
    <cacheHierarchy uniqueName="[Клиенты].[Клиент]" caption="Клиент" attribute="1" defaultMemberUniqueName="[Клиенты].[Клиент].[All]" allUniqueName="[Клиенты].[Клиент].[All]" dimensionUniqueName="[Клиенты]" displayFolder="" count="0" memberValueDatatype="130" unbalanced="0"/>
    <cacheHierarchy uniqueName="[Клиенты].[Страна]" caption="Страна" attribute="1" defaultMemberUniqueName="[Клиенты].[Страна].[All]" allUniqueName="[Клиенты].[Страна].[All]" dimensionUniqueName="[Клиенты]" displayFolder="" count="2" memberValueDatatype="130" unbalanced="0">
      <fieldsUsage count="2">
        <fieldUsage x="-1"/>
        <fieldUsage x="0"/>
      </fieldsUsage>
    </cacheHierarchy>
    <cacheHierarchy uniqueName="[Менеджеры].[№]" caption="№" attribute="1" defaultMemberUniqueName="[Менеджеры].[№].[All]" allUniqueName="[Менеджеры].[№].[All]" dimensionUniqueName="[Менеджеры]" displayFolder="" count="0" memberValueDatatype="20" unbalanced="0"/>
    <cacheHierarchy uniqueName="[Менеджеры].[Код сотрудника]" caption="Код сотрудника" attribute="1" defaultMemberUniqueName="[Менеджеры].[Код сотрудника].[All]" allUniqueName="[Менеджеры].[Код сотрудника].[All]" dimensionUniqueName="[Менеджеры]" displayFolder="" count="0" memberValueDatatype="130" unbalanced="0"/>
    <cacheHierarchy uniqueName="[Менеджеры].[Фамилия]" caption="Фамилия" attribute="1" defaultMemberUniqueName="[Менеджеры].[Фамилия].[All]" allUniqueName="[Менеджеры].[Фамилия].[All]" dimensionUniqueName="[Менеджеры]" displayFolder="" count="0" memberValueDatatype="130" unbalanced="0"/>
    <cacheHierarchy uniqueName="[Менеджеры].[Имя]" caption="Имя" attribute="1" defaultMemberUniqueName="[Менеджеры].[Имя].[All]" allUniqueName="[Менеджеры].[Имя].[All]" dimensionUniqueName="[Менеджеры]" displayFolder="" count="0" memberValueDatatype="130" unbalanced="0"/>
    <cacheHierarchy uniqueName="[Менеджеры].[Отчество]" caption="Отчество" attribute="1" defaultMemberUniqueName="[Менеджеры].[Отчество].[All]" allUniqueName="[Менеджеры].[Отчество].[All]" dimensionUniqueName="[Менеджеры]" displayFolder="" count="0" memberValueDatatype="130" unbalanced="0"/>
    <cacheHierarchy uniqueName="[Менеджеры].[Пол]" caption="Пол" attribute="1" defaultMemberUniqueName="[Менеджеры].[Пол].[All]" allUniqueName="[Менеджеры].[Пол].[All]" dimensionUniqueName="[Менеджеры]" displayFolder="" count="0" memberValueDatatype="130" unbalanced="0"/>
    <cacheHierarchy uniqueName="[Менеджеры].[Бонус,%]" caption="Бонус,%" attribute="1" defaultMemberUniqueName="[Менеджеры].[Бонус,%].[All]" allUniqueName="[Менеджеры].[Бонус,%].[All]" dimensionUniqueName="[Менеджеры]" displayFolder="" count="0" memberValueDatatype="5" unbalanced="0"/>
    <cacheHierarchy uniqueName="[Таблица4].[Месяц]" caption="Месяц" attribute="1" defaultMemberUniqueName="[Таблица4].[Месяц].[All]" allUniqueName="[Таблица4].[Месяц].[All]" dimensionUniqueName="[Таблица4]" displayFolder="" count="0" memberValueDatatype="20" unbalanced="0"/>
    <cacheHierarchy uniqueName="[Заказы].[Дата заказа (Индекс месяца)]" caption="Дата заказа (Индекс месяца)" attribute="1" defaultMemberUniqueName="[Заказы].[Дата заказа (Индекс месяца)].[All]" allUniqueName="[Заказы].[Дата заказа (Индекс месяца)].[All]" dimensionUniqueName="[Заказы]" displayFolder="" count="0" memberValueDatatype="20" unbalanced="0" hidden="1"/>
    <cacheHierarchy uniqueName="[Measures].[__XL_Count Менеджеры]" caption="__XL_Count Менеджеры" measure="1" displayFolder="" measureGroup="Менеджеры" count="0" hidden="1"/>
    <cacheHierarchy uniqueName="[Measures].[__XL_Count Заказы]" caption="__XL_Count Заказы" measure="1" displayFolder="" measureGroup="Заказы" count="0" hidden="1"/>
    <cacheHierarchy uniqueName="[Measures].[__XL_Count Клиенты]" caption="__XL_Count Клиенты" measure="1" displayFolder="" measureGroup="Клиенты" count="0" hidden="1"/>
    <cacheHierarchy uniqueName="[Measures].[__XL_Count Таблица4]" caption="__XL_Count Таблица4" measure="1" displayFolder="" measureGroup="Таблица4" count="0" hidden="1"/>
    <cacheHierarchy uniqueName="[Measures].[__XL_Count Заказы 1]" caption="__XL_Count Заказы 1" measure="1" displayFolder="" measureGroup="Заказы 1" count="0" hidden="1"/>
    <cacheHierarchy uniqueName="[Measures].[__No measures defined]" caption="__No measures defined" measure="1" displayFolder="" count="0" hidden="1"/>
    <cacheHierarchy uniqueName="[Measures].[Sum of Стоимость заказа, уе]" caption="Sum of Стоимость заказа, уе" measure="1" displayFolder="" measureGroup="Заказы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  <cacheHierarchy uniqueName="[Measures].[Сумма по столбцу Бонус,%]" caption="Сумма по столбцу Бонус,%" measure="1" displayFolder="" measureGroup="Менеджеры" count="0" hidden="1">
      <extLst>
        <ext xmlns:x15="http://schemas.microsoft.com/office/spreadsheetml/2010/11/main" uri="{B97F6D7D-B522-45F9-BDA1-12C45D357490}">
          <x15:cacheHierarchy aggregatedColumn="25"/>
        </ext>
      </extLst>
    </cacheHierarchy>
    <cacheHierarchy uniqueName="[Measures].[Сумма по столбцу Месяц]" caption="Сумма по столбцу Месяц" measure="1" displayFolder="" measureGroup="Таблица4" count="0" hidden="1">
      <extLst>
        <ext xmlns:x15="http://schemas.microsoft.com/office/spreadsheetml/2010/11/main" uri="{B97F6D7D-B522-45F9-BDA1-12C45D357490}">
          <x15:cacheHierarchy aggregatedColumn="26"/>
        </ext>
      </extLst>
    </cacheHierarchy>
    <cacheHierarchy uniqueName="[Measures].[Сумма по столбцу Стоимость заказа, уе]" caption="Сумма по столбцу Стоимость заказа, уе" measure="1" displayFolder="" measureGroup="Заказы 1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11"/>
        </ext>
      </extLst>
    </cacheHierarchy>
    <cacheHierarchy uniqueName="[Measures].[Число элементов в столбце Код клиента]" caption="Число элементов в столбце Код клиента" measure="1" displayFolder="" measureGroup="Заказы 1" count="0" hidden="1">
      <extLst>
        <ext xmlns:x15="http://schemas.microsoft.com/office/spreadsheetml/2010/11/main" uri="{B97F6D7D-B522-45F9-BDA1-12C45D357490}">
          <x15:cacheHierarchy aggregatedColumn="10"/>
        </ext>
      </extLst>
    </cacheHierarchy>
  </cacheHierarchies>
  <kpis count="0"/>
  <dimensions count="6">
    <dimension measure="1" name="Measures" uniqueName="[Measures]" caption="Measures"/>
    <dimension name="Заказы" uniqueName="[Заказы]" caption="Заказы"/>
    <dimension name="Заказы 1" uniqueName="[Заказы 1]" caption="Заказы 1"/>
    <dimension name="Клиенты" uniqueName="[Клиенты]" caption="Клиенты"/>
    <dimension name="Менеджеры" uniqueName="[Менеджеры]" caption="Менеджеры"/>
    <dimension name="Таблица4" uniqueName="[Таблица4]" caption="Таблица4"/>
  </dimensions>
  <measureGroups count="5">
    <measureGroup name="Заказы" caption="Заказы"/>
    <measureGroup name="Заказы 1" caption="Заказы 1"/>
    <measureGroup name="Клиенты" caption="Клиенты"/>
    <measureGroup name="Менеджеры" caption="Менеджеры"/>
    <measureGroup name="Таблица4" caption="Таблица4"/>
  </measureGroups>
  <maps count="9">
    <map measureGroup="0" dimension="1"/>
    <map measureGroup="0" dimension="3"/>
    <map measureGroup="0" dimension="4"/>
    <map measureGroup="1" dimension="2"/>
    <map measureGroup="1" dimension="3"/>
    <map measureGroup="1" dimension="4"/>
    <map measureGroup="2" dimension="3"/>
    <map measureGroup="3" dimension="4"/>
    <map measureGroup="4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E9DB86-12DA-47AB-BDA4-BBD6CB70D085}" name="Сводная таблица2" cacheId="23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24" firstHeaderRow="1" firstDataRow="1" firstDataCol="1"/>
  <pivotFields count="2">
    <pivotField axis="axisRow" allDrilled="1" subtotalTop="0" showAll="0" dataSourceSort="1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</pivotField>
    <pivotField dataField="1" subtotalTop="0" showAll="0" defaultSubtota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Сумма по столбцу Стоимость заказа, уе" fld="1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Заказы 1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BB2D6B-5BD6-484E-9C0A-60EA02A02032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outline="1" outlineData="1" multipleFieldFilters="0" chartFormat="7" rowHeaderCaption="Менеджер" colHeaderCaption="День недели">
  <location ref="A3:B9" firstHeaderRow="1" firstDataRow="1" firstDataCol="1"/>
  <pivotFields count="2">
    <pivotField axis="axisRow" allDrilled="1" subtotalTop="0" showAll="0" measureFilter="1" sortType="descending" defaultSubtotal="0" defaultAttributeDrillState="1">
      <items count="5">
        <item x="0"/>
        <item x="1"/>
        <item x="2"/>
        <item x="3"/>
        <item x="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тоимость заказов, уе" fld="1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4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4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4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4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6" format="2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2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28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29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Стоимость заказов, уе"/>
    <pivotHierarchy dragToData="1" caption="Бонус,%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filters count="1">
    <filter fld="0" type="count" id="1" iMeasureHier="34">
      <autoFilter ref="A1">
        <filterColumn colId="0">
          <top10 val="5" filterVal="5"/>
        </filterColumn>
      </autoFilter>
    </filter>
  </filters>
  <rowHierarchiesUsage count="1"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Менеджеры]"/>
        <x15:activeTabTopLevelEntity name="[Заказы]"/>
        <x15:activeTabTopLevelEntity name="[Клиенты]"/>
        <x15:activeTabTopLevelEntity name="[Таблица4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33980B8-8DF5-48BD-A26F-67F5913EEA97}" name="Анализ заказов по месяцам" cacheId="7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3" rowHeaderCaption="Месяц" colHeaderCaption="Месяц">
  <location ref="A3:B16" firstHeaderRow="1" firstDataRow="1" firstDataCol="1"/>
  <pivotFields count="2">
    <pivotField axis="axisRow" allDrilled="1" subtotalTop="0" showAll="0" defaultSubtotal="0" defaultAttributeDrillState="1">
      <items count="12">
        <item x="11"/>
        <item x="10"/>
        <item x="6"/>
        <item x="1"/>
        <item x="5"/>
        <item x="4"/>
        <item x="3"/>
        <item x="0"/>
        <item x="9"/>
        <item x="8"/>
        <item x="7"/>
        <item x="2"/>
      </items>
    </pivotField>
    <pivotField dataField="1" subtotalTop="0" showAll="0" defaultSubtota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тоимость заказов, уе" fld="1" baseField="0" baseItem="0"/>
  </dataFields>
  <chartFormats count="1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Стоимость заказов, уе"/>
    <pivotHierarchy dragToData="1"/>
  </pivotHierarchies>
  <pivotTableStyleInfo name="PivotStyleMedium4" showRowHeaders="1" showColHeaders="1" showRowStripes="0" showColStripes="0" showLastColumn="1"/>
  <rowHierarchiesUsage count="1">
    <rowHierarchyUsage hierarchyUsage="15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Заказы 1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9C24D8-2386-481D-BA5F-D954FD2653C8}" name="Сводная таблица2" cacheId="6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2" rowHeaderCaption="Страна" colHeaderCaption="Месяц">
  <location ref="A3:B12" firstHeaderRow="1" firstDataRow="1" firstDataCol="1"/>
  <pivotFields count="2">
    <pivotField dataField="1" subtotalTop="0" showAll="0" defaultSubtotal="0"/>
    <pivotField axis="axisRow" allDrilled="1" subtotalTop="0" showAll="0" measureFilter="1" sortType="descending" defaultSubtotal="0" defaultAttributeDrillState="1">
      <items count="8">
        <item x="0"/>
        <item x="1"/>
        <item x="2"/>
        <item x="3"/>
        <item x="4"/>
        <item x="5"/>
        <item x="6"/>
        <item x="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"/>
  </rowFields>
  <rowItems count="9">
    <i>
      <x v="5"/>
    </i>
    <i>
      <x v="2"/>
    </i>
    <i>
      <x/>
    </i>
    <i>
      <x v="1"/>
    </i>
    <i>
      <x v="6"/>
    </i>
    <i>
      <x v="7"/>
    </i>
    <i>
      <x v="4"/>
    </i>
    <i>
      <x v="3"/>
    </i>
    <i t="grand">
      <x/>
    </i>
  </rowItems>
  <colItems count="1">
    <i/>
  </colItems>
  <dataFields count="1">
    <dataField name="Стоимость заказов, уе" fld="0" baseField="0" baseItem="0"/>
  </dataFields>
  <chartFormats count="7"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8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Стоимость заказов, уе"/>
    <pivotHierarchy dragToData="1"/>
  </pivotHierarchies>
  <pivotTableStyleInfo name="PivotStyleMedium4" showRowHeaders="1" showColHeaders="1" showRowStripes="0" showColStripes="0" showLastColumn="1"/>
  <filters count="1">
    <filter fld="1" type="count" id="1" iMeasureHier="37">
      <autoFilter ref="A1">
        <filterColumn colId="0">
          <top10 val="8" filterVal="8"/>
        </filterColumn>
      </autoFilter>
    </filter>
  </filters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Заказы 1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6B9EA6-46B9-41EE-8FA1-3A352453414A}" name="Сводная таблица2" cacheId="5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4" rowHeaderCaption="Страна" colHeaderCaption="Месяц">
  <location ref="A3:B24" firstHeaderRow="1" firstDataRow="1" firstDataCol="1"/>
  <pivotFields count="2">
    <pivotField axis="axisRow" allDrilled="1" subtotalTop="0" showAll="0" sortType="descending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21">
    <i>
      <x v="15"/>
    </i>
    <i>
      <x v="5"/>
    </i>
    <i>
      <x v="3"/>
    </i>
    <i>
      <x v="17"/>
    </i>
    <i>
      <x v="12"/>
    </i>
    <i>
      <x v="4"/>
    </i>
    <i>
      <x/>
    </i>
    <i>
      <x v="19"/>
    </i>
    <i>
      <x v="10"/>
    </i>
    <i>
      <x v="9"/>
    </i>
    <i>
      <x v="16"/>
    </i>
    <i>
      <x v="11"/>
    </i>
    <i>
      <x v="2"/>
    </i>
    <i>
      <x v="18"/>
    </i>
    <i>
      <x v="7"/>
    </i>
    <i>
      <x v="8"/>
    </i>
    <i>
      <x v="6"/>
    </i>
    <i>
      <x v="1"/>
    </i>
    <i>
      <x v="14"/>
    </i>
    <i>
      <x v="13"/>
    </i>
    <i t="grand">
      <x/>
    </i>
  </rowItems>
  <colItems count="1">
    <i/>
  </colItems>
  <dataFields count="1">
    <dataField name="Количество клиентов в стране" fld="1" subtotal="count" baseField="0" baseItem="15"/>
  </dataFields>
  <chartFormats count="4"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Стоимость заказов, уе"/>
    <pivotHierarchy dragToData="1" caption="Количество клиентов в стране"/>
  </pivotHierarchies>
  <pivotTableStyleInfo name="PivotStyleMedium4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Заказы 1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F54322-E24E-4542-89FD-B0481C1E46ED}" name="Сводная таблица2" cacheId="8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5" rowHeaderCaption="Менеджер" colHeaderCaption="Месяц">
  <location ref="A3:B14" firstHeaderRow="1" firstDataRow="1" firstDataCol="1"/>
  <pivotFields count="2">
    <pivotField axis="axisRow"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11">
    <i>
      <x v="1"/>
    </i>
    <i>
      <x v="2"/>
    </i>
    <i>
      <x v="5"/>
    </i>
    <i>
      <x v="6"/>
    </i>
    <i>
      <x v="8"/>
    </i>
    <i>
      <x v="4"/>
    </i>
    <i>
      <x v="7"/>
    </i>
    <i>
      <x v="9"/>
    </i>
    <i>
      <x/>
    </i>
    <i>
      <x v="3"/>
    </i>
    <i t="grand">
      <x/>
    </i>
  </rowItems>
  <colItems count="1">
    <i/>
  </colItems>
  <dataFields count="1">
    <dataField name="Сумма заказов, уе" fld="1" baseField="0" baseItem="1" numFmtId="165"/>
  </dataFields>
  <chartFormats count="3">
    <chartFormat chart="9" format="1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2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 caption="Сумма заказов, уе"/>
    <pivotHierarchy dragToData="1" caption="Количество клиентов в стране"/>
  </pivotHierarchies>
  <pivotTableStyleInfo name="PivotStyleMedium4" showRowHeaders="1" showColHeaders="1" showRowStripes="0" showColStripes="0" showLastColumn="1"/>
  <rowHierarchiesUsage count="1"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Заказы 1]"/>
        <x15:activeTabTopLevelEntity name="[Клиенты]"/>
        <x15:activeTabTopLevelEntity name="[Менеджер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F0B4B0-7AC2-4433-8BE7-66F55244F99E}" name="Сводная таблица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outline="1" outlineData="1" multipleFieldFilters="0" rowHeaderCaption="Менеджеры" colHeaderCaption="Время года">
  <location ref="A3:B14" firstHeaderRow="1" firstDataRow="1" firstDataCol="1"/>
  <pivotFields count="3">
    <pivotField allDrilled="1" subtotalTop="0" showAll="0" sortType="descending" defaultSubtotal="0" defaultAttributeDrillState="1">
      <items count="1">
        <item x="0"/>
      </items>
    </pivotField>
    <pivotField dataField="1" subtotalTop="0" showAll="0" defaultSubtotal="0"/>
    <pivotField axis="axisRow" allDrilled="1" subtotalTop="0" showAll="0" sortType="descending" defaultSubtotal="0" defaultAttributeDrillState="1">
      <items count="10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2"/>
  </rowFields>
  <rowItems count="11">
    <i>
      <x v="8"/>
    </i>
    <i>
      <x v="3"/>
    </i>
    <i>
      <x v="2"/>
    </i>
    <i>
      <x v="1"/>
    </i>
    <i>
      <x/>
    </i>
    <i>
      <x v="6"/>
    </i>
    <i>
      <x v="9"/>
    </i>
    <i>
      <x v="5"/>
    </i>
    <i>
      <x v="7"/>
    </i>
    <i>
      <x v="4"/>
    </i>
    <i t="grand">
      <x/>
    </i>
  </rowItems>
  <colItems count="1">
    <i/>
  </colItems>
  <dataFields count="1">
    <dataField name="Бонус,%" fld="1" baseField="2" baseItem="8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Стоимость заказа, уе"/>
    <pivotHierarchy dragToData="1" caption="Бонус,%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rowHierarchiesUsage count="1">
    <rowHierarchyUsage hierarchyUsage="21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Менеджеры]"/>
        <x15:activeTabTopLevelEntity name="[Заказы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7DAC885-B766-471F-B3FC-44924D8793BF}" name="Сводная таблица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outline="1" outlineData="1" multipleFieldFilters="0" rowHeaderCaption="Страна" colHeaderCaption="Время года">
  <location ref="H3:I24" firstHeaderRow="1" firstDataRow="1" firstDataCol="1"/>
  <pivotFields count="2">
    <pivotField axis="axisRow" allDrilled="1" subtotalTop="0" showAll="0" sortType="descending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</pivotFields>
  <rowFields count="1">
    <field x="0"/>
  </rowFields>
  <rowItems count="21">
    <i>
      <x v="15"/>
    </i>
    <i>
      <x v="5"/>
    </i>
    <i>
      <x/>
    </i>
    <i>
      <x v="3"/>
    </i>
    <i>
      <x v="17"/>
    </i>
    <i>
      <x v="19"/>
    </i>
    <i>
      <x v="12"/>
    </i>
    <i>
      <x v="7"/>
    </i>
    <i>
      <x v="4"/>
    </i>
    <i>
      <x v="10"/>
    </i>
    <i>
      <x v="6"/>
    </i>
    <i>
      <x v="18"/>
    </i>
    <i>
      <x v="2"/>
    </i>
    <i>
      <x v="11"/>
    </i>
    <i>
      <x v="16"/>
    </i>
    <i>
      <x v="9"/>
    </i>
    <i>
      <x v="8"/>
    </i>
    <i>
      <x v="14"/>
    </i>
    <i>
      <x v="1"/>
    </i>
    <i>
      <x v="13"/>
    </i>
    <i t="grand">
      <x/>
    </i>
  </rowItems>
  <colItems count="1">
    <i/>
  </colItems>
  <dataFields count="1">
    <dataField name="Стоимость заказа, уе" fld="1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Стоимость заказа, уе"/>
    <pivotHierarchy dragToData="1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rowHierarchiesUsage count="1">
    <rowHierarchyUsage hierarchyUsage="18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Менеджеры]"/>
        <x15:activeTabTopLevelEntity name="[Заказы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C6A4E0-3FA8-49F7-B824-9F4B1193D290}" name="Сводная таблица3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outline="1" outlineData="1" multipleFieldFilters="0" rowHeaderCaption="Страна" colHeaderCaption="Время года">
  <location ref="M3:R25" firstHeaderRow="1" firstDataRow="2" firstDataCol="1"/>
  <pivotFields count="3">
    <pivotField axis="axisRow" allDrilled="1" subtotalTop="0" showAll="0" sortType="descending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Col" allDrilled="1" subtotalTop="0" showAll="0" defaultSubtotal="0" defaultAttributeDrillState="1">
      <items count="4">
        <item x="0"/>
        <item x="2"/>
        <item x="3"/>
        <item x="1"/>
      </items>
    </pivotField>
  </pivotFields>
  <rowFields count="1">
    <field x="0"/>
  </rowFields>
  <rowItems count="21">
    <i>
      <x v="15"/>
    </i>
    <i>
      <x v="5"/>
    </i>
    <i>
      <x/>
    </i>
    <i>
      <x v="3"/>
    </i>
    <i>
      <x v="17"/>
    </i>
    <i>
      <x v="19"/>
    </i>
    <i>
      <x v="12"/>
    </i>
    <i>
      <x v="7"/>
    </i>
    <i>
      <x v="4"/>
    </i>
    <i>
      <x v="10"/>
    </i>
    <i>
      <x v="6"/>
    </i>
    <i>
      <x v="18"/>
    </i>
    <i>
      <x v="2"/>
    </i>
    <i>
      <x v="11"/>
    </i>
    <i>
      <x v="16"/>
    </i>
    <i>
      <x v="9"/>
    </i>
    <i>
      <x v="8"/>
    </i>
    <i>
      <x v="14"/>
    </i>
    <i>
      <x v="1"/>
    </i>
    <i>
      <x v="1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тоимость заказа, уе" fld="1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Стоимость заказа, уе"/>
    <pivotHierarchy dragToData="1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Менеджеры]"/>
        <x15:activeTabTopLevelEntity name="[Заказы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4CAC80-9D5F-40F8-AAF9-A7EC1D44500F}" name="Сводная таблица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outline="1" outlineData="1" multipleFieldFilters="0" rowHeaderCaption="Клиент" colHeaderCaption="День недели">
  <location ref="A18:B49" firstHeaderRow="1" firstDataRow="1" firstDataCol="1"/>
  <pivotFields count="5">
    <pivotField allDrilled="1" subtotalTop="0" showAll="0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llDrilled="1" subtotalTop="0" showAll="0" sortType="descending" defaultSubtotal="0" defaultAttributeDrillState="1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measureFilter="1" sortType="descending" defaultSubtotal="0" defaultAttributeDrillState="1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4"/>
  </rowFields>
  <rowItems count="31">
    <i>
      <x v="24"/>
    </i>
    <i>
      <x v="5"/>
    </i>
    <i>
      <x v="21"/>
    </i>
    <i>
      <x v="11"/>
    </i>
    <i>
      <x v="22"/>
    </i>
    <i>
      <x v="20"/>
    </i>
    <i>
      <x v="6"/>
    </i>
    <i>
      <x/>
    </i>
    <i>
      <x v="7"/>
    </i>
    <i>
      <x v="16"/>
    </i>
    <i>
      <x v="29"/>
    </i>
    <i>
      <x v="2"/>
    </i>
    <i>
      <x v="10"/>
    </i>
    <i>
      <x v="19"/>
    </i>
    <i>
      <x v="8"/>
    </i>
    <i>
      <x v="27"/>
    </i>
    <i>
      <x v="23"/>
    </i>
    <i>
      <x v="17"/>
    </i>
    <i>
      <x v="25"/>
    </i>
    <i>
      <x v="14"/>
    </i>
    <i>
      <x v="18"/>
    </i>
    <i>
      <x v="28"/>
    </i>
    <i>
      <x v="4"/>
    </i>
    <i>
      <x v="26"/>
    </i>
    <i>
      <x v="12"/>
    </i>
    <i>
      <x v="3"/>
    </i>
    <i>
      <x v="9"/>
    </i>
    <i>
      <x v="15"/>
    </i>
    <i>
      <x v="1"/>
    </i>
    <i>
      <x v="13"/>
    </i>
    <i t="grand">
      <x/>
    </i>
  </rowItems>
  <colItems count="1">
    <i/>
  </colItems>
  <dataFields count="1">
    <dataField name="Стоимость заказа, уе" fld="2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Стоимость заказа, уе"/>
    <pivotHierarchy dragToData="1" caption="Бонус,%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filters count="1">
    <filter fld="4" type="count" id="1" iMeasureHier="34">
      <autoFilter ref="A1">
        <filterColumn colId="0">
          <top10 val="30" filterVal="30"/>
        </filterColumn>
      </autoFilter>
    </filter>
  </filters>
  <rowHierarchiesUsage count="1"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Менеджеры]"/>
        <x15:activeTabTopLevelEntity name="[Заказы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B0386B-3E07-4DBB-99F3-0C657A3C333E}" name="Сводная таблица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outline="1" outlineData="1" multipleFieldFilters="0" rowHeaderCaption="Менеджеры" colHeaderCaption="День недели">
  <location ref="H29:P51" firstHeaderRow="1" firstDataRow="2" firstDataCol="1"/>
  <pivotFields count="4">
    <pivotField axis="axisRow" allDrilled="1" subtotalTop="0" showAll="0" sortType="a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allDrilled="1" subtotalTop="0" showAll="0" sortType="descending" defaultSubtotal="0" defaultAttributeDrillState="1">
      <items count="10">
        <item x="0"/>
        <item x="1"/>
        <item x="2"/>
        <item x="3"/>
        <item x="4"/>
        <item x="5"/>
        <item x="6"/>
        <item x="7"/>
        <item x="8"/>
        <item x="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Col" allDrilled="1" subtotalTop="0" showAll="0" defaultSubtotal="0" defaultAttributeDrillState="1">
      <items count="7">
        <item x="2"/>
        <item x="1"/>
        <item x="4"/>
        <item x="6"/>
        <item x="3"/>
        <item x="5"/>
        <item x="0"/>
      </items>
    </pivotField>
  </pivotFields>
  <rowFields count="2">
    <field x="1"/>
    <field x="0"/>
  </rowFields>
  <rowItems count="21">
    <i>
      <x v="1"/>
    </i>
    <i r="1">
      <x v="1"/>
    </i>
    <i>
      <x v="2"/>
    </i>
    <i r="1">
      <x v="2"/>
    </i>
    <i>
      <x v="5"/>
    </i>
    <i r="1">
      <x v="5"/>
    </i>
    <i>
      <x v="6"/>
    </i>
    <i r="1">
      <x v="6"/>
    </i>
    <i>
      <x v="8"/>
    </i>
    <i r="1">
      <x v="8"/>
    </i>
    <i>
      <x v="4"/>
    </i>
    <i r="1">
      <x v="4"/>
    </i>
    <i>
      <x v="7"/>
    </i>
    <i r="1">
      <x v="7"/>
    </i>
    <i>
      <x v="9"/>
    </i>
    <i r="1">
      <x v="9"/>
    </i>
    <i>
      <x/>
    </i>
    <i r="1">
      <x/>
    </i>
    <i>
      <x v="3"/>
    </i>
    <i r="1">
      <x v="3"/>
    </i>
    <i t="grand">
      <x/>
    </i>
  </rowItems>
  <colFields count="1">
    <field x="3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Стоимость заказа, уе" fld="2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Стоимость заказа, уе"/>
    <pivotHierarchy dragToData="1" caption="Бонус,%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rowHierarchiesUsage count="2">
    <rowHierarchyUsage hierarchyUsage="21"/>
    <rowHierarchyUsage hierarchyUsage="20"/>
  </rowHierarchiesUsage>
  <colHierarchiesUsage count="1">
    <colHierarchyUsage hierarchyUsage="5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Менеджеры]"/>
        <x15:activeTabTopLevelEntity name="[Заказы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35C32-1983-4317-9F7E-EC19157DAF5D}" name="Сводная таблица1" cacheId="10" applyNumberFormats="0" applyBorderFormats="0" applyFontFormats="0" applyPatternFormats="0" applyAlignmentFormats="0" applyWidthHeightFormats="1" dataCaption="Values" updatedVersion="6" minRefreshableVersion="3" showDrill="0" useAutoFormatting="1" subtotalHiddenItems="1" itemPrintTitles="1" createdVersion="7" indent="0" outline="1" outlineData="1" multipleFieldFilters="0" rowHeaderCaption="Страна" colHeaderCaption="Время года">
  <location ref="S2:X24" firstHeaderRow="1" firstDataRow="2" firstDataCol="1"/>
  <pivotFields count="3">
    <pivotField axis="axisRow" allDrilled="1" subtotalTop="0" showAll="0" sortType="descending" defaultSubtotal="0" defaultAttributeDrillState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ubtotalTop="0" showAll="0" defaultSubtotal="0"/>
    <pivotField axis="axisCol" allDrilled="1" subtotalTop="0" showAll="0" defaultSubtotal="0" defaultAttributeDrillState="1">
      <items count="4">
        <item x="0"/>
        <item x="2"/>
        <item x="3"/>
        <item x="1"/>
      </items>
    </pivotField>
  </pivotFields>
  <rowFields count="1">
    <field x="0"/>
  </rowFields>
  <rowItems count="21">
    <i>
      <x v="15"/>
    </i>
    <i>
      <x v="5"/>
    </i>
    <i>
      <x/>
    </i>
    <i>
      <x v="3"/>
    </i>
    <i>
      <x v="17"/>
    </i>
    <i>
      <x v="19"/>
    </i>
    <i>
      <x v="12"/>
    </i>
    <i>
      <x v="7"/>
    </i>
    <i>
      <x v="4"/>
    </i>
    <i>
      <x v="10"/>
    </i>
    <i>
      <x v="6"/>
    </i>
    <i>
      <x v="18"/>
    </i>
    <i>
      <x v="2"/>
    </i>
    <i>
      <x v="11"/>
    </i>
    <i>
      <x v="16"/>
    </i>
    <i>
      <x v="9"/>
    </i>
    <i>
      <x v="8"/>
    </i>
    <i>
      <x v="14"/>
    </i>
    <i>
      <x v="1"/>
    </i>
    <i>
      <x v="1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Стоимость заказа, уе" fld="1" baseField="0" baseItem="0"/>
  </dataFields>
  <pivotHierarchies count="3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Стоимость заказа, уе"/>
    <pivotHierarchy dragToData="1"/>
    <pivotHierarchy dragToData="1"/>
    <pivotHierarchy dragToData="1"/>
    <pivotHierarchy dragToData="1"/>
  </pivotHierarchies>
  <pivotTableStyleInfo name="PivotStyleMedium2" showRowHeaders="1" showColHeaders="1" showRowStripes="0" showColStripes="0" showLastColumn="1"/>
  <rowHierarchiesUsage count="1">
    <rowHierarchyUsage hierarchyUsage="18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Менеджеры]"/>
        <x15:activeTabTopLevelEntity name="[Заказы]"/>
        <x15:activeTabTopLevelEntity name="[Клиенты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Менеджеры" displayName="Менеджеры" ref="A1:G11" totalsRowShown="0">
  <autoFilter ref="A1:G11" xr:uid="{00000000-0009-0000-0100-000001000000}"/>
  <tableColumns count="7">
    <tableColumn id="1" xr3:uid="{00000000-0010-0000-0000-000001000000}" name="№"/>
    <tableColumn id="2" xr3:uid="{00000000-0010-0000-0000-000002000000}" name="Код сотрудника"/>
    <tableColumn id="3" xr3:uid="{00000000-0010-0000-0000-000003000000}" name="Фамилия"/>
    <tableColumn id="4" xr3:uid="{00000000-0010-0000-0000-000004000000}" name="Имя"/>
    <tableColumn id="5" xr3:uid="{00000000-0010-0000-0000-000005000000}" name="Отчество"/>
    <tableColumn id="6" xr3:uid="{00000000-0010-0000-0000-000006000000}" name="Пол"/>
    <tableColumn id="7" xr3:uid="{00000000-0010-0000-0000-000007000000}" name="Бонус,%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5E92BE4-A3E1-4B72-B665-AD1C449D5AEC}" name="Заказы" displayName="Заказы" ref="A1:H811" totalsRowShown="0" headerRowDxfId="10" dataDxfId="9" tableBorderDxfId="8">
  <autoFilter ref="A1:H811" xr:uid="{D22C9FAC-B256-4820-82E9-C7347BFF6357}"/>
  <tableColumns count="8">
    <tableColumn id="1" xr3:uid="{C18A3E84-F091-40F1-90FE-DEEBC0BE77F7}" name="Номер заказа" dataDxfId="7"/>
    <tableColumn id="2" xr3:uid="{D6E1B26F-C5D8-4F26-938E-380DC25ED83C}" name="Дата заказа" dataDxfId="6"/>
    <tableColumn id="3" xr3:uid="{A442B659-95F1-4EB7-9FEF-4B903E513B84}" name="Код клиента" dataDxfId="5"/>
    <tableColumn id="4" xr3:uid="{5A7F6743-7EAA-407D-87C0-659D4E45EAD4}" name="Стоимость заказа, уе" dataDxfId="4"/>
    <tableColumn id="5" xr3:uid="{45FB1DDB-9F92-47BD-9327-2A5D0908B28C}" name="Код сотрудника" dataDxfId="3"/>
    <tableColumn id="6" xr3:uid="{1B102FDE-EADA-4C87-96B7-45AB0124DC02}" name="День недели" dataDxfId="2">
      <calculatedColumnFormula>TEXT(B2,"ДДДД")</calculatedColumnFormula>
    </tableColumn>
    <tableColumn id="7" xr3:uid="{92D2A6E1-EF3A-485A-AB82-663D997DA85D}" name="Время года" dataDxfId="1">
      <calculatedColumnFormula array="1">INDEX($O$2:$O$13,I2)</calculatedColumnFormula>
    </tableColumn>
    <tableColumn id="8" xr3:uid="{8416AF67-F13D-4B98-B5A4-12CEED9CD96D}" name="Месяц" dataDxfId="0">
      <calculatedColumnFormula>TEXT(B2,"ММММ")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Клиенты" displayName="Клиенты" ref="A1:C92" totalsRowShown="0">
  <autoFilter ref="A1:C92" xr:uid="{00000000-0009-0000-0100-000003000000}"/>
  <tableColumns count="3">
    <tableColumn id="1" xr3:uid="{00000000-0010-0000-0200-000001000000}" name="Код клиента"/>
    <tableColumn id="2" xr3:uid="{00000000-0010-0000-0200-000002000000}" name="Клиент"/>
    <tableColumn id="3" xr3:uid="{00000000-0010-0000-0200-000003000000}" name="Стран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Relationship Id="rId6" Type="http://schemas.openxmlformats.org/officeDocument/2006/relationships/printerSettings" Target="../printerSettings/printerSettings2.bin"/><Relationship Id="rId5" Type="http://schemas.openxmlformats.org/officeDocument/2006/relationships/pivotTable" Target="../pivotTables/pivotTable11.xml"/><Relationship Id="rId4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6A3D-1CA3-4F42-97F9-A9BDADD5A74F}">
  <dimension ref="A3:B24"/>
  <sheetViews>
    <sheetView workbookViewId="0">
      <selection activeCell="B10" sqref="B10"/>
    </sheetView>
  </sheetViews>
  <sheetFormatPr defaultRowHeight="14.4" x14ac:dyDescent="0.3"/>
  <cols>
    <col min="1" max="1" width="16.77734375" bestFit="1" customWidth="1"/>
    <col min="2" max="2" width="35.6640625" bestFit="1" customWidth="1"/>
  </cols>
  <sheetData>
    <row r="3" spans="1:2" x14ac:dyDescent="0.3">
      <c r="A3" s="3" t="s">
        <v>304</v>
      </c>
      <c r="B3" t="s">
        <v>305</v>
      </c>
    </row>
    <row r="4" spans="1:2" x14ac:dyDescent="0.3">
      <c r="A4" s="4" t="s">
        <v>156</v>
      </c>
      <c r="B4" s="23">
        <v>71797.8</v>
      </c>
    </row>
    <row r="5" spans="1:2" x14ac:dyDescent="0.3">
      <c r="A5" s="4" t="s">
        <v>145</v>
      </c>
      <c r="B5" s="23">
        <v>5982.5</v>
      </c>
    </row>
    <row r="6" spans="1:2" x14ac:dyDescent="0.3">
      <c r="A6" s="4" t="s">
        <v>194</v>
      </c>
      <c r="B6" s="23">
        <v>13585</v>
      </c>
    </row>
    <row r="7" spans="1:2" x14ac:dyDescent="0.3">
      <c r="A7" s="4" t="s">
        <v>150</v>
      </c>
      <c r="B7" s="23">
        <v>45569.9</v>
      </c>
    </row>
    <row r="8" spans="1:2" x14ac:dyDescent="0.3">
      <c r="A8" s="4" t="s">
        <v>175</v>
      </c>
      <c r="B8" s="23">
        <v>27116.2</v>
      </c>
    </row>
    <row r="9" spans="1:2" x14ac:dyDescent="0.3">
      <c r="A9" s="4" t="s">
        <v>126</v>
      </c>
      <c r="B9" s="23">
        <v>111920.7</v>
      </c>
    </row>
    <row r="10" spans="1:2" x14ac:dyDescent="0.3">
      <c r="A10" s="4" t="s">
        <v>220</v>
      </c>
      <c r="B10" s="23">
        <v>14308</v>
      </c>
    </row>
    <row r="11" spans="1:2" x14ac:dyDescent="0.3">
      <c r="A11" s="4" t="s">
        <v>180</v>
      </c>
      <c r="B11" s="23">
        <v>27566</v>
      </c>
    </row>
    <row r="12" spans="1:2" x14ac:dyDescent="0.3">
      <c r="A12" s="4" t="s">
        <v>139</v>
      </c>
      <c r="B12" s="23">
        <v>8239.1</v>
      </c>
    </row>
    <row r="13" spans="1:2" x14ac:dyDescent="0.3">
      <c r="A13" s="4" t="s">
        <v>165</v>
      </c>
      <c r="B13" s="23">
        <v>8345.1</v>
      </c>
    </row>
    <row r="14" spans="1:2" x14ac:dyDescent="0.3">
      <c r="A14" s="4" t="s">
        <v>142</v>
      </c>
      <c r="B14" s="23">
        <v>22113.3</v>
      </c>
    </row>
    <row r="15" spans="1:2" x14ac:dyDescent="0.3">
      <c r="A15" s="4" t="s">
        <v>129</v>
      </c>
      <c r="B15" s="23">
        <v>9847.4</v>
      </c>
    </row>
    <row r="16" spans="1:2" x14ac:dyDescent="0.3">
      <c r="A16" s="4" t="s">
        <v>132</v>
      </c>
      <c r="B16" s="23">
        <v>30264.6</v>
      </c>
    </row>
    <row r="17" spans="1:2" x14ac:dyDescent="0.3">
      <c r="A17" s="4" t="s">
        <v>242</v>
      </c>
      <c r="B17" s="23">
        <v>1757.4</v>
      </c>
    </row>
    <row r="18" spans="1:2" x14ac:dyDescent="0.3">
      <c r="A18" s="4" t="s">
        <v>167</v>
      </c>
      <c r="B18" s="23">
        <v>6435.3</v>
      </c>
    </row>
    <row r="19" spans="1:2" x14ac:dyDescent="0.3">
      <c r="A19" s="4" t="s">
        <v>173</v>
      </c>
      <c r="B19" s="23">
        <v>137311.6</v>
      </c>
    </row>
    <row r="20" spans="1:2" x14ac:dyDescent="0.3">
      <c r="A20" s="4" t="s">
        <v>237</v>
      </c>
      <c r="B20" s="23">
        <v>9498.1</v>
      </c>
    </row>
    <row r="21" spans="1:2" x14ac:dyDescent="0.3">
      <c r="A21" s="4" t="s">
        <v>137</v>
      </c>
      <c r="B21" s="23">
        <v>43649.9</v>
      </c>
    </row>
    <row r="22" spans="1:2" x14ac:dyDescent="0.3">
      <c r="A22" s="4" t="s">
        <v>148</v>
      </c>
      <c r="B22" s="23">
        <v>14054.8</v>
      </c>
    </row>
    <row r="23" spans="1:2" x14ac:dyDescent="0.3">
      <c r="A23" s="4" t="s">
        <v>134</v>
      </c>
      <c r="B23" s="23">
        <v>30864.400000000001</v>
      </c>
    </row>
    <row r="24" spans="1:2" x14ac:dyDescent="0.3">
      <c r="A24" s="4" t="s">
        <v>280</v>
      </c>
      <c r="B24" s="23">
        <v>640227.1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44DB-F5F3-4D8A-B0D2-A1BC55825873}">
  <dimension ref="A3:B9"/>
  <sheetViews>
    <sheetView workbookViewId="0">
      <selection activeCell="B4" sqref="B4"/>
    </sheetView>
  </sheetViews>
  <sheetFormatPr defaultRowHeight="14.4" x14ac:dyDescent="0.3"/>
  <cols>
    <col min="1" max="1" width="14.33203125" bestFit="1" customWidth="1"/>
    <col min="2" max="2" width="21.44140625" bestFit="1" customWidth="1"/>
    <col min="3" max="3" width="24.109375" bestFit="1" customWidth="1"/>
    <col min="4" max="4" width="15.88671875" bestFit="1" customWidth="1"/>
    <col min="5" max="5" width="19.109375" bestFit="1" customWidth="1"/>
    <col min="6" max="6" width="22.6640625" bestFit="1" customWidth="1"/>
    <col min="7" max="7" width="18.109375" bestFit="1" customWidth="1"/>
    <col min="8" max="8" width="25.5546875" bestFit="1" customWidth="1"/>
    <col min="9" max="9" width="8.5546875" bestFit="1" customWidth="1"/>
    <col min="10" max="10" width="21.5546875" bestFit="1" customWidth="1"/>
    <col min="11" max="11" width="13.109375" bestFit="1" customWidth="1"/>
    <col min="12" max="12" width="24.88671875" bestFit="1" customWidth="1"/>
    <col min="13" max="13" width="27.33203125" bestFit="1" customWidth="1"/>
    <col min="14" max="14" width="18.33203125" bestFit="1" customWidth="1"/>
    <col min="15" max="15" width="17" bestFit="1" customWidth="1"/>
    <col min="16" max="16" width="21.109375" bestFit="1" customWidth="1"/>
    <col min="17" max="17" width="19" bestFit="1" customWidth="1"/>
    <col min="18" max="18" width="24.109375" bestFit="1" customWidth="1"/>
    <col min="19" max="19" width="16.109375" bestFit="1" customWidth="1"/>
    <col min="20" max="20" width="18.44140625" bestFit="1" customWidth="1"/>
    <col min="21" max="21" width="12.109375" bestFit="1" customWidth="1"/>
    <col min="22" max="23" width="18" bestFit="1" customWidth="1"/>
    <col min="24" max="24" width="13.44140625" bestFit="1" customWidth="1"/>
    <col min="25" max="25" width="18.44140625" bestFit="1" customWidth="1"/>
    <col min="26" max="26" width="13.109375" bestFit="1" customWidth="1"/>
    <col min="27" max="27" width="15.33203125" bestFit="1" customWidth="1"/>
    <col min="28" max="28" width="28.44140625" bestFit="1" customWidth="1"/>
    <col min="29" max="29" width="18.6640625" bestFit="1" customWidth="1"/>
    <col min="30" max="30" width="20.6640625" bestFit="1" customWidth="1"/>
    <col min="31" max="31" width="23.109375" bestFit="1" customWidth="1"/>
    <col min="32" max="32" width="21.6640625" bestFit="1" customWidth="1"/>
    <col min="33" max="33" width="13.33203125" bestFit="1" customWidth="1"/>
    <col min="34" max="34" width="17.5546875" bestFit="1" customWidth="1"/>
    <col min="35" max="35" width="26.109375" bestFit="1" customWidth="1"/>
    <col min="36" max="36" width="27.44140625" bestFit="1" customWidth="1"/>
    <col min="37" max="37" width="13.44140625" bestFit="1" customWidth="1"/>
    <col min="38" max="38" width="14.6640625" bestFit="1" customWidth="1"/>
    <col min="39" max="39" width="20.33203125" bestFit="1" customWidth="1"/>
    <col min="40" max="40" width="15.6640625" bestFit="1" customWidth="1"/>
    <col min="41" max="41" width="28.44140625" bestFit="1" customWidth="1"/>
    <col min="42" max="42" width="19.109375" bestFit="1" customWidth="1"/>
    <col min="43" max="43" width="20.6640625" bestFit="1" customWidth="1"/>
    <col min="44" max="44" width="16.33203125" bestFit="1" customWidth="1"/>
    <col min="45" max="45" width="18.44140625" bestFit="1" customWidth="1"/>
    <col min="46" max="46" width="16.33203125" bestFit="1" customWidth="1"/>
    <col min="47" max="47" width="25" bestFit="1" customWidth="1"/>
    <col min="48" max="48" width="26.44140625" bestFit="1" customWidth="1"/>
    <col min="49" max="50" width="14.109375" bestFit="1" customWidth="1"/>
    <col min="51" max="51" width="23.6640625" bestFit="1" customWidth="1"/>
    <col min="52" max="52" width="12.109375" bestFit="1" customWidth="1"/>
    <col min="53" max="53" width="21.109375" bestFit="1" customWidth="1"/>
    <col min="54" max="54" width="22.109375" bestFit="1" customWidth="1"/>
    <col min="55" max="55" width="17.44140625" bestFit="1" customWidth="1"/>
    <col min="56" max="56" width="23.44140625" bestFit="1" customWidth="1"/>
    <col min="57" max="57" width="16.44140625" bestFit="1" customWidth="1"/>
    <col min="58" max="58" width="21" bestFit="1" customWidth="1"/>
    <col min="59" max="59" width="11.109375" bestFit="1" customWidth="1"/>
    <col min="60" max="60" width="14.5546875" bestFit="1" customWidth="1"/>
    <col min="61" max="61" width="11.33203125" bestFit="1" customWidth="1"/>
    <col min="62" max="62" width="14.109375" bestFit="1" customWidth="1"/>
    <col min="63" max="63" width="26.33203125" bestFit="1" customWidth="1"/>
    <col min="64" max="64" width="16.5546875" bestFit="1" customWidth="1"/>
    <col min="65" max="66" width="18.33203125" bestFit="1" customWidth="1"/>
    <col min="67" max="67" width="16.44140625" bestFit="1" customWidth="1"/>
    <col min="68" max="68" width="17.88671875" bestFit="1" customWidth="1"/>
    <col min="69" max="69" width="18.44140625" bestFit="1" customWidth="1"/>
    <col min="70" max="70" width="13.109375" bestFit="1" customWidth="1"/>
    <col min="71" max="71" width="20.33203125" bestFit="1" customWidth="1"/>
    <col min="72" max="72" width="18.88671875" bestFit="1" customWidth="1"/>
    <col min="73" max="73" width="16.6640625" bestFit="1" customWidth="1"/>
    <col min="74" max="74" width="14.5546875" bestFit="1" customWidth="1"/>
    <col min="75" max="75" width="15.109375" bestFit="1" customWidth="1"/>
    <col min="76" max="76" width="18" bestFit="1" customWidth="1"/>
    <col min="77" max="77" width="19.109375" bestFit="1" customWidth="1"/>
    <col min="78" max="78" width="31.5546875" bestFit="1" customWidth="1"/>
    <col min="79" max="79" width="11.88671875" bestFit="1" customWidth="1"/>
    <col min="80" max="80" width="18.33203125" bestFit="1" customWidth="1"/>
    <col min="81" max="81" width="14.88671875" bestFit="1" customWidth="1"/>
    <col min="82" max="82" width="22.6640625" bestFit="1" customWidth="1"/>
    <col min="83" max="83" width="20.44140625" bestFit="1" customWidth="1"/>
    <col min="84" max="84" width="12" bestFit="1" customWidth="1"/>
    <col min="85" max="85" width="13.109375" bestFit="1" customWidth="1"/>
    <col min="86" max="86" width="11.6640625" bestFit="1" customWidth="1"/>
    <col min="87" max="87" width="6" bestFit="1" customWidth="1"/>
    <col min="88" max="88" width="26" bestFit="1" customWidth="1"/>
    <col min="89" max="89" width="6" bestFit="1" customWidth="1"/>
    <col min="90" max="90" width="7" bestFit="1" customWidth="1"/>
    <col min="91" max="91" width="18" bestFit="1" customWidth="1"/>
    <col min="92" max="92" width="6" bestFit="1" customWidth="1"/>
    <col min="93" max="93" width="3.44140625" bestFit="1" customWidth="1"/>
    <col min="94" max="94" width="6" bestFit="1" customWidth="1"/>
    <col min="95" max="95" width="20.33203125" bestFit="1" customWidth="1"/>
    <col min="96" max="98" width="6" bestFit="1" customWidth="1"/>
    <col min="99" max="100" width="7" bestFit="1" customWidth="1"/>
    <col min="101" max="101" width="14" bestFit="1" customWidth="1"/>
    <col min="102" max="112" width="7" bestFit="1" customWidth="1"/>
    <col min="113" max="113" width="19.88671875" bestFit="1" customWidth="1"/>
    <col min="114" max="114" width="6" bestFit="1" customWidth="1"/>
    <col min="115" max="116" width="5" bestFit="1" customWidth="1"/>
    <col min="117" max="117" width="7" bestFit="1" customWidth="1"/>
    <col min="118" max="118" width="6" bestFit="1" customWidth="1"/>
    <col min="119" max="119" width="19.88671875" bestFit="1" customWidth="1"/>
    <col min="120" max="120" width="5" bestFit="1" customWidth="1"/>
    <col min="121" max="122" width="7" bestFit="1" customWidth="1"/>
    <col min="123" max="123" width="15.33203125" bestFit="1" customWidth="1"/>
    <col min="124" max="125" width="6" bestFit="1" customWidth="1"/>
    <col min="126" max="127" width="7" bestFit="1" customWidth="1"/>
    <col min="128" max="128" width="5" bestFit="1" customWidth="1"/>
    <col min="129" max="129" width="7" bestFit="1" customWidth="1"/>
    <col min="130" max="130" width="5" bestFit="1" customWidth="1"/>
    <col min="131" max="131" width="7" bestFit="1" customWidth="1"/>
    <col min="132" max="132" width="5" bestFit="1" customWidth="1"/>
    <col min="133" max="133" width="7" bestFit="1" customWidth="1"/>
    <col min="134" max="134" width="20.33203125" bestFit="1" customWidth="1"/>
    <col min="135" max="135" width="6" bestFit="1" customWidth="1"/>
    <col min="136" max="136" width="7" bestFit="1" customWidth="1"/>
    <col min="137" max="137" width="15" bestFit="1" customWidth="1"/>
    <col min="138" max="138" width="5" bestFit="1" customWidth="1"/>
    <col min="139" max="139" width="4.44140625" bestFit="1" customWidth="1"/>
    <col min="140" max="140" width="5" bestFit="1" customWidth="1"/>
    <col min="141" max="141" width="6" bestFit="1" customWidth="1"/>
    <col min="142" max="142" width="17.109375" bestFit="1" customWidth="1"/>
    <col min="143" max="144" width="7" bestFit="1" customWidth="1"/>
    <col min="145" max="145" width="5" bestFit="1" customWidth="1"/>
    <col min="146" max="146" width="6" bestFit="1" customWidth="1"/>
    <col min="147" max="147" width="7" bestFit="1" customWidth="1"/>
    <col min="148" max="149" width="6" bestFit="1" customWidth="1"/>
    <col min="150" max="150" width="4.33203125" bestFit="1" customWidth="1"/>
    <col min="151" max="151" width="6" bestFit="1" customWidth="1"/>
    <col min="152" max="152" width="7" bestFit="1" customWidth="1"/>
    <col min="153" max="153" width="30.33203125" bestFit="1" customWidth="1"/>
    <col min="154" max="154" width="7" bestFit="1" customWidth="1"/>
    <col min="155" max="155" width="6" bestFit="1" customWidth="1"/>
    <col min="156" max="156" width="5" bestFit="1" customWidth="1"/>
    <col min="157" max="157" width="4.5546875" bestFit="1" customWidth="1"/>
    <col min="158" max="158" width="20.5546875" bestFit="1" customWidth="1"/>
    <col min="159" max="159" width="5" bestFit="1" customWidth="1"/>
    <col min="160" max="160" width="6" bestFit="1" customWidth="1"/>
    <col min="161" max="162" width="7" bestFit="1" customWidth="1"/>
    <col min="163" max="164" width="6" bestFit="1" customWidth="1"/>
    <col min="165" max="165" width="22.5546875" bestFit="1" customWidth="1"/>
    <col min="166" max="166" width="5" bestFit="1" customWidth="1"/>
    <col min="167" max="167" width="6" bestFit="1" customWidth="1"/>
    <col min="168" max="168" width="7" bestFit="1" customWidth="1"/>
    <col min="169" max="169" width="6" bestFit="1" customWidth="1"/>
    <col min="170" max="171" width="5" bestFit="1" customWidth="1"/>
    <col min="172" max="172" width="25" bestFit="1" customWidth="1"/>
    <col min="173" max="173" width="5" bestFit="1" customWidth="1"/>
    <col min="174" max="174" width="7" bestFit="1" customWidth="1"/>
    <col min="175" max="175" width="6" bestFit="1" customWidth="1"/>
    <col min="176" max="176" width="7" bestFit="1" customWidth="1"/>
    <col min="177" max="178" width="6" bestFit="1" customWidth="1"/>
    <col min="179" max="179" width="23.5546875" bestFit="1" customWidth="1"/>
    <col min="180" max="180" width="5" bestFit="1" customWidth="1"/>
    <col min="181" max="181" width="15.109375" bestFit="1" customWidth="1"/>
    <col min="182" max="183" width="6" bestFit="1" customWidth="1"/>
    <col min="184" max="184" width="4" bestFit="1" customWidth="1"/>
    <col min="185" max="187" width="7" bestFit="1" customWidth="1"/>
    <col min="188" max="188" width="6" bestFit="1" customWidth="1"/>
    <col min="189" max="189" width="19.44140625" bestFit="1" customWidth="1"/>
    <col min="190" max="193" width="7" bestFit="1" customWidth="1"/>
    <col min="194" max="196" width="6" bestFit="1" customWidth="1"/>
    <col min="197" max="198" width="7" bestFit="1" customWidth="1"/>
    <col min="199" max="199" width="28" bestFit="1" customWidth="1"/>
    <col min="200" max="200" width="4.44140625" bestFit="1" customWidth="1"/>
    <col min="201" max="201" width="6" bestFit="1" customWidth="1"/>
    <col min="202" max="202" width="7" bestFit="1" customWidth="1"/>
    <col min="203" max="203" width="29.33203125" bestFit="1" customWidth="1"/>
    <col min="204" max="204" width="7" bestFit="1" customWidth="1"/>
    <col min="205" max="207" width="6" bestFit="1" customWidth="1"/>
    <col min="208" max="209" width="7" bestFit="1" customWidth="1"/>
    <col min="210" max="210" width="4.44140625" bestFit="1" customWidth="1"/>
    <col min="211" max="212" width="7" bestFit="1" customWidth="1"/>
    <col min="213" max="213" width="6" bestFit="1" customWidth="1"/>
    <col min="214" max="214" width="15.33203125" bestFit="1" customWidth="1"/>
    <col min="215" max="217" width="6" bestFit="1" customWidth="1"/>
    <col min="218" max="218" width="7" bestFit="1" customWidth="1"/>
    <col min="219" max="219" width="6" bestFit="1" customWidth="1"/>
    <col min="220" max="220" width="16.5546875" bestFit="1" customWidth="1"/>
    <col min="221" max="223" width="6" bestFit="1" customWidth="1"/>
    <col min="224" max="225" width="7" bestFit="1" customWidth="1"/>
    <col min="226" max="227" width="6" bestFit="1" customWidth="1"/>
    <col min="228" max="228" width="22.109375" bestFit="1" customWidth="1"/>
    <col min="229" max="230" width="6" bestFit="1" customWidth="1"/>
    <col min="231" max="231" width="17.5546875" bestFit="1" customWidth="1"/>
    <col min="232" max="232" width="7" bestFit="1" customWidth="1"/>
    <col min="233" max="234" width="6" bestFit="1" customWidth="1"/>
    <col min="235" max="235" width="7" bestFit="1" customWidth="1"/>
    <col min="236" max="237" width="6" bestFit="1" customWidth="1"/>
    <col min="238" max="238" width="30.33203125" bestFit="1" customWidth="1"/>
    <col min="239" max="239" width="6" bestFit="1" customWidth="1"/>
    <col min="240" max="240" width="5" bestFit="1" customWidth="1"/>
    <col min="241" max="241" width="21" bestFit="1" customWidth="1"/>
    <col min="242" max="242" width="6" bestFit="1" customWidth="1"/>
    <col min="243" max="243" width="22.5546875" bestFit="1" customWidth="1"/>
    <col min="244" max="245" width="7" bestFit="1" customWidth="1"/>
    <col min="246" max="246" width="6" bestFit="1" customWidth="1"/>
    <col min="247" max="247" width="5" bestFit="1" customWidth="1"/>
    <col min="248" max="250" width="6" bestFit="1" customWidth="1"/>
    <col min="251" max="251" width="18.109375" bestFit="1" customWidth="1"/>
    <col min="252" max="254" width="6" bestFit="1" customWidth="1"/>
    <col min="255" max="255" width="20.33203125" bestFit="1" customWidth="1"/>
    <col min="256" max="256" width="6" bestFit="1" customWidth="1"/>
    <col min="257" max="258" width="7" bestFit="1" customWidth="1"/>
    <col min="259" max="259" width="6" bestFit="1" customWidth="1"/>
    <col min="260" max="260" width="7" bestFit="1" customWidth="1"/>
    <col min="261" max="261" width="5" bestFit="1" customWidth="1"/>
    <col min="262" max="262" width="6" bestFit="1" customWidth="1"/>
    <col min="263" max="263" width="18.109375" bestFit="1" customWidth="1"/>
    <col min="264" max="264" width="6" bestFit="1" customWidth="1"/>
    <col min="265" max="266" width="7" bestFit="1" customWidth="1"/>
    <col min="267" max="269" width="6" bestFit="1" customWidth="1"/>
    <col min="270" max="270" width="4.33203125" bestFit="1" customWidth="1"/>
    <col min="271" max="271" width="26.88671875" bestFit="1" customWidth="1"/>
    <col min="272" max="273" width="6" bestFit="1" customWidth="1"/>
    <col min="274" max="274" width="5" bestFit="1" customWidth="1"/>
    <col min="275" max="275" width="6" bestFit="1" customWidth="1"/>
    <col min="276" max="276" width="28.33203125" bestFit="1" customWidth="1"/>
    <col min="277" max="277" width="7" bestFit="1" customWidth="1"/>
    <col min="278" max="278" width="5" bestFit="1" customWidth="1"/>
    <col min="279" max="282" width="6" bestFit="1" customWidth="1"/>
    <col min="283" max="283" width="16" bestFit="1" customWidth="1"/>
    <col min="284" max="284" width="4" bestFit="1" customWidth="1"/>
    <col min="285" max="285" width="6" bestFit="1" customWidth="1"/>
    <col min="286" max="287" width="7" bestFit="1" customWidth="1"/>
    <col min="288" max="288" width="6" bestFit="1" customWidth="1"/>
    <col min="289" max="289" width="16" bestFit="1" customWidth="1"/>
    <col min="290" max="290" width="7" bestFit="1" customWidth="1"/>
    <col min="291" max="291" width="5" bestFit="1" customWidth="1"/>
    <col min="292" max="293" width="7" bestFit="1" customWidth="1"/>
    <col min="294" max="294" width="6" bestFit="1" customWidth="1"/>
    <col min="295" max="295" width="25.5546875" bestFit="1" customWidth="1"/>
    <col min="296" max="296" width="7" bestFit="1" customWidth="1"/>
    <col min="297" max="297" width="4" bestFit="1" customWidth="1"/>
    <col min="298" max="299" width="6" bestFit="1" customWidth="1"/>
    <col min="300" max="300" width="14" bestFit="1" customWidth="1"/>
    <col min="301" max="302" width="5" bestFit="1" customWidth="1"/>
    <col min="303" max="303" width="23" bestFit="1" customWidth="1"/>
    <col min="304" max="305" width="5" bestFit="1" customWidth="1"/>
    <col min="306" max="306" width="6" bestFit="1" customWidth="1"/>
    <col min="307" max="307" width="7" bestFit="1" customWidth="1"/>
    <col min="308" max="308" width="24" bestFit="1" customWidth="1"/>
    <col min="309" max="310" width="6" bestFit="1" customWidth="1"/>
    <col min="311" max="311" width="5" bestFit="1" customWidth="1"/>
    <col min="312" max="312" width="6" bestFit="1" customWidth="1"/>
    <col min="313" max="315" width="7" bestFit="1" customWidth="1"/>
    <col min="316" max="316" width="6" bestFit="1" customWidth="1"/>
    <col min="317" max="317" width="19.33203125" bestFit="1" customWidth="1"/>
    <col min="318" max="318" width="6" bestFit="1" customWidth="1"/>
    <col min="319" max="319" width="5" bestFit="1" customWidth="1"/>
    <col min="320" max="322" width="7" bestFit="1" customWidth="1"/>
    <col min="323" max="323" width="6" bestFit="1" customWidth="1"/>
    <col min="324" max="324" width="7" bestFit="1" customWidth="1"/>
    <col min="325" max="325" width="25.33203125" bestFit="1" customWidth="1"/>
    <col min="326" max="326" width="7" bestFit="1" customWidth="1"/>
    <col min="327" max="327" width="4.5546875" bestFit="1" customWidth="1"/>
    <col min="328" max="328" width="18.33203125" bestFit="1" customWidth="1"/>
    <col min="329" max="329" width="6" bestFit="1" customWidth="1"/>
    <col min="330" max="330" width="7" bestFit="1" customWidth="1"/>
    <col min="331" max="331" width="6" bestFit="1" customWidth="1"/>
    <col min="332" max="332" width="4" bestFit="1" customWidth="1"/>
    <col min="333" max="333" width="7" bestFit="1" customWidth="1"/>
    <col min="334" max="335" width="6" bestFit="1" customWidth="1"/>
    <col min="336" max="336" width="22.88671875" bestFit="1" customWidth="1"/>
    <col min="337" max="338" width="6" bestFit="1" customWidth="1"/>
    <col min="339" max="339" width="7" bestFit="1" customWidth="1"/>
    <col min="340" max="340" width="13" bestFit="1" customWidth="1"/>
    <col min="341" max="344" width="6" bestFit="1" customWidth="1"/>
    <col min="345" max="345" width="5" bestFit="1" customWidth="1"/>
    <col min="346" max="347" width="6" bestFit="1" customWidth="1"/>
    <col min="348" max="348" width="16.44140625" bestFit="1" customWidth="1"/>
    <col min="349" max="349" width="7" bestFit="1" customWidth="1"/>
    <col min="350" max="350" width="6" bestFit="1" customWidth="1"/>
    <col min="351" max="351" width="7" bestFit="1" customWidth="1"/>
    <col min="352" max="352" width="6" bestFit="1" customWidth="1"/>
    <col min="353" max="355" width="7" bestFit="1" customWidth="1"/>
    <col min="356" max="356" width="13.109375" bestFit="1" customWidth="1"/>
    <col min="357" max="357" width="7" bestFit="1" customWidth="1"/>
    <col min="358" max="358" width="6" bestFit="1" customWidth="1"/>
    <col min="359" max="359" width="7" bestFit="1" customWidth="1"/>
    <col min="360" max="360" width="8" bestFit="1" customWidth="1"/>
    <col min="361" max="361" width="7" bestFit="1" customWidth="1"/>
    <col min="362" max="362" width="8" bestFit="1" customWidth="1"/>
    <col min="363" max="363" width="6" bestFit="1" customWidth="1"/>
    <col min="364" max="367" width="7" bestFit="1" customWidth="1"/>
    <col min="368" max="368" width="16" bestFit="1" customWidth="1"/>
    <col min="369" max="372" width="6" bestFit="1" customWidth="1"/>
    <col min="373" max="373" width="28.109375" bestFit="1" customWidth="1"/>
    <col min="374" max="374" width="7" bestFit="1" customWidth="1"/>
    <col min="375" max="375" width="6" bestFit="1" customWidth="1"/>
    <col min="376" max="377" width="7" bestFit="1" customWidth="1"/>
    <col min="378" max="378" width="6" bestFit="1" customWidth="1"/>
    <col min="379" max="381" width="7" bestFit="1" customWidth="1"/>
    <col min="382" max="382" width="18.44140625" bestFit="1" customWidth="1"/>
    <col min="383" max="384" width="6" bestFit="1" customWidth="1"/>
    <col min="385" max="385" width="5" bestFit="1" customWidth="1"/>
    <col min="386" max="386" width="4.44140625" bestFit="1" customWidth="1"/>
    <col min="387" max="390" width="6" bestFit="1" customWidth="1"/>
    <col min="391" max="391" width="20.109375" bestFit="1" customWidth="1"/>
    <col min="392" max="392" width="7" bestFit="1" customWidth="1"/>
    <col min="393" max="394" width="6" bestFit="1" customWidth="1"/>
    <col min="395" max="395" width="7" bestFit="1" customWidth="1"/>
    <col min="396" max="396" width="6" bestFit="1" customWidth="1"/>
    <col min="397" max="397" width="20.109375" bestFit="1" customWidth="1"/>
    <col min="398" max="398" width="7" bestFit="1" customWidth="1"/>
    <col min="399" max="399" width="6" bestFit="1" customWidth="1"/>
    <col min="400" max="401" width="7" bestFit="1" customWidth="1"/>
    <col min="402" max="403" width="6" bestFit="1" customWidth="1"/>
    <col min="404" max="404" width="18.33203125" bestFit="1" customWidth="1"/>
    <col min="405" max="405" width="5" bestFit="1" customWidth="1"/>
    <col min="406" max="406" width="6" bestFit="1" customWidth="1"/>
    <col min="407" max="407" width="19.6640625" bestFit="1" customWidth="1"/>
    <col min="408" max="414" width="7" bestFit="1" customWidth="1"/>
    <col min="415" max="415" width="6" bestFit="1" customWidth="1"/>
    <col min="416" max="416" width="7" bestFit="1" customWidth="1"/>
    <col min="417" max="418" width="8" bestFit="1" customWidth="1"/>
    <col min="419" max="419" width="20.33203125" bestFit="1" customWidth="1"/>
    <col min="420" max="420" width="4.109375" bestFit="1" customWidth="1"/>
    <col min="421" max="422" width="7" bestFit="1" customWidth="1"/>
    <col min="423" max="423" width="15" bestFit="1" customWidth="1"/>
    <col min="424" max="424" width="6" bestFit="1" customWidth="1"/>
    <col min="425" max="425" width="4.6640625" bestFit="1" customWidth="1"/>
    <col min="426" max="426" width="6" bestFit="1" customWidth="1"/>
    <col min="427" max="427" width="7" bestFit="1" customWidth="1"/>
    <col min="428" max="428" width="22.109375" bestFit="1" customWidth="1"/>
    <col min="429" max="429" width="5" bestFit="1" customWidth="1"/>
    <col min="430" max="430" width="6" bestFit="1" customWidth="1"/>
    <col min="431" max="431" width="4.33203125" bestFit="1" customWidth="1"/>
    <col min="432" max="432" width="20.6640625" bestFit="1" customWidth="1"/>
    <col min="433" max="433" width="7" bestFit="1" customWidth="1"/>
    <col min="434" max="434" width="5" bestFit="1" customWidth="1"/>
    <col min="435" max="437" width="6" bestFit="1" customWidth="1"/>
    <col min="438" max="438" width="18.5546875" bestFit="1" customWidth="1"/>
    <col min="439" max="439" width="7" bestFit="1" customWidth="1"/>
    <col min="440" max="440" width="6" bestFit="1" customWidth="1"/>
    <col min="441" max="441" width="5" bestFit="1" customWidth="1"/>
    <col min="442" max="442" width="7" bestFit="1" customWidth="1"/>
    <col min="443" max="443" width="5" bestFit="1" customWidth="1"/>
    <col min="444" max="445" width="6" bestFit="1" customWidth="1"/>
    <col min="446" max="446" width="16.44140625" bestFit="1" customWidth="1"/>
    <col min="447" max="447" width="5" bestFit="1" customWidth="1"/>
    <col min="448" max="448" width="7" bestFit="1" customWidth="1"/>
    <col min="449" max="449" width="5" bestFit="1" customWidth="1"/>
    <col min="450" max="450" width="17" bestFit="1" customWidth="1"/>
    <col min="451" max="452" width="6" bestFit="1" customWidth="1"/>
    <col min="453" max="453" width="19.88671875" bestFit="1" customWidth="1"/>
    <col min="454" max="456" width="6" bestFit="1" customWidth="1"/>
    <col min="457" max="457" width="21" bestFit="1" customWidth="1"/>
    <col min="458" max="458" width="7" bestFit="1" customWidth="1"/>
    <col min="459" max="459" width="6" bestFit="1" customWidth="1"/>
    <col min="460" max="460" width="5" bestFit="1" customWidth="1"/>
    <col min="461" max="461" width="6" bestFit="1" customWidth="1"/>
    <col min="462" max="462" width="5" bestFit="1" customWidth="1"/>
    <col min="463" max="463" width="33.44140625" bestFit="1" customWidth="1"/>
    <col min="464" max="464" width="4.33203125" bestFit="1" customWidth="1"/>
    <col min="465" max="465" width="13.6640625" bestFit="1" customWidth="1"/>
    <col min="466" max="466" width="6" bestFit="1" customWidth="1"/>
    <col min="467" max="467" width="7" bestFit="1" customWidth="1"/>
    <col min="468" max="468" width="6" bestFit="1" customWidth="1"/>
    <col min="469" max="471" width="7" bestFit="1" customWidth="1"/>
    <col min="472" max="472" width="4.5546875" bestFit="1" customWidth="1"/>
    <col min="473" max="473" width="6" bestFit="1" customWidth="1"/>
    <col min="474" max="474" width="20.109375" bestFit="1" customWidth="1"/>
    <col min="475" max="475" width="5" bestFit="1" customWidth="1"/>
    <col min="476" max="476" width="6" bestFit="1" customWidth="1"/>
    <col min="477" max="478" width="7" bestFit="1" customWidth="1"/>
    <col min="479" max="479" width="16.6640625" bestFit="1" customWidth="1"/>
    <col min="480" max="480" width="6" bestFit="1" customWidth="1"/>
    <col min="481" max="481" width="7" bestFit="1" customWidth="1"/>
    <col min="482" max="482" width="6" bestFit="1" customWidth="1"/>
    <col min="483" max="483" width="7" bestFit="1" customWidth="1"/>
    <col min="484" max="484" width="5" bestFit="1" customWidth="1"/>
    <col min="485" max="485" width="7" bestFit="1" customWidth="1"/>
    <col min="486" max="486" width="6" bestFit="1" customWidth="1"/>
    <col min="487" max="487" width="24.5546875" bestFit="1" customWidth="1"/>
    <col min="488" max="493" width="6" bestFit="1" customWidth="1"/>
    <col min="494" max="494" width="22.33203125" bestFit="1" customWidth="1"/>
    <col min="495" max="495" width="6" bestFit="1" customWidth="1"/>
    <col min="496" max="496" width="7" bestFit="1" customWidth="1"/>
    <col min="497" max="497" width="6" bestFit="1" customWidth="1"/>
    <col min="498" max="498" width="7" bestFit="1" customWidth="1"/>
    <col min="499" max="499" width="6" bestFit="1" customWidth="1"/>
    <col min="500" max="501" width="7" bestFit="1" customWidth="1"/>
    <col min="502" max="502" width="13.88671875" bestFit="1" customWidth="1"/>
    <col min="503" max="503" width="6" bestFit="1" customWidth="1"/>
    <col min="504" max="504" width="4.33203125" bestFit="1" customWidth="1"/>
    <col min="505" max="505" width="6" bestFit="1" customWidth="1"/>
    <col min="506" max="506" width="4.33203125" bestFit="1" customWidth="1"/>
    <col min="507" max="507" width="15" bestFit="1" customWidth="1"/>
    <col min="508" max="511" width="6" bestFit="1" customWidth="1"/>
    <col min="512" max="512" width="11.6640625" bestFit="1" customWidth="1"/>
    <col min="513" max="513" width="22.88671875" bestFit="1" customWidth="1"/>
    <col min="514" max="517" width="10.109375" bestFit="1" customWidth="1"/>
    <col min="518" max="518" width="13" bestFit="1" customWidth="1"/>
    <col min="519" max="526" width="10.109375" bestFit="1" customWidth="1"/>
    <col min="527" max="527" width="16.44140625" bestFit="1" customWidth="1"/>
    <col min="528" max="538" width="10.109375" bestFit="1" customWidth="1"/>
    <col min="539" max="539" width="13.109375" bestFit="1" customWidth="1"/>
    <col min="540" max="566" width="10.109375" bestFit="1" customWidth="1"/>
    <col min="567" max="567" width="16" bestFit="1" customWidth="1"/>
    <col min="568" max="571" width="10.109375" bestFit="1" customWidth="1"/>
    <col min="572" max="572" width="28.109375" bestFit="1" customWidth="1"/>
    <col min="573" max="587" width="10.109375" bestFit="1" customWidth="1"/>
    <col min="588" max="588" width="18.44140625" bestFit="1" customWidth="1"/>
    <col min="589" max="598" width="10.109375" bestFit="1" customWidth="1"/>
    <col min="599" max="599" width="20.109375" bestFit="1" customWidth="1"/>
    <col min="600" max="608" width="10.109375" bestFit="1" customWidth="1"/>
    <col min="609" max="609" width="20.109375" bestFit="1" customWidth="1"/>
    <col min="610" max="617" width="10.109375" bestFit="1" customWidth="1"/>
    <col min="618" max="618" width="18.33203125" bestFit="1" customWidth="1"/>
    <col min="619" max="622" width="10.109375" bestFit="1" customWidth="1"/>
    <col min="623" max="623" width="19.6640625" bestFit="1" customWidth="1"/>
    <col min="624" max="651" width="10.109375" bestFit="1" customWidth="1"/>
    <col min="652" max="652" width="20.33203125" bestFit="1" customWidth="1"/>
    <col min="653" max="660" width="10.109375" bestFit="1" customWidth="1"/>
    <col min="661" max="661" width="15" bestFit="1" customWidth="1"/>
    <col min="662" max="666" width="10.109375" bestFit="1" customWidth="1"/>
    <col min="667" max="667" width="22.109375" bestFit="1" customWidth="1"/>
    <col min="668" max="670" width="10.109375" bestFit="1" customWidth="1"/>
    <col min="671" max="671" width="20.6640625" bestFit="1" customWidth="1"/>
    <col min="672" max="679" width="10.109375" bestFit="1" customWidth="1"/>
    <col min="680" max="680" width="18.5546875" bestFit="1" customWidth="1"/>
    <col min="681" max="691" width="10.109375" bestFit="1" customWidth="1"/>
    <col min="692" max="692" width="16.44140625" bestFit="1" customWidth="1"/>
    <col min="693" max="695" width="10.109375" bestFit="1" customWidth="1"/>
    <col min="696" max="696" width="17" bestFit="1" customWidth="1"/>
    <col min="697" max="698" width="10.109375" bestFit="1" customWidth="1"/>
    <col min="699" max="699" width="19.88671875" bestFit="1" customWidth="1"/>
    <col min="700" max="704" width="10.109375" bestFit="1" customWidth="1"/>
    <col min="705" max="705" width="21" bestFit="1" customWidth="1"/>
    <col min="706" max="713" width="10.109375" bestFit="1" customWidth="1"/>
    <col min="714" max="714" width="33.44140625" bestFit="1" customWidth="1"/>
    <col min="715" max="716" width="10.109375" bestFit="1" customWidth="1"/>
    <col min="717" max="717" width="13.6640625" bestFit="1" customWidth="1"/>
    <col min="718" max="727" width="10.109375" bestFit="1" customWidth="1"/>
    <col min="728" max="728" width="20.109375" bestFit="1" customWidth="1"/>
    <col min="729" max="739" width="10.109375" bestFit="1" customWidth="1"/>
    <col min="740" max="740" width="16.6640625" bestFit="1" customWidth="1"/>
    <col min="741" max="756" width="10.109375" bestFit="1" customWidth="1"/>
    <col min="757" max="757" width="24.5546875" bestFit="1" customWidth="1"/>
    <col min="758" max="765" width="10.109375" bestFit="1" customWidth="1"/>
    <col min="766" max="766" width="22.33203125" bestFit="1" customWidth="1"/>
    <col min="767" max="779" width="10.109375" bestFit="1" customWidth="1"/>
    <col min="780" max="780" width="13.88671875" bestFit="1" customWidth="1"/>
    <col min="781" max="786" width="10.109375" bestFit="1" customWidth="1"/>
    <col min="787" max="787" width="15" bestFit="1" customWidth="1"/>
    <col min="788" max="793" width="10.109375" bestFit="1" customWidth="1"/>
    <col min="794" max="794" width="11.6640625" bestFit="1" customWidth="1"/>
  </cols>
  <sheetData>
    <row r="3" spans="1:2" x14ac:dyDescent="0.3">
      <c r="A3" s="3" t="s">
        <v>295</v>
      </c>
      <c r="B3" t="s">
        <v>296</v>
      </c>
    </row>
    <row r="4" spans="1:2" x14ac:dyDescent="0.3">
      <c r="A4" s="4" t="s">
        <v>11</v>
      </c>
      <c r="B4" s="23">
        <v>108114.6</v>
      </c>
    </row>
    <row r="5" spans="1:2" x14ac:dyDescent="0.3">
      <c r="A5" s="4" t="s">
        <v>15</v>
      </c>
      <c r="B5" s="23">
        <v>107009</v>
      </c>
    </row>
    <row r="6" spans="1:2" x14ac:dyDescent="0.3">
      <c r="A6" s="4" t="s">
        <v>31</v>
      </c>
      <c r="B6" s="23">
        <v>87424.8</v>
      </c>
    </row>
    <row r="7" spans="1:2" x14ac:dyDescent="0.3">
      <c r="A7" s="4" t="s">
        <v>23</v>
      </c>
      <c r="B7" s="23">
        <v>84319.8</v>
      </c>
    </row>
    <row r="8" spans="1:2" x14ac:dyDescent="0.3">
      <c r="A8" s="4" t="s">
        <v>1</v>
      </c>
      <c r="B8" s="23">
        <v>75102.5</v>
      </c>
    </row>
    <row r="9" spans="1:2" x14ac:dyDescent="0.3">
      <c r="A9" s="4" t="s">
        <v>280</v>
      </c>
      <c r="B9" s="23">
        <v>461970.7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2" sqref="G2"/>
    </sheetView>
  </sheetViews>
  <sheetFormatPr defaultColWidth="9.109375" defaultRowHeight="14.4" x14ac:dyDescent="0.3"/>
  <cols>
    <col min="1" max="1" width="5" customWidth="1"/>
    <col min="2" max="2" width="16.88671875" customWidth="1"/>
    <col min="3" max="3" width="14.33203125" bestFit="1" customWidth="1"/>
    <col min="4" max="4" width="10.88671875" bestFit="1" customWidth="1"/>
    <col min="5" max="5" width="15.33203125" bestFit="1" customWidth="1"/>
    <col min="6" max="6" width="9" bestFit="1" customWidth="1"/>
    <col min="7" max="7" width="13.6640625" customWidth="1"/>
  </cols>
  <sheetData>
    <row r="1" spans="1:7" x14ac:dyDescent="0.3">
      <c r="A1" t="s">
        <v>253</v>
      </c>
      <c r="B1" t="s">
        <v>254</v>
      </c>
      <c r="C1" t="s">
        <v>255</v>
      </c>
      <c r="D1" t="s">
        <v>256</v>
      </c>
      <c r="E1" t="s">
        <v>257</v>
      </c>
      <c r="F1" t="s">
        <v>258</v>
      </c>
      <c r="G1" t="s">
        <v>259</v>
      </c>
    </row>
    <row r="2" spans="1:7" x14ac:dyDescent="0.3">
      <c r="A2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0.12</v>
      </c>
    </row>
    <row r="3" spans="1:7" x14ac:dyDescent="0.3">
      <c r="A3">
        <v>10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1">
        <v>0.1</v>
      </c>
    </row>
    <row r="4" spans="1:7" x14ac:dyDescent="0.3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4</v>
      </c>
      <c r="G4" s="1">
        <v>0.08</v>
      </c>
    </row>
    <row r="5" spans="1:7" x14ac:dyDescent="0.3">
      <c r="A5">
        <v>7</v>
      </c>
      <c r="B5" t="s">
        <v>14</v>
      </c>
      <c r="C5" t="s">
        <v>15</v>
      </c>
      <c r="D5" t="s">
        <v>16</v>
      </c>
      <c r="E5" t="s">
        <v>17</v>
      </c>
      <c r="F5" t="s">
        <v>9</v>
      </c>
      <c r="G5" s="1">
        <v>0.08</v>
      </c>
    </row>
    <row r="6" spans="1:7" x14ac:dyDescent="0.3">
      <c r="A6">
        <v>9</v>
      </c>
      <c r="B6" t="s">
        <v>18</v>
      </c>
      <c r="C6" t="s">
        <v>19</v>
      </c>
      <c r="D6" t="s">
        <v>20</v>
      </c>
      <c r="E6" t="s">
        <v>21</v>
      </c>
      <c r="F6" t="s">
        <v>4</v>
      </c>
      <c r="G6" s="1">
        <v>7.0000000000000007E-2</v>
      </c>
    </row>
    <row r="7" spans="1:7" x14ac:dyDescent="0.3">
      <c r="A7">
        <v>2</v>
      </c>
      <c r="B7" t="s">
        <v>22</v>
      </c>
      <c r="C7" t="s">
        <v>23</v>
      </c>
      <c r="D7" t="s">
        <v>24</v>
      </c>
      <c r="E7" t="s">
        <v>25</v>
      </c>
      <c r="F7" t="s">
        <v>4</v>
      </c>
      <c r="G7" s="1">
        <v>0.06</v>
      </c>
    </row>
    <row r="8" spans="1:7" x14ac:dyDescent="0.3">
      <c r="A8">
        <v>5</v>
      </c>
      <c r="B8" t="s">
        <v>26</v>
      </c>
      <c r="C8" t="s">
        <v>27</v>
      </c>
      <c r="D8" t="s">
        <v>28</v>
      </c>
      <c r="E8" t="s">
        <v>29</v>
      </c>
      <c r="F8" t="s">
        <v>9</v>
      </c>
      <c r="G8" s="1">
        <v>0.05</v>
      </c>
    </row>
    <row r="9" spans="1:7" x14ac:dyDescent="0.3">
      <c r="A9">
        <v>1</v>
      </c>
      <c r="B9" t="s">
        <v>30</v>
      </c>
      <c r="C9" t="s">
        <v>31</v>
      </c>
      <c r="D9" t="s">
        <v>7</v>
      </c>
      <c r="E9" t="s">
        <v>32</v>
      </c>
      <c r="F9" t="s">
        <v>9</v>
      </c>
      <c r="G9" s="1">
        <v>4.4999999999999998E-2</v>
      </c>
    </row>
    <row r="10" spans="1:7" x14ac:dyDescent="0.3">
      <c r="A10">
        <v>4</v>
      </c>
      <c r="B10" t="s">
        <v>33</v>
      </c>
      <c r="C10" t="s">
        <v>34</v>
      </c>
      <c r="D10" t="s">
        <v>35</v>
      </c>
      <c r="E10" t="s">
        <v>36</v>
      </c>
      <c r="F10" t="s">
        <v>9</v>
      </c>
      <c r="G10" s="1">
        <v>4.4999999999999998E-2</v>
      </c>
    </row>
    <row r="11" spans="1:7" x14ac:dyDescent="0.3">
      <c r="A11">
        <v>6</v>
      </c>
      <c r="B11" t="s">
        <v>37</v>
      </c>
      <c r="C11" t="s">
        <v>38</v>
      </c>
      <c r="D11" t="s">
        <v>39</v>
      </c>
      <c r="E11" t="s">
        <v>40</v>
      </c>
      <c r="F11" t="s">
        <v>9</v>
      </c>
      <c r="G11" s="1">
        <v>0.04</v>
      </c>
    </row>
  </sheetData>
  <pageMargins left="0.70000004768371604" right="0.70000004768371604" top="0.75" bottom="0.75" header="0.30000001192092901" footer="0.3000000119209290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42F19-D3D4-4543-A93F-53E479C7B1BA}">
  <dimension ref="A3:B16"/>
  <sheetViews>
    <sheetView workbookViewId="0">
      <selection activeCell="B3" sqref="B3"/>
    </sheetView>
  </sheetViews>
  <sheetFormatPr defaultRowHeight="14.4" x14ac:dyDescent="0.3"/>
  <cols>
    <col min="1" max="1" width="17.33203125" bestFit="1" customWidth="1"/>
    <col min="2" max="2" width="21.44140625" bestFit="1" customWidth="1"/>
    <col min="3" max="3" width="8" bestFit="1" customWidth="1"/>
    <col min="4" max="4" width="9" bestFit="1" customWidth="1"/>
    <col min="5" max="11" width="8" bestFit="1" customWidth="1"/>
    <col min="12" max="12" width="11.6640625" bestFit="1" customWidth="1"/>
    <col min="13" max="13" width="8.88671875" bestFit="1" customWidth="1"/>
    <col min="14" max="14" width="11.6640625" bestFit="1" customWidth="1"/>
    <col min="15" max="15" width="17" bestFit="1" customWidth="1"/>
    <col min="16" max="16" width="21.109375" bestFit="1" customWidth="1"/>
    <col min="17" max="17" width="19" bestFit="1" customWidth="1"/>
    <col min="18" max="18" width="24.109375" bestFit="1" customWidth="1"/>
    <col min="19" max="19" width="16.109375" bestFit="1" customWidth="1"/>
    <col min="20" max="20" width="18.44140625" bestFit="1" customWidth="1"/>
    <col min="21" max="21" width="12.109375" bestFit="1" customWidth="1"/>
    <col min="22" max="23" width="18" bestFit="1" customWidth="1"/>
    <col min="24" max="24" width="13.44140625" bestFit="1" customWidth="1"/>
    <col min="25" max="25" width="18.44140625" bestFit="1" customWidth="1"/>
    <col min="26" max="26" width="13.109375" bestFit="1" customWidth="1"/>
    <col min="27" max="27" width="15.33203125" bestFit="1" customWidth="1"/>
    <col min="28" max="28" width="28.44140625" bestFit="1" customWidth="1"/>
    <col min="29" max="29" width="18.6640625" bestFit="1" customWidth="1"/>
    <col min="30" max="30" width="20.6640625" bestFit="1" customWidth="1"/>
    <col min="31" max="31" width="23.109375" bestFit="1" customWidth="1"/>
    <col min="32" max="32" width="21.6640625" bestFit="1" customWidth="1"/>
    <col min="33" max="33" width="13.33203125" bestFit="1" customWidth="1"/>
    <col min="34" max="34" width="17.5546875" bestFit="1" customWidth="1"/>
    <col min="35" max="35" width="26.109375" bestFit="1" customWidth="1"/>
    <col min="36" max="36" width="27.44140625" bestFit="1" customWidth="1"/>
    <col min="37" max="37" width="13.44140625" bestFit="1" customWidth="1"/>
    <col min="38" max="38" width="14.6640625" bestFit="1" customWidth="1"/>
    <col min="39" max="39" width="20.33203125" bestFit="1" customWidth="1"/>
    <col min="40" max="40" width="15.6640625" bestFit="1" customWidth="1"/>
    <col min="41" max="41" width="28.44140625" bestFit="1" customWidth="1"/>
    <col min="42" max="42" width="19.109375" bestFit="1" customWidth="1"/>
    <col min="43" max="43" width="20.6640625" bestFit="1" customWidth="1"/>
    <col min="44" max="44" width="16.33203125" bestFit="1" customWidth="1"/>
    <col min="45" max="45" width="18.44140625" bestFit="1" customWidth="1"/>
    <col min="46" max="46" width="16.33203125" bestFit="1" customWidth="1"/>
    <col min="47" max="47" width="25" bestFit="1" customWidth="1"/>
    <col min="48" max="48" width="26.44140625" bestFit="1" customWidth="1"/>
    <col min="49" max="50" width="14.109375" bestFit="1" customWidth="1"/>
    <col min="51" max="51" width="23.6640625" bestFit="1" customWidth="1"/>
    <col min="52" max="52" width="12.109375" bestFit="1" customWidth="1"/>
    <col min="53" max="53" width="21.109375" bestFit="1" customWidth="1"/>
    <col min="54" max="54" width="22.109375" bestFit="1" customWidth="1"/>
    <col min="55" max="55" width="17.44140625" bestFit="1" customWidth="1"/>
    <col min="56" max="56" width="23.44140625" bestFit="1" customWidth="1"/>
    <col min="57" max="57" width="16.44140625" bestFit="1" customWidth="1"/>
    <col min="58" max="58" width="21" bestFit="1" customWidth="1"/>
    <col min="59" max="59" width="11.109375" bestFit="1" customWidth="1"/>
    <col min="60" max="60" width="14.5546875" bestFit="1" customWidth="1"/>
    <col min="61" max="61" width="11.33203125" bestFit="1" customWidth="1"/>
    <col min="62" max="62" width="14.109375" bestFit="1" customWidth="1"/>
    <col min="63" max="63" width="26.33203125" bestFit="1" customWidth="1"/>
    <col min="64" max="64" width="16.5546875" bestFit="1" customWidth="1"/>
    <col min="65" max="66" width="18.33203125" bestFit="1" customWidth="1"/>
    <col min="67" max="67" width="16.44140625" bestFit="1" customWidth="1"/>
    <col min="68" max="68" width="17.88671875" bestFit="1" customWidth="1"/>
    <col min="69" max="69" width="18.44140625" bestFit="1" customWidth="1"/>
    <col min="70" max="70" width="13.109375" bestFit="1" customWidth="1"/>
    <col min="71" max="71" width="20.33203125" bestFit="1" customWidth="1"/>
    <col min="72" max="72" width="18.88671875" bestFit="1" customWidth="1"/>
    <col min="73" max="73" width="16.6640625" bestFit="1" customWidth="1"/>
    <col min="74" max="74" width="14.5546875" bestFit="1" customWidth="1"/>
    <col min="75" max="75" width="15.109375" bestFit="1" customWidth="1"/>
    <col min="76" max="76" width="18" bestFit="1" customWidth="1"/>
    <col min="77" max="77" width="19.109375" bestFit="1" customWidth="1"/>
    <col min="78" max="78" width="31.5546875" bestFit="1" customWidth="1"/>
    <col min="79" max="79" width="11.88671875" bestFit="1" customWidth="1"/>
    <col min="80" max="80" width="18.33203125" bestFit="1" customWidth="1"/>
    <col min="81" max="81" width="14.88671875" bestFit="1" customWidth="1"/>
    <col min="82" max="82" width="22.6640625" bestFit="1" customWidth="1"/>
    <col min="83" max="83" width="20.44140625" bestFit="1" customWidth="1"/>
    <col min="84" max="84" width="12" bestFit="1" customWidth="1"/>
    <col min="85" max="85" width="13.109375" bestFit="1" customWidth="1"/>
    <col min="86" max="86" width="11.6640625" bestFit="1" customWidth="1"/>
  </cols>
  <sheetData>
    <row r="3" spans="1:2" x14ac:dyDescent="0.3">
      <c r="A3" s="3" t="s">
        <v>277</v>
      </c>
      <c r="B3" t="s">
        <v>296</v>
      </c>
    </row>
    <row r="4" spans="1:2" x14ac:dyDescent="0.3">
      <c r="A4" s="4" t="s">
        <v>294</v>
      </c>
      <c r="B4">
        <v>41310.9</v>
      </c>
    </row>
    <row r="5" spans="1:2" x14ac:dyDescent="0.3">
      <c r="A5" s="4" t="s">
        <v>293</v>
      </c>
      <c r="B5">
        <v>57601</v>
      </c>
    </row>
    <row r="6" spans="1:2" x14ac:dyDescent="0.3">
      <c r="A6" s="4" t="s">
        <v>289</v>
      </c>
      <c r="B6">
        <v>39885.199999999997</v>
      </c>
    </row>
    <row r="7" spans="1:2" x14ac:dyDescent="0.3">
      <c r="A7" s="4" t="s">
        <v>284</v>
      </c>
      <c r="B7">
        <v>65808.5</v>
      </c>
    </row>
    <row r="8" spans="1:2" x14ac:dyDescent="0.3">
      <c r="A8" s="4" t="s">
        <v>288</v>
      </c>
      <c r="B8">
        <v>59392.2</v>
      </c>
    </row>
    <row r="9" spans="1:2" x14ac:dyDescent="0.3">
      <c r="A9" s="4" t="s">
        <v>287</v>
      </c>
      <c r="B9">
        <v>54167.6</v>
      </c>
    </row>
    <row r="10" spans="1:2" x14ac:dyDescent="0.3">
      <c r="A10" s="4" t="s">
        <v>286</v>
      </c>
      <c r="B10">
        <v>54937.4</v>
      </c>
    </row>
    <row r="11" spans="1:2" x14ac:dyDescent="0.3">
      <c r="A11" s="4" t="s">
        <v>283</v>
      </c>
      <c r="B11">
        <v>47129.3</v>
      </c>
    </row>
    <row r="12" spans="1:2" x14ac:dyDescent="0.3">
      <c r="A12" s="4" t="s">
        <v>292</v>
      </c>
      <c r="B12">
        <v>60310.5</v>
      </c>
    </row>
    <row r="13" spans="1:2" x14ac:dyDescent="0.3">
      <c r="A13" s="4" t="s">
        <v>291</v>
      </c>
      <c r="B13">
        <v>44530.8</v>
      </c>
    </row>
    <row r="14" spans="1:2" x14ac:dyDescent="0.3">
      <c r="A14" s="4" t="s">
        <v>290</v>
      </c>
      <c r="B14">
        <v>48941.2</v>
      </c>
    </row>
    <row r="15" spans="1:2" x14ac:dyDescent="0.3">
      <c r="A15" s="4" t="s">
        <v>285</v>
      </c>
      <c r="B15">
        <v>66212.5</v>
      </c>
    </row>
    <row r="16" spans="1:2" x14ac:dyDescent="0.3">
      <c r="A16" s="4" t="s">
        <v>280</v>
      </c>
      <c r="B16">
        <v>640227.1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5BE8-FF36-4712-BBE0-2C3ECE9B46D5}">
  <dimension ref="A3:B12"/>
  <sheetViews>
    <sheetView workbookViewId="0">
      <selection activeCell="B8" sqref="B8"/>
    </sheetView>
  </sheetViews>
  <sheetFormatPr defaultRowHeight="14.4" x14ac:dyDescent="0.3"/>
  <cols>
    <col min="1" max="1" width="17.33203125" bestFit="1" customWidth="1"/>
    <col min="2" max="2" width="21.44140625" bestFit="1" customWidth="1"/>
    <col min="3" max="3" width="8" bestFit="1" customWidth="1"/>
    <col min="4" max="4" width="9" bestFit="1" customWidth="1"/>
    <col min="5" max="11" width="8" bestFit="1" customWidth="1"/>
    <col min="12" max="12" width="11.6640625" bestFit="1" customWidth="1"/>
    <col min="13" max="13" width="8.88671875" bestFit="1" customWidth="1"/>
    <col min="14" max="14" width="11.6640625" bestFit="1" customWidth="1"/>
    <col min="15" max="15" width="17" bestFit="1" customWidth="1"/>
    <col min="16" max="16" width="21.109375" bestFit="1" customWidth="1"/>
    <col min="17" max="17" width="19" bestFit="1" customWidth="1"/>
    <col min="18" max="18" width="24.109375" bestFit="1" customWidth="1"/>
    <col min="19" max="19" width="16.109375" bestFit="1" customWidth="1"/>
    <col min="20" max="20" width="18.44140625" bestFit="1" customWidth="1"/>
    <col min="21" max="21" width="12.109375" bestFit="1" customWidth="1"/>
    <col min="22" max="23" width="18" bestFit="1" customWidth="1"/>
    <col min="24" max="24" width="13.44140625" bestFit="1" customWidth="1"/>
    <col min="25" max="25" width="18.44140625" bestFit="1" customWidth="1"/>
    <col min="26" max="26" width="13.109375" bestFit="1" customWidth="1"/>
    <col min="27" max="27" width="15.33203125" bestFit="1" customWidth="1"/>
    <col min="28" max="28" width="28.44140625" bestFit="1" customWidth="1"/>
    <col min="29" max="29" width="18.6640625" bestFit="1" customWidth="1"/>
    <col min="30" max="30" width="20.6640625" bestFit="1" customWidth="1"/>
    <col min="31" max="31" width="23.109375" bestFit="1" customWidth="1"/>
    <col min="32" max="32" width="21.6640625" bestFit="1" customWidth="1"/>
    <col min="33" max="33" width="13.33203125" bestFit="1" customWidth="1"/>
    <col min="34" max="34" width="17.5546875" bestFit="1" customWidth="1"/>
    <col min="35" max="35" width="26.109375" bestFit="1" customWidth="1"/>
    <col min="36" max="36" width="27.44140625" bestFit="1" customWidth="1"/>
    <col min="37" max="37" width="13.44140625" bestFit="1" customWidth="1"/>
    <col min="38" max="38" width="14.6640625" bestFit="1" customWidth="1"/>
    <col min="39" max="39" width="20.33203125" bestFit="1" customWidth="1"/>
    <col min="40" max="40" width="15.6640625" bestFit="1" customWidth="1"/>
    <col min="41" max="41" width="28.44140625" bestFit="1" customWidth="1"/>
    <col min="42" max="42" width="19.109375" bestFit="1" customWidth="1"/>
    <col min="43" max="43" width="20.6640625" bestFit="1" customWidth="1"/>
    <col min="44" max="44" width="16.33203125" bestFit="1" customWidth="1"/>
    <col min="45" max="45" width="18.44140625" bestFit="1" customWidth="1"/>
    <col min="46" max="46" width="16.33203125" bestFit="1" customWidth="1"/>
    <col min="47" max="47" width="25" bestFit="1" customWidth="1"/>
    <col min="48" max="48" width="26.44140625" bestFit="1" customWidth="1"/>
    <col min="49" max="50" width="14.109375" bestFit="1" customWidth="1"/>
    <col min="51" max="51" width="23.6640625" bestFit="1" customWidth="1"/>
    <col min="52" max="52" width="12.109375" bestFit="1" customWidth="1"/>
    <col min="53" max="53" width="21.109375" bestFit="1" customWidth="1"/>
    <col min="54" max="54" width="22.109375" bestFit="1" customWidth="1"/>
    <col min="55" max="55" width="17.44140625" bestFit="1" customWidth="1"/>
    <col min="56" max="56" width="23.44140625" bestFit="1" customWidth="1"/>
    <col min="57" max="57" width="16.44140625" bestFit="1" customWidth="1"/>
    <col min="58" max="58" width="21" bestFit="1" customWidth="1"/>
    <col min="59" max="59" width="11.109375" bestFit="1" customWidth="1"/>
    <col min="60" max="60" width="14.5546875" bestFit="1" customWidth="1"/>
    <col min="61" max="61" width="11.33203125" bestFit="1" customWidth="1"/>
    <col min="62" max="62" width="14.109375" bestFit="1" customWidth="1"/>
    <col min="63" max="63" width="26.33203125" bestFit="1" customWidth="1"/>
    <col min="64" max="64" width="16.5546875" bestFit="1" customWidth="1"/>
    <col min="65" max="66" width="18.33203125" bestFit="1" customWidth="1"/>
    <col min="67" max="67" width="16.44140625" bestFit="1" customWidth="1"/>
    <col min="68" max="68" width="17.88671875" bestFit="1" customWidth="1"/>
    <col min="69" max="69" width="18.44140625" bestFit="1" customWidth="1"/>
    <col min="70" max="70" width="13.109375" bestFit="1" customWidth="1"/>
    <col min="71" max="71" width="20.33203125" bestFit="1" customWidth="1"/>
    <col min="72" max="72" width="18.88671875" bestFit="1" customWidth="1"/>
    <col min="73" max="73" width="16.6640625" bestFit="1" customWidth="1"/>
    <col min="74" max="74" width="14.5546875" bestFit="1" customWidth="1"/>
    <col min="75" max="75" width="15.109375" bestFit="1" customWidth="1"/>
    <col min="76" max="76" width="18" bestFit="1" customWidth="1"/>
    <col min="77" max="77" width="19.109375" bestFit="1" customWidth="1"/>
    <col min="78" max="78" width="31.5546875" bestFit="1" customWidth="1"/>
    <col min="79" max="79" width="11.88671875" bestFit="1" customWidth="1"/>
    <col min="80" max="80" width="18.33203125" bestFit="1" customWidth="1"/>
    <col min="81" max="81" width="14.88671875" bestFit="1" customWidth="1"/>
    <col min="82" max="82" width="22.6640625" bestFit="1" customWidth="1"/>
    <col min="83" max="83" width="20.44140625" bestFit="1" customWidth="1"/>
    <col min="84" max="84" width="12" bestFit="1" customWidth="1"/>
    <col min="85" max="85" width="13.109375" bestFit="1" customWidth="1"/>
    <col min="86" max="86" width="11.6640625" bestFit="1" customWidth="1"/>
  </cols>
  <sheetData>
    <row r="3" spans="1:2" x14ac:dyDescent="0.3">
      <c r="A3" s="3" t="s">
        <v>265</v>
      </c>
      <c r="B3" t="s">
        <v>296</v>
      </c>
    </row>
    <row r="4" spans="1:2" x14ac:dyDescent="0.3">
      <c r="A4" s="4" t="s">
        <v>173</v>
      </c>
      <c r="B4">
        <v>137311.6</v>
      </c>
    </row>
    <row r="5" spans="1:2" x14ac:dyDescent="0.3">
      <c r="A5" s="4" t="s">
        <v>126</v>
      </c>
      <c r="B5">
        <v>111920.7</v>
      </c>
    </row>
    <row r="6" spans="1:2" x14ac:dyDescent="0.3">
      <c r="A6" s="4" t="s">
        <v>156</v>
      </c>
      <c r="B6">
        <v>71797.8</v>
      </c>
    </row>
    <row r="7" spans="1:2" x14ac:dyDescent="0.3">
      <c r="A7" s="4" t="s">
        <v>150</v>
      </c>
      <c r="B7">
        <v>45569.9</v>
      </c>
    </row>
    <row r="8" spans="1:2" x14ac:dyDescent="0.3">
      <c r="A8" s="4" t="s">
        <v>137</v>
      </c>
      <c r="B8">
        <v>43649.9</v>
      </c>
    </row>
    <row r="9" spans="1:2" x14ac:dyDescent="0.3">
      <c r="A9" s="4" t="s">
        <v>134</v>
      </c>
      <c r="B9">
        <v>30864.400000000001</v>
      </c>
    </row>
    <row r="10" spans="1:2" x14ac:dyDescent="0.3">
      <c r="A10" s="4" t="s">
        <v>132</v>
      </c>
      <c r="B10">
        <v>30264.6</v>
      </c>
    </row>
    <row r="11" spans="1:2" x14ac:dyDescent="0.3">
      <c r="A11" s="4" t="s">
        <v>180</v>
      </c>
      <c r="B11">
        <v>27566</v>
      </c>
    </row>
    <row r="12" spans="1:2" x14ac:dyDescent="0.3">
      <c r="A12" s="4" t="s">
        <v>280</v>
      </c>
      <c r="B12">
        <v>498944.9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E3D1-0F36-4A5B-9632-DF007FD8C496}">
  <dimension ref="A3:B24"/>
  <sheetViews>
    <sheetView workbookViewId="0">
      <selection activeCell="A3" sqref="A3"/>
    </sheetView>
  </sheetViews>
  <sheetFormatPr defaultRowHeight="14.4" x14ac:dyDescent="0.3"/>
  <cols>
    <col min="1" max="1" width="11.88671875" bestFit="1" customWidth="1"/>
    <col min="2" max="2" width="29.109375" bestFit="1" customWidth="1"/>
    <col min="3" max="3" width="8" bestFit="1" customWidth="1"/>
    <col min="4" max="4" width="9" bestFit="1" customWidth="1"/>
    <col min="5" max="11" width="8" bestFit="1" customWidth="1"/>
    <col min="12" max="12" width="11.6640625" bestFit="1" customWidth="1"/>
    <col min="13" max="13" width="8.88671875" bestFit="1" customWidth="1"/>
    <col min="14" max="14" width="11.6640625" bestFit="1" customWidth="1"/>
    <col min="15" max="15" width="17" bestFit="1" customWidth="1"/>
    <col min="16" max="16" width="21.109375" bestFit="1" customWidth="1"/>
    <col min="17" max="17" width="19" bestFit="1" customWidth="1"/>
    <col min="18" max="18" width="24.109375" bestFit="1" customWidth="1"/>
    <col min="19" max="19" width="16.109375" bestFit="1" customWidth="1"/>
    <col min="20" max="20" width="18.44140625" bestFit="1" customWidth="1"/>
    <col min="21" max="21" width="12.109375" bestFit="1" customWidth="1"/>
    <col min="22" max="23" width="18" bestFit="1" customWidth="1"/>
    <col min="24" max="24" width="13.44140625" bestFit="1" customWidth="1"/>
    <col min="25" max="25" width="18.44140625" bestFit="1" customWidth="1"/>
    <col min="26" max="26" width="13.109375" bestFit="1" customWidth="1"/>
    <col min="27" max="27" width="15.33203125" bestFit="1" customWidth="1"/>
    <col min="28" max="28" width="28.44140625" bestFit="1" customWidth="1"/>
    <col min="29" max="29" width="18.6640625" bestFit="1" customWidth="1"/>
    <col min="30" max="30" width="20.6640625" bestFit="1" customWidth="1"/>
    <col min="31" max="31" width="23.109375" bestFit="1" customWidth="1"/>
    <col min="32" max="32" width="21.6640625" bestFit="1" customWidth="1"/>
    <col min="33" max="33" width="13.33203125" bestFit="1" customWidth="1"/>
    <col min="34" max="34" width="17.5546875" bestFit="1" customWidth="1"/>
    <col min="35" max="35" width="26.109375" bestFit="1" customWidth="1"/>
    <col min="36" max="36" width="27.44140625" bestFit="1" customWidth="1"/>
    <col min="37" max="37" width="13.44140625" bestFit="1" customWidth="1"/>
    <col min="38" max="38" width="14.6640625" bestFit="1" customWidth="1"/>
    <col min="39" max="39" width="20.33203125" bestFit="1" customWidth="1"/>
    <col min="40" max="40" width="15.6640625" bestFit="1" customWidth="1"/>
    <col min="41" max="41" width="28.44140625" bestFit="1" customWidth="1"/>
    <col min="42" max="42" width="19.109375" bestFit="1" customWidth="1"/>
    <col min="43" max="43" width="20.6640625" bestFit="1" customWidth="1"/>
    <col min="44" max="44" width="16.33203125" bestFit="1" customWidth="1"/>
    <col min="45" max="45" width="18.44140625" bestFit="1" customWidth="1"/>
    <col min="46" max="46" width="16.33203125" bestFit="1" customWidth="1"/>
    <col min="47" max="47" width="25" bestFit="1" customWidth="1"/>
    <col min="48" max="48" width="26.44140625" bestFit="1" customWidth="1"/>
    <col min="49" max="50" width="14.109375" bestFit="1" customWidth="1"/>
    <col min="51" max="51" width="23.6640625" bestFit="1" customWidth="1"/>
    <col min="52" max="52" width="12.109375" bestFit="1" customWidth="1"/>
    <col min="53" max="53" width="21.109375" bestFit="1" customWidth="1"/>
    <col min="54" max="54" width="22.109375" bestFit="1" customWidth="1"/>
    <col min="55" max="55" width="17.44140625" bestFit="1" customWidth="1"/>
    <col min="56" max="56" width="23.44140625" bestFit="1" customWidth="1"/>
    <col min="57" max="57" width="16.44140625" bestFit="1" customWidth="1"/>
    <col min="58" max="58" width="21" bestFit="1" customWidth="1"/>
    <col min="59" max="59" width="11.109375" bestFit="1" customWidth="1"/>
    <col min="60" max="60" width="14.5546875" bestFit="1" customWidth="1"/>
    <col min="61" max="61" width="11.33203125" bestFit="1" customWidth="1"/>
    <col min="62" max="62" width="14.109375" bestFit="1" customWidth="1"/>
    <col min="63" max="63" width="26.33203125" bestFit="1" customWidth="1"/>
    <col min="64" max="64" width="16.5546875" bestFit="1" customWidth="1"/>
    <col min="65" max="66" width="18.33203125" bestFit="1" customWidth="1"/>
    <col min="67" max="67" width="16.44140625" bestFit="1" customWidth="1"/>
    <col min="68" max="68" width="17.88671875" bestFit="1" customWidth="1"/>
    <col min="69" max="69" width="18.44140625" bestFit="1" customWidth="1"/>
    <col min="70" max="70" width="13.109375" bestFit="1" customWidth="1"/>
    <col min="71" max="71" width="20.33203125" bestFit="1" customWidth="1"/>
    <col min="72" max="72" width="18.88671875" bestFit="1" customWidth="1"/>
    <col min="73" max="73" width="16.6640625" bestFit="1" customWidth="1"/>
    <col min="74" max="74" width="14.5546875" bestFit="1" customWidth="1"/>
    <col min="75" max="75" width="15.109375" bestFit="1" customWidth="1"/>
    <col min="76" max="76" width="18" bestFit="1" customWidth="1"/>
    <col min="77" max="77" width="19.109375" bestFit="1" customWidth="1"/>
    <col min="78" max="78" width="31.5546875" bestFit="1" customWidth="1"/>
    <col min="79" max="79" width="11.88671875" bestFit="1" customWidth="1"/>
    <col min="80" max="80" width="18.33203125" bestFit="1" customWidth="1"/>
    <col min="81" max="81" width="14.88671875" bestFit="1" customWidth="1"/>
    <col min="82" max="82" width="22.6640625" bestFit="1" customWidth="1"/>
    <col min="83" max="83" width="20.44140625" bestFit="1" customWidth="1"/>
    <col min="84" max="84" width="12" bestFit="1" customWidth="1"/>
    <col min="85" max="85" width="13.109375" bestFit="1" customWidth="1"/>
    <col min="86" max="86" width="11.6640625" bestFit="1" customWidth="1"/>
  </cols>
  <sheetData>
    <row r="3" spans="1:2" x14ac:dyDescent="0.3">
      <c r="A3" s="3" t="s">
        <v>265</v>
      </c>
      <c r="B3" t="s">
        <v>297</v>
      </c>
    </row>
    <row r="4" spans="1:2" x14ac:dyDescent="0.3">
      <c r="A4" s="4" t="s">
        <v>173</v>
      </c>
      <c r="B4">
        <v>120</v>
      </c>
    </row>
    <row r="5" spans="1:2" x14ac:dyDescent="0.3">
      <c r="A5" s="4" t="s">
        <v>126</v>
      </c>
      <c r="B5">
        <v>117</v>
      </c>
    </row>
    <row r="6" spans="1:2" x14ac:dyDescent="0.3">
      <c r="A6" s="4" t="s">
        <v>150</v>
      </c>
      <c r="B6">
        <v>79</v>
      </c>
    </row>
    <row r="7" spans="1:2" x14ac:dyDescent="0.3">
      <c r="A7" s="4" t="s">
        <v>137</v>
      </c>
      <c r="B7">
        <v>75</v>
      </c>
    </row>
    <row r="8" spans="1:2" x14ac:dyDescent="0.3">
      <c r="A8" s="4" t="s">
        <v>132</v>
      </c>
      <c r="B8">
        <v>57</v>
      </c>
    </row>
    <row r="9" spans="1:2" x14ac:dyDescent="0.3">
      <c r="A9" s="4" t="s">
        <v>175</v>
      </c>
      <c r="B9">
        <v>46</v>
      </c>
    </row>
    <row r="10" spans="1:2" x14ac:dyDescent="0.3">
      <c r="A10" s="4" t="s">
        <v>156</v>
      </c>
      <c r="B10">
        <v>42</v>
      </c>
    </row>
    <row r="11" spans="1:2" x14ac:dyDescent="0.3">
      <c r="A11" s="4" t="s">
        <v>134</v>
      </c>
      <c r="B11">
        <v>37</v>
      </c>
    </row>
    <row r="12" spans="1:2" x14ac:dyDescent="0.3">
      <c r="A12" s="4" t="s">
        <v>142</v>
      </c>
      <c r="B12">
        <v>31</v>
      </c>
    </row>
    <row r="13" spans="1:2" x14ac:dyDescent="0.3">
      <c r="A13" s="4" t="s">
        <v>165</v>
      </c>
      <c r="B13">
        <v>27</v>
      </c>
    </row>
    <row r="14" spans="1:2" x14ac:dyDescent="0.3">
      <c r="A14" s="4" t="s">
        <v>237</v>
      </c>
      <c r="B14">
        <v>24</v>
      </c>
    </row>
    <row r="15" spans="1:2" x14ac:dyDescent="0.3">
      <c r="A15" s="4" t="s">
        <v>129</v>
      </c>
      <c r="B15">
        <v>22</v>
      </c>
    </row>
    <row r="16" spans="1:2" x14ac:dyDescent="0.3">
      <c r="A16" s="4" t="s">
        <v>194</v>
      </c>
      <c r="B16">
        <v>22</v>
      </c>
    </row>
    <row r="17" spans="1:2" x14ac:dyDescent="0.3">
      <c r="A17" s="4" t="s">
        <v>148</v>
      </c>
      <c r="B17">
        <v>20</v>
      </c>
    </row>
    <row r="18" spans="1:2" x14ac:dyDescent="0.3">
      <c r="A18" s="4" t="s">
        <v>180</v>
      </c>
      <c r="B18">
        <v>20</v>
      </c>
    </row>
    <row r="19" spans="1:2" x14ac:dyDescent="0.3">
      <c r="A19" s="4" t="s">
        <v>139</v>
      </c>
      <c r="B19">
        <v>18</v>
      </c>
    </row>
    <row r="20" spans="1:2" x14ac:dyDescent="0.3">
      <c r="A20" s="4" t="s">
        <v>220</v>
      </c>
      <c r="B20">
        <v>18</v>
      </c>
    </row>
    <row r="21" spans="1:2" x14ac:dyDescent="0.3">
      <c r="A21" s="4" t="s">
        <v>145</v>
      </c>
      <c r="B21">
        <v>15</v>
      </c>
    </row>
    <row r="22" spans="1:2" x14ac:dyDescent="0.3">
      <c r="A22" s="4" t="s">
        <v>167</v>
      </c>
      <c r="B22">
        <v>13</v>
      </c>
    </row>
    <row r="23" spans="1:2" x14ac:dyDescent="0.3">
      <c r="A23" s="4" t="s">
        <v>242</v>
      </c>
      <c r="B23">
        <v>7</v>
      </c>
    </row>
    <row r="24" spans="1:2" x14ac:dyDescent="0.3">
      <c r="A24" s="4" t="s">
        <v>280</v>
      </c>
      <c r="B24">
        <v>810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1BEB-5B50-457E-A9E2-F5B1605A4CBE}">
  <dimension ref="A3:B14"/>
  <sheetViews>
    <sheetView workbookViewId="0">
      <selection activeCell="B11" sqref="B11"/>
    </sheetView>
  </sheetViews>
  <sheetFormatPr defaultRowHeight="14.4" x14ac:dyDescent="0.3"/>
  <cols>
    <col min="1" max="1" width="14.33203125" bestFit="1" customWidth="1"/>
    <col min="2" max="2" width="17.6640625" bestFit="1" customWidth="1"/>
    <col min="3" max="3" width="8" bestFit="1" customWidth="1"/>
    <col min="4" max="4" width="8.88671875" bestFit="1" customWidth="1"/>
    <col min="5" max="9" width="8" bestFit="1" customWidth="1"/>
    <col min="10" max="10" width="8.5546875" bestFit="1" customWidth="1"/>
    <col min="11" max="11" width="9.5546875" bestFit="1" customWidth="1"/>
    <col min="12" max="12" width="8.88671875" bestFit="1" customWidth="1"/>
    <col min="13" max="13" width="8" bestFit="1" customWidth="1"/>
    <col min="14" max="14" width="11.6640625" bestFit="1" customWidth="1"/>
    <col min="15" max="15" width="17" bestFit="1" customWidth="1"/>
    <col min="16" max="16" width="21.109375" bestFit="1" customWidth="1"/>
    <col min="17" max="17" width="19" bestFit="1" customWidth="1"/>
    <col min="18" max="18" width="24.109375" bestFit="1" customWidth="1"/>
    <col min="19" max="19" width="16.109375" bestFit="1" customWidth="1"/>
    <col min="20" max="20" width="18.44140625" bestFit="1" customWidth="1"/>
    <col min="21" max="21" width="12.109375" bestFit="1" customWidth="1"/>
    <col min="22" max="23" width="18" bestFit="1" customWidth="1"/>
    <col min="24" max="24" width="13.44140625" bestFit="1" customWidth="1"/>
    <col min="25" max="25" width="18.44140625" bestFit="1" customWidth="1"/>
    <col min="26" max="26" width="13.109375" bestFit="1" customWidth="1"/>
    <col min="27" max="27" width="15.33203125" bestFit="1" customWidth="1"/>
    <col min="28" max="28" width="28.44140625" bestFit="1" customWidth="1"/>
    <col min="29" max="29" width="18.6640625" bestFit="1" customWidth="1"/>
    <col min="30" max="30" width="20.6640625" bestFit="1" customWidth="1"/>
    <col min="31" max="31" width="23.109375" bestFit="1" customWidth="1"/>
    <col min="32" max="32" width="21.6640625" bestFit="1" customWidth="1"/>
    <col min="33" max="33" width="13.33203125" bestFit="1" customWidth="1"/>
    <col min="34" max="34" width="17.5546875" bestFit="1" customWidth="1"/>
    <col min="35" max="35" width="26.109375" bestFit="1" customWidth="1"/>
    <col min="36" max="36" width="27.44140625" bestFit="1" customWidth="1"/>
    <col min="37" max="37" width="13.44140625" bestFit="1" customWidth="1"/>
    <col min="38" max="38" width="14.6640625" bestFit="1" customWidth="1"/>
    <col min="39" max="39" width="20.33203125" bestFit="1" customWidth="1"/>
    <col min="40" max="40" width="15.6640625" bestFit="1" customWidth="1"/>
    <col min="41" max="41" width="28.44140625" bestFit="1" customWidth="1"/>
    <col min="42" max="42" width="19.109375" bestFit="1" customWidth="1"/>
    <col min="43" max="43" width="20.6640625" bestFit="1" customWidth="1"/>
    <col min="44" max="44" width="16.33203125" bestFit="1" customWidth="1"/>
    <col min="45" max="45" width="18.44140625" bestFit="1" customWidth="1"/>
    <col min="46" max="46" width="16.33203125" bestFit="1" customWidth="1"/>
    <col min="47" max="47" width="25" bestFit="1" customWidth="1"/>
    <col min="48" max="48" width="26.44140625" bestFit="1" customWidth="1"/>
    <col min="49" max="50" width="14.109375" bestFit="1" customWidth="1"/>
    <col min="51" max="51" width="23.6640625" bestFit="1" customWidth="1"/>
    <col min="52" max="52" width="12.109375" bestFit="1" customWidth="1"/>
    <col min="53" max="53" width="21.109375" bestFit="1" customWidth="1"/>
    <col min="54" max="54" width="22.109375" bestFit="1" customWidth="1"/>
    <col min="55" max="55" width="17.44140625" bestFit="1" customWidth="1"/>
    <col min="56" max="56" width="23.44140625" bestFit="1" customWidth="1"/>
    <col min="57" max="57" width="16.44140625" bestFit="1" customWidth="1"/>
    <col min="58" max="58" width="21" bestFit="1" customWidth="1"/>
    <col min="59" max="59" width="11.109375" bestFit="1" customWidth="1"/>
    <col min="60" max="60" width="14.5546875" bestFit="1" customWidth="1"/>
    <col min="61" max="61" width="11.33203125" bestFit="1" customWidth="1"/>
    <col min="62" max="62" width="14.109375" bestFit="1" customWidth="1"/>
    <col min="63" max="63" width="26.33203125" bestFit="1" customWidth="1"/>
    <col min="64" max="64" width="16.5546875" bestFit="1" customWidth="1"/>
    <col min="65" max="66" width="18.33203125" bestFit="1" customWidth="1"/>
    <col min="67" max="67" width="16.44140625" bestFit="1" customWidth="1"/>
    <col min="68" max="68" width="17.88671875" bestFit="1" customWidth="1"/>
    <col min="69" max="69" width="18.44140625" bestFit="1" customWidth="1"/>
    <col min="70" max="70" width="13.109375" bestFit="1" customWidth="1"/>
    <col min="71" max="71" width="20.33203125" bestFit="1" customWidth="1"/>
    <col min="72" max="72" width="18.88671875" bestFit="1" customWidth="1"/>
    <col min="73" max="73" width="16.6640625" bestFit="1" customWidth="1"/>
    <col min="74" max="74" width="14.5546875" bestFit="1" customWidth="1"/>
    <col min="75" max="75" width="15.109375" bestFit="1" customWidth="1"/>
    <col min="76" max="76" width="18" bestFit="1" customWidth="1"/>
    <col min="77" max="77" width="19.109375" bestFit="1" customWidth="1"/>
    <col min="78" max="78" width="31.5546875" bestFit="1" customWidth="1"/>
    <col min="79" max="79" width="11.88671875" bestFit="1" customWidth="1"/>
    <col min="80" max="80" width="18.33203125" bestFit="1" customWidth="1"/>
    <col min="81" max="81" width="14.88671875" bestFit="1" customWidth="1"/>
    <col min="82" max="82" width="22.6640625" bestFit="1" customWidth="1"/>
    <col min="83" max="83" width="20.44140625" bestFit="1" customWidth="1"/>
    <col min="84" max="84" width="12" bestFit="1" customWidth="1"/>
    <col min="85" max="85" width="13.109375" bestFit="1" customWidth="1"/>
    <col min="86" max="86" width="11.6640625" bestFit="1" customWidth="1"/>
  </cols>
  <sheetData>
    <row r="3" spans="1:2" x14ac:dyDescent="0.3">
      <c r="A3" s="3" t="s">
        <v>295</v>
      </c>
      <c r="B3" t="s">
        <v>298</v>
      </c>
    </row>
    <row r="4" spans="1:2" x14ac:dyDescent="0.3">
      <c r="A4" s="4" t="s">
        <v>11</v>
      </c>
      <c r="B4" s="24">
        <v>108114.6</v>
      </c>
    </row>
    <row r="5" spans="1:2" x14ac:dyDescent="0.3">
      <c r="A5" s="4" t="s">
        <v>15</v>
      </c>
      <c r="B5" s="24">
        <v>107009</v>
      </c>
    </row>
    <row r="6" spans="1:2" x14ac:dyDescent="0.3">
      <c r="A6" s="4" t="s">
        <v>31</v>
      </c>
      <c r="B6" s="24">
        <v>87424.8</v>
      </c>
    </row>
    <row r="7" spans="1:2" x14ac:dyDescent="0.3">
      <c r="A7" s="4" t="s">
        <v>23</v>
      </c>
      <c r="B7" s="24">
        <v>84319.8</v>
      </c>
    </row>
    <row r="8" spans="1:2" x14ac:dyDescent="0.3">
      <c r="A8" s="4" t="s">
        <v>1</v>
      </c>
      <c r="B8" s="24">
        <v>75102.5</v>
      </c>
    </row>
    <row r="9" spans="1:2" x14ac:dyDescent="0.3">
      <c r="A9" s="4" t="s">
        <v>38</v>
      </c>
      <c r="B9" s="24">
        <v>66482.399999999994</v>
      </c>
    </row>
    <row r="10" spans="1:2" x14ac:dyDescent="0.3">
      <c r="A10" s="4" t="s">
        <v>34</v>
      </c>
      <c r="B10" s="24">
        <v>39187.1</v>
      </c>
    </row>
    <row r="11" spans="1:2" x14ac:dyDescent="0.3">
      <c r="A11" s="4" t="s">
        <v>27</v>
      </c>
      <c r="B11" s="24">
        <v>35254.800000000003</v>
      </c>
    </row>
    <row r="12" spans="1:2" x14ac:dyDescent="0.3">
      <c r="A12" s="4" t="s">
        <v>19</v>
      </c>
      <c r="B12" s="24">
        <v>32951.199999999997</v>
      </c>
    </row>
    <row r="13" spans="1:2" x14ac:dyDescent="0.3">
      <c r="A13" s="4" t="s">
        <v>6</v>
      </c>
      <c r="B13" s="24">
        <v>4380.8999999999996</v>
      </c>
    </row>
    <row r="14" spans="1:2" x14ac:dyDescent="0.3">
      <c r="A14" s="4" t="s">
        <v>280</v>
      </c>
      <c r="B14" s="24">
        <v>640227.1</v>
      </c>
    </row>
  </sheetData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1"/>
  <sheetViews>
    <sheetView topLeftCell="A2" workbookViewId="0">
      <selection activeCell="A3" sqref="A3"/>
    </sheetView>
  </sheetViews>
  <sheetFormatPr defaultColWidth="9.109375" defaultRowHeight="14.4" x14ac:dyDescent="0.3"/>
  <cols>
    <col min="1" max="1" width="15.5546875" customWidth="1"/>
    <col min="2" max="2" width="13.5546875" customWidth="1"/>
    <col min="3" max="3" width="14.5546875" customWidth="1"/>
    <col min="4" max="4" width="22.109375" customWidth="1"/>
    <col min="5" max="5" width="20.6640625" customWidth="1"/>
    <col min="6" max="6" width="18.33203125" customWidth="1"/>
    <col min="7" max="7" width="19.44140625" customWidth="1"/>
    <col min="8" max="8" width="26.5546875" customWidth="1"/>
    <col min="9" max="9" width="35.6640625" style="13" customWidth="1"/>
    <col min="11" max="11" width="35.5546875" customWidth="1"/>
    <col min="13" max="13" width="11.88671875" customWidth="1"/>
    <col min="14" max="14" width="8.109375" customWidth="1"/>
    <col min="15" max="15" width="8.88671875" customWidth="1"/>
  </cols>
  <sheetData>
    <row r="1" spans="1:15" ht="15" thickBot="1" x14ac:dyDescent="0.35">
      <c r="A1" s="14" t="s">
        <v>260</v>
      </c>
      <c r="B1" s="14" t="s">
        <v>261</v>
      </c>
      <c r="C1" s="14" t="s">
        <v>262</v>
      </c>
      <c r="D1" s="14" t="s">
        <v>263</v>
      </c>
      <c r="E1" s="14" t="s">
        <v>254</v>
      </c>
      <c r="F1" s="14" t="s">
        <v>278</v>
      </c>
      <c r="G1" s="15" t="s">
        <v>279</v>
      </c>
      <c r="H1" s="22" t="s">
        <v>277</v>
      </c>
      <c r="M1" s="6" t="s">
        <v>281</v>
      </c>
    </row>
    <row r="2" spans="1:15" ht="15.6" thickTop="1" thickBot="1" x14ac:dyDescent="0.35">
      <c r="A2" s="17">
        <v>1</v>
      </c>
      <c r="B2" s="16">
        <v>43466</v>
      </c>
      <c r="C2" s="17" t="s">
        <v>41</v>
      </c>
      <c r="D2" s="17">
        <v>794.6</v>
      </c>
      <c r="E2" s="17" t="s">
        <v>37</v>
      </c>
      <c r="F2" s="17" t="str">
        <f t="shared" ref="F2:F65" si="0">TEXT(B2,"ДДДД")</f>
        <v>вторник</v>
      </c>
      <c r="G2" s="18" t="str" cm="1">
        <f t="array" ref="G2">INDEX($O$2:$O$13,I2)</f>
        <v>Зима</v>
      </c>
      <c r="H2" s="7" t="str">
        <f t="shared" ref="H2:H65" si="1">TEXT(B2,"ММММ")</f>
        <v>Январь</v>
      </c>
      <c r="I2" s="13">
        <f>MONTH(Заказы!$B2)</f>
        <v>1</v>
      </c>
      <c r="M2" s="7" t="str" cm="1">
        <f t="array" ref="M2">INDEX($O$2:$O$13,I2)</f>
        <v>Зима</v>
      </c>
      <c r="N2">
        <v>1</v>
      </c>
      <c r="O2" t="s">
        <v>273</v>
      </c>
    </row>
    <row r="3" spans="1:15" ht="15.6" thickTop="1" thickBot="1" x14ac:dyDescent="0.35">
      <c r="A3" s="20">
        <v>2</v>
      </c>
      <c r="B3" s="19">
        <v>43466</v>
      </c>
      <c r="C3" s="20" t="s">
        <v>42</v>
      </c>
      <c r="D3" s="20">
        <v>31.7</v>
      </c>
      <c r="E3" s="20" t="s">
        <v>26</v>
      </c>
      <c r="F3" s="20" t="str">
        <f t="shared" si="0"/>
        <v>вторник</v>
      </c>
      <c r="G3" s="21" t="str" cm="1">
        <f t="array" ref="G3">INDEX($O$2:$O$13,I3)</f>
        <v>Зима</v>
      </c>
      <c r="H3" s="8" t="str">
        <f t="shared" si="1"/>
        <v>Январь</v>
      </c>
      <c r="I3" s="13">
        <f>MONTH(Заказы!$B3)</f>
        <v>1</v>
      </c>
      <c r="M3" s="7" t="str" cm="1">
        <f t="array" ref="M3">INDEX($O$2:$O$13,I3)</f>
        <v>Зима</v>
      </c>
      <c r="N3">
        <v>2</v>
      </c>
      <c r="O3" t="s">
        <v>273</v>
      </c>
    </row>
    <row r="4" spans="1:15" ht="15.6" thickTop="1" thickBot="1" x14ac:dyDescent="0.35">
      <c r="A4" s="17">
        <v>3</v>
      </c>
      <c r="B4" s="16">
        <v>43467</v>
      </c>
      <c r="C4" s="17" t="s">
        <v>43</v>
      </c>
      <c r="D4" s="17">
        <v>116.1</v>
      </c>
      <c r="E4" s="17" t="s">
        <v>26</v>
      </c>
      <c r="F4" s="17" t="str">
        <f t="shared" si="0"/>
        <v>среда</v>
      </c>
      <c r="G4" s="18" t="str" cm="1">
        <f t="array" ref="G4">INDEX($O$2:$O$13,I4)</f>
        <v>Зима</v>
      </c>
      <c r="H4" s="9" t="str">
        <f t="shared" si="1"/>
        <v>Январь</v>
      </c>
      <c r="I4" s="13">
        <f>MONTH(Заказы!$B4)</f>
        <v>1</v>
      </c>
      <c r="M4" s="7" t="str" cm="1">
        <f t="array" ref="M4">INDEX($O$2:$O$13,I4)</f>
        <v>Зима</v>
      </c>
      <c r="N4">
        <v>3</v>
      </c>
      <c r="O4" t="s">
        <v>274</v>
      </c>
    </row>
    <row r="5" spans="1:15" ht="15.6" thickTop="1" thickBot="1" x14ac:dyDescent="0.35">
      <c r="A5" s="20">
        <v>4</v>
      </c>
      <c r="B5" s="19">
        <v>43467</v>
      </c>
      <c r="C5" s="20" t="s">
        <v>44</v>
      </c>
      <c r="D5" s="20">
        <v>513</v>
      </c>
      <c r="E5" s="20" t="s">
        <v>5</v>
      </c>
      <c r="F5" s="20" t="str">
        <f t="shared" si="0"/>
        <v>среда</v>
      </c>
      <c r="G5" s="21" t="str" cm="1">
        <f t="array" ref="G5">INDEX($O$2:$O$13,I5)</f>
        <v>Зима</v>
      </c>
      <c r="H5" s="8" t="str">
        <f t="shared" si="1"/>
        <v>Январь</v>
      </c>
      <c r="I5" s="13">
        <f>MONTH(Заказы!$B5)</f>
        <v>1</v>
      </c>
      <c r="M5" s="7" t="str" cm="1">
        <f t="array" ref="M5">INDEX($O$2:$O$13,I5)</f>
        <v>Зима</v>
      </c>
      <c r="N5">
        <v>4</v>
      </c>
      <c r="O5" t="s">
        <v>274</v>
      </c>
    </row>
    <row r="6" spans="1:15" ht="15.6" thickTop="1" thickBot="1" x14ac:dyDescent="0.35">
      <c r="A6" s="17">
        <v>5</v>
      </c>
      <c r="B6" s="16">
        <v>43467</v>
      </c>
      <c r="C6" s="17" t="s">
        <v>45</v>
      </c>
      <c r="D6" s="17">
        <v>658.3</v>
      </c>
      <c r="E6" s="17" t="s">
        <v>10</v>
      </c>
      <c r="F6" s="17" t="str">
        <f t="shared" si="0"/>
        <v>среда</v>
      </c>
      <c r="G6" s="18" t="str" cm="1">
        <f t="array" ref="G6">INDEX($O$2:$O$13,I6)</f>
        <v>Зима</v>
      </c>
      <c r="H6" s="9" t="str">
        <f t="shared" si="1"/>
        <v>Январь</v>
      </c>
      <c r="I6" s="13">
        <f>MONTH(Заказы!$B6)</f>
        <v>1</v>
      </c>
      <c r="M6" s="7" t="str" cm="1">
        <f t="array" ref="M6">INDEX($O$2:$O$13,I6)</f>
        <v>Зима</v>
      </c>
      <c r="N6">
        <v>5</v>
      </c>
      <c r="O6" t="s">
        <v>274</v>
      </c>
    </row>
    <row r="7" spans="1:15" ht="15.6" thickTop="1" thickBot="1" x14ac:dyDescent="0.35">
      <c r="A7" s="20">
        <v>6</v>
      </c>
      <c r="B7" s="19">
        <v>43467</v>
      </c>
      <c r="C7" s="20" t="s">
        <v>46</v>
      </c>
      <c r="D7" s="20">
        <v>413.4</v>
      </c>
      <c r="E7" s="20" t="s">
        <v>14</v>
      </c>
      <c r="F7" s="20" t="str">
        <f t="shared" si="0"/>
        <v>среда</v>
      </c>
      <c r="G7" s="21" t="str" cm="1">
        <f t="array" ref="G7">INDEX($O$2:$O$13,I7)</f>
        <v>Зима</v>
      </c>
      <c r="H7" s="8" t="str">
        <f t="shared" si="1"/>
        <v>Январь</v>
      </c>
      <c r="I7" s="13">
        <f>MONTH(Заказы!$B7)</f>
        <v>1</v>
      </c>
      <c r="M7" s="7" t="str" cm="1">
        <f t="array" ref="M7">INDEX($O$2:$O$13,I7)</f>
        <v>Зима</v>
      </c>
      <c r="N7">
        <v>6</v>
      </c>
      <c r="O7" t="s">
        <v>275</v>
      </c>
    </row>
    <row r="8" spans="1:15" ht="15.6" thickTop="1" thickBot="1" x14ac:dyDescent="0.35">
      <c r="A8" s="17">
        <v>7</v>
      </c>
      <c r="B8" s="16">
        <v>43467</v>
      </c>
      <c r="C8" s="17" t="s">
        <v>47</v>
      </c>
      <c r="D8" s="17">
        <v>1483.3</v>
      </c>
      <c r="E8" s="17" t="s">
        <v>18</v>
      </c>
      <c r="F8" s="17" t="str">
        <f t="shared" si="0"/>
        <v>среда</v>
      </c>
      <c r="G8" s="18" t="str" cm="1">
        <f t="array" ref="G8">INDEX($O$2:$O$13,I8)</f>
        <v>Зима</v>
      </c>
      <c r="H8" s="9" t="str">
        <f t="shared" si="1"/>
        <v>Январь</v>
      </c>
      <c r="I8" s="13">
        <f>MONTH(Заказы!$B8)</f>
        <v>1</v>
      </c>
      <c r="M8" s="7" t="str" cm="1">
        <f t="array" ref="M8">INDEX($O$2:$O$13,I8)</f>
        <v>Зима</v>
      </c>
      <c r="N8">
        <v>7</v>
      </c>
      <c r="O8" t="s">
        <v>275</v>
      </c>
    </row>
    <row r="9" spans="1:15" ht="15.6" thickTop="1" thickBot="1" x14ac:dyDescent="0.35">
      <c r="A9" s="20">
        <v>8</v>
      </c>
      <c r="B9" s="19">
        <v>43468</v>
      </c>
      <c r="C9" s="20" t="s">
        <v>48</v>
      </c>
      <c r="D9" s="20">
        <v>323.8</v>
      </c>
      <c r="E9" s="20" t="s">
        <v>33</v>
      </c>
      <c r="F9" s="20" t="str">
        <f t="shared" si="0"/>
        <v>четверг</v>
      </c>
      <c r="G9" s="21" t="str" cm="1">
        <f t="array" ref="G9">INDEX($O$2:$O$13,I9)</f>
        <v>Зима</v>
      </c>
      <c r="H9" s="8" t="str">
        <f t="shared" si="1"/>
        <v>Январь</v>
      </c>
      <c r="I9" s="13">
        <f>MONTH(Заказы!$B9)</f>
        <v>1</v>
      </c>
      <c r="M9" s="7" t="str" cm="1">
        <f t="array" ref="M9">INDEX($O$2:$O$13,I9)</f>
        <v>Зима</v>
      </c>
      <c r="N9">
        <v>8</v>
      </c>
      <c r="O9" t="s">
        <v>275</v>
      </c>
    </row>
    <row r="10" spans="1:15" ht="15.6" thickTop="1" thickBot="1" x14ac:dyDescent="0.35">
      <c r="A10" s="17">
        <v>9</v>
      </c>
      <c r="B10" s="16">
        <v>43469</v>
      </c>
      <c r="C10" s="17" t="s">
        <v>45</v>
      </c>
      <c r="D10" s="17">
        <v>581.70000000000005</v>
      </c>
      <c r="E10" s="17" t="s">
        <v>14</v>
      </c>
      <c r="F10" s="17" t="str">
        <f t="shared" si="0"/>
        <v>пятница</v>
      </c>
      <c r="G10" s="18" t="str" cm="1">
        <f t="array" ref="G10">INDEX($O$2:$O$13,I10)</f>
        <v>Зима</v>
      </c>
      <c r="H10" s="9" t="str">
        <f t="shared" si="1"/>
        <v>Январь</v>
      </c>
      <c r="I10" s="13">
        <f>MONTH(Заказы!$B10)</f>
        <v>1</v>
      </c>
      <c r="M10" s="7" t="str" cm="1">
        <f t="array" ref="M10">INDEX($O$2:$O$13,I10)</f>
        <v>Зима</v>
      </c>
      <c r="N10">
        <v>9</v>
      </c>
      <c r="O10" t="s">
        <v>276</v>
      </c>
    </row>
    <row r="11" spans="1:15" ht="15.6" thickTop="1" thickBot="1" x14ac:dyDescent="0.35">
      <c r="A11" s="20">
        <v>10</v>
      </c>
      <c r="B11" s="19">
        <v>43469</v>
      </c>
      <c r="C11" s="20" t="s">
        <v>49</v>
      </c>
      <c r="D11" s="20">
        <v>139.69999999999999</v>
      </c>
      <c r="E11" s="20" t="s">
        <v>5</v>
      </c>
      <c r="F11" s="20" t="str">
        <f t="shared" si="0"/>
        <v>пятница</v>
      </c>
      <c r="G11" s="21" t="str" cm="1">
        <f t="array" ref="G11">INDEX($O$2:$O$13,I11)</f>
        <v>Зима</v>
      </c>
      <c r="H11" s="8" t="str">
        <f t="shared" si="1"/>
        <v>Январь</v>
      </c>
      <c r="I11" s="13">
        <f>MONTH(Заказы!$B11)</f>
        <v>1</v>
      </c>
      <c r="M11" s="7" t="str" cm="1">
        <f t="array" ref="M11">INDEX($O$2:$O$13,I11)</f>
        <v>Зима</v>
      </c>
      <c r="N11">
        <v>10</v>
      </c>
      <c r="O11" t="s">
        <v>276</v>
      </c>
    </row>
    <row r="12" spans="1:15" ht="15.6" thickTop="1" thickBot="1" x14ac:dyDescent="0.35">
      <c r="A12" s="17">
        <v>11</v>
      </c>
      <c r="B12" s="16">
        <v>43469</v>
      </c>
      <c r="C12" s="17" t="s">
        <v>50</v>
      </c>
      <c r="D12" s="17">
        <v>819.1</v>
      </c>
      <c r="E12" s="17" t="s">
        <v>10</v>
      </c>
      <c r="F12" s="17" t="str">
        <f t="shared" si="0"/>
        <v>пятница</v>
      </c>
      <c r="G12" s="18" t="str" cm="1">
        <f t="array" ref="G12">INDEX($O$2:$O$13,I12)</f>
        <v>Зима</v>
      </c>
      <c r="H12" s="9" t="str">
        <f t="shared" si="1"/>
        <v>Январь</v>
      </c>
      <c r="I12" s="13">
        <f>MONTH(Заказы!$B12)</f>
        <v>1</v>
      </c>
      <c r="M12" s="7" t="str" cm="1">
        <f t="array" ref="M12">INDEX($O$2:$O$13,I12)</f>
        <v>Зима</v>
      </c>
      <c r="N12">
        <v>11</v>
      </c>
      <c r="O12" t="s">
        <v>276</v>
      </c>
    </row>
    <row r="13" spans="1:15" ht="15.6" thickTop="1" thickBot="1" x14ac:dyDescent="0.35">
      <c r="A13" s="20">
        <v>12</v>
      </c>
      <c r="B13" s="19">
        <v>43469</v>
      </c>
      <c r="C13" s="20" t="s">
        <v>51</v>
      </c>
      <c r="D13" s="20">
        <v>229.8</v>
      </c>
      <c r="E13" s="20" t="s">
        <v>33</v>
      </c>
      <c r="F13" s="20" t="str">
        <f t="shared" si="0"/>
        <v>пятница</v>
      </c>
      <c r="G13" s="21" t="str" cm="1">
        <f t="array" ref="G13">INDEX($O$2:$O$13,I13)</f>
        <v>Зима</v>
      </c>
      <c r="H13" s="8" t="str">
        <f t="shared" si="1"/>
        <v>Январь</v>
      </c>
      <c r="I13" s="13">
        <f>MONTH(Заказы!$B13)</f>
        <v>1</v>
      </c>
      <c r="M13" s="7" t="str" cm="1">
        <f t="array" ref="M13">INDEX($O$2:$O$13,I13)</f>
        <v>Зима</v>
      </c>
      <c r="N13">
        <v>12</v>
      </c>
      <c r="O13" t="s">
        <v>273</v>
      </c>
    </row>
    <row r="14" spans="1:15" ht="15.6" thickTop="1" thickBot="1" x14ac:dyDescent="0.35">
      <c r="A14" s="17">
        <v>13</v>
      </c>
      <c r="B14" s="16">
        <v>43471</v>
      </c>
      <c r="C14" s="17" t="s">
        <v>41</v>
      </c>
      <c r="D14" s="17">
        <v>1405.1</v>
      </c>
      <c r="E14" s="17" t="s">
        <v>30</v>
      </c>
      <c r="F14" s="17" t="str">
        <f t="shared" si="0"/>
        <v>воскресенье</v>
      </c>
      <c r="G14" s="18" t="str" cm="1">
        <f t="array" ref="G14">INDEX($O$2:$O$13,I14)</f>
        <v>Зима</v>
      </c>
      <c r="H14" s="9" t="str">
        <f t="shared" si="1"/>
        <v>Январь</v>
      </c>
      <c r="I14" s="13">
        <f>MONTH(Заказы!$B14)</f>
        <v>1</v>
      </c>
      <c r="M14" s="7" t="str" cm="1">
        <f t="array" ref="M14">INDEX($O$2:$O$13,I14)</f>
        <v>Зима</v>
      </c>
    </row>
    <row r="15" spans="1:15" ht="15.6" thickTop="1" thickBot="1" x14ac:dyDescent="0.35">
      <c r="A15" s="20">
        <v>14</v>
      </c>
      <c r="B15" s="19">
        <v>43471</v>
      </c>
      <c r="C15" s="20" t="s">
        <v>52</v>
      </c>
      <c r="D15" s="20">
        <v>32.5</v>
      </c>
      <c r="E15" s="20" t="s">
        <v>10</v>
      </c>
      <c r="F15" s="20" t="str">
        <f t="shared" si="0"/>
        <v>воскресенье</v>
      </c>
      <c r="G15" s="21" t="str" cm="1">
        <f t="array" ref="G15">INDEX($O$2:$O$13,I15)</f>
        <v>Зима</v>
      </c>
      <c r="H15" s="8" t="str">
        <f t="shared" si="1"/>
        <v>Январь</v>
      </c>
      <c r="I15" s="13">
        <f>MONTH(Заказы!$B15)</f>
        <v>1</v>
      </c>
      <c r="M15" s="7" t="str" cm="1">
        <f t="array" ref="M15">INDEX($O$2:$O$13,I15)</f>
        <v>Зима</v>
      </c>
    </row>
    <row r="16" spans="1:15" ht="15.6" thickTop="1" thickBot="1" x14ac:dyDescent="0.35">
      <c r="A16" s="17">
        <v>15</v>
      </c>
      <c r="B16" s="16">
        <v>43471</v>
      </c>
      <c r="C16" s="17" t="s">
        <v>53</v>
      </c>
      <c r="D16" s="17">
        <v>482.9</v>
      </c>
      <c r="E16" s="17" t="s">
        <v>0</v>
      </c>
      <c r="F16" s="17" t="str">
        <f t="shared" si="0"/>
        <v>воскресенье</v>
      </c>
      <c r="G16" s="18" t="str" cm="1">
        <f t="array" ref="G16">INDEX($O$2:$O$13,I16)</f>
        <v>Зима</v>
      </c>
      <c r="H16" s="9" t="str">
        <f t="shared" si="1"/>
        <v>Январь</v>
      </c>
      <c r="I16" s="13">
        <f>MONTH(Заказы!$B16)</f>
        <v>1</v>
      </c>
      <c r="M16" s="7" t="str" cm="1">
        <f t="array" ref="M16">INDEX($O$2:$O$13,I16)</f>
        <v>Зима</v>
      </c>
    </row>
    <row r="17" spans="1:13" ht="15.6" thickTop="1" thickBot="1" x14ac:dyDescent="0.35">
      <c r="A17" s="20">
        <v>16</v>
      </c>
      <c r="B17" s="19">
        <v>43471</v>
      </c>
      <c r="C17" s="20" t="s">
        <v>54</v>
      </c>
      <c r="D17" s="20">
        <v>550.9</v>
      </c>
      <c r="E17" s="20" t="s">
        <v>10</v>
      </c>
      <c r="F17" s="20" t="str">
        <f t="shared" si="0"/>
        <v>воскресенье</v>
      </c>
      <c r="G17" s="21" t="str" cm="1">
        <f t="array" ref="G17">INDEX($O$2:$O$13,I17)</f>
        <v>Зима</v>
      </c>
      <c r="H17" s="8" t="str">
        <f t="shared" si="1"/>
        <v>Январь</v>
      </c>
      <c r="I17" s="13">
        <f>MONTH(Заказы!$B17)</f>
        <v>1</v>
      </c>
      <c r="M17" s="7" t="str" cm="1">
        <f t="array" ref="M17">INDEX($O$2:$O$13,I17)</f>
        <v>Зима</v>
      </c>
    </row>
    <row r="18" spans="1:13" ht="15.6" thickTop="1" thickBot="1" x14ac:dyDescent="0.35">
      <c r="A18" s="17">
        <v>17</v>
      </c>
      <c r="B18" s="16">
        <v>43471</v>
      </c>
      <c r="C18" s="17" t="s">
        <v>55</v>
      </c>
      <c r="D18" s="17">
        <v>30.5</v>
      </c>
      <c r="E18" s="17" t="s">
        <v>10</v>
      </c>
      <c r="F18" s="17" t="str">
        <f t="shared" si="0"/>
        <v>воскресенье</v>
      </c>
      <c r="G18" s="18" t="str" cm="1">
        <f t="array" ref="G18">INDEX($O$2:$O$13,I18)</f>
        <v>Зима</v>
      </c>
      <c r="H18" s="9" t="str">
        <f t="shared" si="1"/>
        <v>Январь</v>
      </c>
      <c r="I18" s="13">
        <f>MONTH(Заказы!$B18)</f>
        <v>1</v>
      </c>
      <c r="M18" s="7" t="str" cm="1">
        <f t="array" ref="M18">INDEX($O$2:$O$13,I18)</f>
        <v>Зима</v>
      </c>
    </row>
    <row r="19" spans="1:13" ht="15.6" thickTop="1" thickBot="1" x14ac:dyDescent="0.35">
      <c r="A19" s="20">
        <v>18</v>
      </c>
      <c r="B19" s="19">
        <v>43472</v>
      </c>
      <c r="C19" s="20" t="s">
        <v>41</v>
      </c>
      <c r="D19" s="20">
        <v>1460.6</v>
      </c>
      <c r="E19" s="20" t="s">
        <v>18</v>
      </c>
      <c r="F19" s="20" t="str">
        <f t="shared" si="0"/>
        <v>понедельник</v>
      </c>
      <c r="G19" s="21" t="str" cm="1">
        <f t="array" ref="G19">INDEX($O$2:$O$13,I19)</f>
        <v>Зима</v>
      </c>
      <c r="H19" s="8" t="str">
        <f t="shared" si="1"/>
        <v>Январь</v>
      </c>
      <c r="I19" s="13">
        <f>MONTH(Заказы!$B19)</f>
        <v>1</v>
      </c>
      <c r="M19" s="7" t="str" cm="1">
        <f t="array" ref="M19">INDEX($O$2:$O$13,I19)</f>
        <v>Зима</v>
      </c>
    </row>
    <row r="20" spans="1:13" ht="15.6" thickTop="1" thickBot="1" x14ac:dyDescent="0.35">
      <c r="A20" s="17">
        <v>19</v>
      </c>
      <c r="B20" s="16">
        <v>43472</v>
      </c>
      <c r="C20" s="17" t="s">
        <v>48</v>
      </c>
      <c r="D20" s="17">
        <v>257.3</v>
      </c>
      <c r="E20" s="17" t="s">
        <v>14</v>
      </c>
      <c r="F20" s="17" t="str">
        <f t="shared" si="0"/>
        <v>понедельник</v>
      </c>
      <c r="G20" s="18" t="str" cm="1">
        <f t="array" ref="G20">INDEX($O$2:$O$13,I20)</f>
        <v>Зима</v>
      </c>
      <c r="H20" s="9" t="str">
        <f t="shared" si="1"/>
        <v>Январь</v>
      </c>
      <c r="I20" s="13">
        <f>MONTH(Заказы!$B20)</f>
        <v>1</v>
      </c>
      <c r="M20" s="7" t="str" cm="1">
        <f t="array" ref="M20">INDEX($O$2:$O$13,I20)</f>
        <v>Зима</v>
      </c>
    </row>
    <row r="21" spans="1:13" ht="15.6" thickTop="1" thickBot="1" x14ac:dyDescent="0.35">
      <c r="A21" s="20">
        <v>20</v>
      </c>
      <c r="B21" s="19">
        <v>43473</v>
      </c>
      <c r="C21" s="20" t="s">
        <v>56</v>
      </c>
      <c r="D21" s="20">
        <v>662.9</v>
      </c>
      <c r="E21" s="20" t="s">
        <v>0</v>
      </c>
      <c r="F21" s="20" t="str">
        <f t="shared" si="0"/>
        <v>вторник</v>
      </c>
      <c r="G21" s="21" t="str" cm="1">
        <f t="array" ref="G21">INDEX($O$2:$O$13,I21)</f>
        <v>Зима</v>
      </c>
      <c r="H21" s="8" t="str">
        <f t="shared" si="1"/>
        <v>Январь</v>
      </c>
      <c r="I21" s="13">
        <f>MONTH(Заказы!$B21)</f>
        <v>1</v>
      </c>
      <c r="M21" s="7" t="str" cm="1">
        <f t="array" ref="M21">INDEX($O$2:$O$13,I21)</f>
        <v>Зима</v>
      </c>
    </row>
    <row r="22" spans="1:13" ht="15.6" thickTop="1" thickBot="1" x14ac:dyDescent="0.35">
      <c r="A22" s="17">
        <v>21</v>
      </c>
      <c r="B22" s="16">
        <v>43473</v>
      </c>
      <c r="C22" s="17" t="s">
        <v>48</v>
      </c>
      <c r="D22" s="17">
        <v>1365.4</v>
      </c>
      <c r="E22" s="17" t="s">
        <v>30</v>
      </c>
      <c r="F22" s="17" t="str">
        <f t="shared" si="0"/>
        <v>вторник</v>
      </c>
      <c r="G22" s="18" t="str" cm="1">
        <f t="array" ref="G22">INDEX($O$2:$O$13,I22)</f>
        <v>Зима</v>
      </c>
      <c r="H22" s="9" t="str">
        <f t="shared" si="1"/>
        <v>Январь</v>
      </c>
      <c r="I22" s="13">
        <f>MONTH(Заказы!$B22)</f>
        <v>1</v>
      </c>
      <c r="M22" s="7" t="str" cm="1">
        <f t="array" ref="M22">INDEX($O$2:$O$13,I22)</f>
        <v>Зима</v>
      </c>
    </row>
    <row r="23" spans="1:13" ht="15.6" thickTop="1" thickBot="1" x14ac:dyDescent="0.35">
      <c r="A23" s="20">
        <v>22</v>
      </c>
      <c r="B23" s="19">
        <v>43473</v>
      </c>
      <c r="C23" s="20" t="s">
        <v>57</v>
      </c>
      <c r="D23" s="20">
        <v>2085.8000000000002</v>
      </c>
      <c r="E23" s="20" t="s">
        <v>10</v>
      </c>
      <c r="F23" s="20" t="str">
        <f t="shared" si="0"/>
        <v>вторник</v>
      </c>
      <c r="G23" s="21" t="str" cm="1">
        <f t="array" ref="G23">INDEX($O$2:$O$13,I23)</f>
        <v>Зима</v>
      </c>
      <c r="H23" s="8" t="str">
        <f t="shared" si="1"/>
        <v>Январь</v>
      </c>
      <c r="I23" s="13">
        <f>MONTH(Заказы!$B23)</f>
        <v>1</v>
      </c>
      <c r="M23" s="7" t="str" cm="1">
        <f t="array" ref="M23">INDEX($O$2:$O$13,I23)</f>
        <v>Зима</v>
      </c>
    </row>
    <row r="24" spans="1:13" ht="15.6" thickTop="1" thickBot="1" x14ac:dyDescent="0.35">
      <c r="A24" s="17">
        <v>23</v>
      </c>
      <c r="B24" s="16">
        <v>43473</v>
      </c>
      <c r="C24" s="17" t="s">
        <v>53</v>
      </c>
      <c r="D24" s="17">
        <v>980.3</v>
      </c>
      <c r="E24" s="17" t="s">
        <v>26</v>
      </c>
      <c r="F24" s="17" t="str">
        <f t="shared" si="0"/>
        <v>вторник</v>
      </c>
      <c r="G24" s="18" t="str" cm="1">
        <f t="array" ref="G24">INDEX($O$2:$O$13,I24)</f>
        <v>Зима</v>
      </c>
      <c r="H24" s="9" t="str">
        <f t="shared" si="1"/>
        <v>Январь</v>
      </c>
      <c r="I24" s="13">
        <f>MONTH(Заказы!$B24)</f>
        <v>1</v>
      </c>
      <c r="M24" s="7" t="str" cm="1">
        <f t="array" ref="M24">INDEX($O$2:$O$13,I24)</f>
        <v>Зима</v>
      </c>
    </row>
    <row r="25" spans="1:13" ht="15.6" thickTop="1" thickBot="1" x14ac:dyDescent="0.35">
      <c r="A25" s="20">
        <v>24</v>
      </c>
      <c r="B25" s="19">
        <v>43476</v>
      </c>
      <c r="C25" s="20" t="s">
        <v>58</v>
      </c>
      <c r="D25" s="20">
        <v>45.6</v>
      </c>
      <c r="E25" s="20" t="s">
        <v>33</v>
      </c>
      <c r="F25" s="20" t="str">
        <f t="shared" si="0"/>
        <v>пятница</v>
      </c>
      <c r="G25" s="21" t="str" cm="1">
        <f t="array" ref="G25">INDEX($O$2:$O$13,I25)</f>
        <v>Зима</v>
      </c>
      <c r="H25" s="8" t="str">
        <f t="shared" si="1"/>
        <v>Январь</v>
      </c>
      <c r="I25" s="13">
        <f>MONTH(Заказы!$B25)</f>
        <v>1</v>
      </c>
      <c r="M25" s="7" t="str" cm="1">
        <f t="array" ref="M25">INDEX($O$2:$O$13,I25)</f>
        <v>Зима</v>
      </c>
    </row>
    <row r="26" spans="1:13" ht="15.6" thickTop="1" thickBot="1" x14ac:dyDescent="0.35">
      <c r="A26" s="17">
        <v>25</v>
      </c>
      <c r="B26" s="16">
        <v>43476</v>
      </c>
      <c r="C26" s="17" t="s">
        <v>59</v>
      </c>
      <c r="D26" s="17">
        <v>269.3</v>
      </c>
      <c r="E26" s="17" t="s">
        <v>30</v>
      </c>
      <c r="F26" s="17" t="str">
        <f t="shared" si="0"/>
        <v>пятница</v>
      </c>
      <c r="G26" s="18" t="str" cm="1">
        <f t="array" ref="G26">INDEX($O$2:$O$13,I26)</f>
        <v>Зима</v>
      </c>
      <c r="H26" s="9" t="str">
        <f t="shared" si="1"/>
        <v>Январь</v>
      </c>
      <c r="I26" s="13">
        <f>MONTH(Заказы!$B26)</f>
        <v>1</v>
      </c>
      <c r="M26" s="7" t="str" cm="1">
        <f t="array" ref="M26">INDEX($O$2:$O$13,I26)</f>
        <v>Зима</v>
      </c>
    </row>
    <row r="27" spans="1:13" ht="15.6" thickTop="1" thickBot="1" x14ac:dyDescent="0.35">
      <c r="A27" s="20">
        <v>26</v>
      </c>
      <c r="B27" s="19">
        <v>43476</v>
      </c>
      <c r="C27" s="20" t="s">
        <v>60</v>
      </c>
      <c r="D27" s="20">
        <v>552.79999999999995</v>
      </c>
      <c r="E27" s="20" t="s">
        <v>22</v>
      </c>
      <c r="F27" s="20" t="str">
        <f t="shared" si="0"/>
        <v>пятница</v>
      </c>
      <c r="G27" s="21" t="str" cm="1">
        <f t="array" ref="G27">INDEX($O$2:$O$13,I27)</f>
        <v>Зима</v>
      </c>
      <c r="H27" s="8" t="str">
        <f t="shared" si="1"/>
        <v>Январь</v>
      </c>
      <c r="I27" s="13">
        <f>MONTH(Заказы!$B27)</f>
        <v>1</v>
      </c>
      <c r="M27" s="7" t="str" cm="1">
        <f t="array" ref="M27">INDEX($O$2:$O$13,I27)</f>
        <v>Зима</v>
      </c>
    </row>
    <row r="28" spans="1:13" ht="15.6" thickTop="1" thickBot="1" x14ac:dyDescent="0.35">
      <c r="A28" s="17">
        <v>27</v>
      </c>
      <c r="B28" s="16">
        <v>43477</v>
      </c>
      <c r="C28" s="17" t="s">
        <v>61</v>
      </c>
      <c r="D28" s="17">
        <v>760.7</v>
      </c>
      <c r="E28" s="17" t="s">
        <v>14</v>
      </c>
      <c r="F28" s="17" t="str">
        <f t="shared" si="0"/>
        <v>суббота</v>
      </c>
      <c r="G28" s="18" t="str" cm="1">
        <f t="array" ref="G28">INDEX($O$2:$O$13,I28)</f>
        <v>Зима</v>
      </c>
      <c r="H28" s="9" t="str">
        <f t="shared" si="1"/>
        <v>Январь</v>
      </c>
      <c r="I28" s="13">
        <f>MONTH(Заказы!$B28)</f>
        <v>1</v>
      </c>
      <c r="M28" s="7" t="str" cm="1">
        <f t="array" ref="M28">INDEX($O$2:$O$13,I28)</f>
        <v>Зима</v>
      </c>
    </row>
    <row r="29" spans="1:13" ht="15.6" thickTop="1" thickBot="1" x14ac:dyDescent="0.35">
      <c r="A29" s="20">
        <v>28</v>
      </c>
      <c r="B29" s="19">
        <v>43477</v>
      </c>
      <c r="C29" s="20" t="s">
        <v>62</v>
      </c>
      <c r="D29" s="20">
        <v>1257.7</v>
      </c>
      <c r="E29" s="20" t="s">
        <v>22</v>
      </c>
      <c r="F29" s="20" t="str">
        <f t="shared" si="0"/>
        <v>суббота</v>
      </c>
      <c r="G29" s="21" t="str" cm="1">
        <f t="array" ref="G29">INDEX($O$2:$O$13,I29)</f>
        <v>Зима</v>
      </c>
      <c r="H29" s="8" t="str">
        <f t="shared" si="1"/>
        <v>Январь</v>
      </c>
      <c r="I29" s="13">
        <f>MONTH(Заказы!$B29)</f>
        <v>1</v>
      </c>
      <c r="M29" s="7" t="str" cm="1">
        <f t="array" ref="M29">INDEX($O$2:$O$13,I29)</f>
        <v>Зима</v>
      </c>
    </row>
    <row r="30" spans="1:13" ht="15.6" thickTop="1" thickBot="1" x14ac:dyDescent="0.35">
      <c r="A30" s="17">
        <v>29</v>
      </c>
      <c r="B30" s="16">
        <v>43480</v>
      </c>
      <c r="C30" s="17" t="s">
        <v>63</v>
      </c>
      <c r="D30" s="17">
        <v>138.4</v>
      </c>
      <c r="E30" s="17" t="s">
        <v>0</v>
      </c>
      <c r="F30" s="17" t="str">
        <f t="shared" si="0"/>
        <v>вторник</v>
      </c>
      <c r="G30" s="18" t="str" cm="1">
        <f t="array" ref="G30">INDEX($O$2:$O$13,I30)</f>
        <v>Зима</v>
      </c>
      <c r="H30" s="9" t="str">
        <f t="shared" si="1"/>
        <v>Январь</v>
      </c>
      <c r="I30" s="13">
        <f>MONTH(Заказы!$B30)</f>
        <v>1</v>
      </c>
      <c r="M30" s="7" t="str" cm="1">
        <f t="array" ref="M30">INDEX($O$2:$O$13,I30)</f>
        <v>Зима</v>
      </c>
    </row>
    <row r="31" spans="1:13" ht="15.6" thickTop="1" thickBot="1" x14ac:dyDescent="0.35">
      <c r="A31" s="20">
        <v>30</v>
      </c>
      <c r="B31" s="19">
        <v>43480</v>
      </c>
      <c r="C31" s="20" t="s">
        <v>45</v>
      </c>
      <c r="D31" s="20">
        <v>60.1</v>
      </c>
      <c r="E31" s="20" t="s">
        <v>26</v>
      </c>
      <c r="F31" s="20" t="str">
        <f t="shared" si="0"/>
        <v>вторник</v>
      </c>
      <c r="G31" s="21" t="str" cm="1">
        <f t="array" ref="G31">INDEX($O$2:$O$13,I31)</f>
        <v>Зима</v>
      </c>
      <c r="H31" s="8" t="str">
        <f t="shared" si="1"/>
        <v>Январь</v>
      </c>
      <c r="I31" s="13">
        <f>MONTH(Заказы!$B31)</f>
        <v>1</v>
      </c>
      <c r="M31" s="7" t="str" cm="1">
        <f t="array" ref="M31">INDEX($O$2:$O$13,I31)</f>
        <v>Зима</v>
      </c>
    </row>
    <row r="32" spans="1:13" ht="15.6" thickTop="1" thickBot="1" x14ac:dyDescent="0.35">
      <c r="A32" s="17">
        <v>31</v>
      </c>
      <c r="B32" s="16">
        <v>43480</v>
      </c>
      <c r="C32" s="17" t="s">
        <v>64</v>
      </c>
      <c r="D32" s="17">
        <v>926.9</v>
      </c>
      <c r="E32" s="17" t="s">
        <v>0</v>
      </c>
      <c r="F32" s="17" t="str">
        <f t="shared" si="0"/>
        <v>вторник</v>
      </c>
      <c r="G32" s="18" t="str" cm="1">
        <f t="array" ref="G32">INDEX($O$2:$O$13,I32)</f>
        <v>Зима</v>
      </c>
      <c r="H32" s="9" t="str">
        <f t="shared" si="1"/>
        <v>Январь</v>
      </c>
      <c r="I32" s="13">
        <f>MONTH(Заказы!$B32)</f>
        <v>1</v>
      </c>
      <c r="M32" s="7" t="str" cm="1">
        <f t="array" ref="M32">INDEX($O$2:$O$13,I32)</f>
        <v>Зима</v>
      </c>
    </row>
    <row r="33" spans="1:13" ht="15.6" thickTop="1" thickBot="1" x14ac:dyDescent="0.35">
      <c r="A33" s="20">
        <v>32</v>
      </c>
      <c r="B33" s="19">
        <v>43480</v>
      </c>
      <c r="C33" s="20" t="s">
        <v>65</v>
      </c>
      <c r="D33" s="20">
        <v>258.3</v>
      </c>
      <c r="E33" s="20" t="s">
        <v>0</v>
      </c>
      <c r="F33" s="20" t="str">
        <f t="shared" si="0"/>
        <v>вторник</v>
      </c>
      <c r="G33" s="21" t="str" cm="1">
        <f t="array" ref="G33">INDEX($O$2:$O$13,I33)</f>
        <v>Зима</v>
      </c>
      <c r="H33" s="8" t="str">
        <f t="shared" si="1"/>
        <v>Январь</v>
      </c>
      <c r="I33" s="13">
        <f>MONTH(Заказы!$B33)</f>
        <v>1</v>
      </c>
      <c r="M33" s="7" t="str" cm="1">
        <f t="array" ref="M33">INDEX($O$2:$O$13,I33)</f>
        <v>Зима</v>
      </c>
    </row>
    <row r="34" spans="1:13" ht="15.6" thickTop="1" thickBot="1" x14ac:dyDescent="0.35">
      <c r="A34" s="17">
        <v>33</v>
      </c>
      <c r="B34" s="16">
        <v>43480</v>
      </c>
      <c r="C34" s="17" t="s">
        <v>66</v>
      </c>
      <c r="D34" s="17">
        <v>29.4</v>
      </c>
      <c r="E34" s="17" t="s">
        <v>10</v>
      </c>
      <c r="F34" s="17" t="str">
        <f t="shared" si="0"/>
        <v>вторник</v>
      </c>
      <c r="G34" s="18" t="str" cm="1">
        <f t="array" ref="G34">INDEX($O$2:$O$13,I34)</f>
        <v>Зима</v>
      </c>
      <c r="H34" s="9" t="str">
        <f t="shared" si="1"/>
        <v>Январь</v>
      </c>
      <c r="I34" s="13">
        <f>MONTH(Заказы!$B34)</f>
        <v>1</v>
      </c>
      <c r="M34" s="7" t="str" cm="1">
        <f t="array" ref="M34">INDEX($O$2:$O$13,I34)</f>
        <v>Зима</v>
      </c>
    </row>
    <row r="35" spans="1:13" ht="15.6" thickTop="1" thickBot="1" x14ac:dyDescent="0.35">
      <c r="A35" s="20">
        <v>34</v>
      </c>
      <c r="B35" s="19">
        <v>43481</v>
      </c>
      <c r="C35" s="20" t="s">
        <v>66</v>
      </c>
      <c r="D35" s="20">
        <v>126.9</v>
      </c>
      <c r="E35" s="20" t="s">
        <v>5</v>
      </c>
      <c r="F35" s="20" t="str">
        <f t="shared" si="0"/>
        <v>среда</v>
      </c>
      <c r="G35" s="21" t="str" cm="1">
        <f t="array" ref="G35">INDEX($O$2:$O$13,I35)</f>
        <v>Зима</v>
      </c>
      <c r="H35" s="8" t="str">
        <f t="shared" si="1"/>
        <v>Январь</v>
      </c>
      <c r="I35" s="13">
        <f>MONTH(Заказы!$B35)</f>
        <v>1</v>
      </c>
      <c r="M35" s="7" t="str" cm="1">
        <f t="array" ref="M35">INDEX($O$2:$O$13,I35)</f>
        <v>Зима</v>
      </c>
    </row>
    <row r="36" spans="1:13" ht="15.6" thickTop="1" thickBot="1" x14ac:dyDescent="0.35">
      <c r="A36" s="17">
        <v>35</v>
      </c>
      <c r="B36" s="16">
        <v>43481</v>
      </c>
      <c r="C36" s="17" t="s">
        <v>67</v>
      </c>
      <c r="D36" s="17">
        <v>36.700000000000003</v>
      </c>
      <c r="E36" s="17" t="s">
        <v>26</v>
      </c>
      <c r="F36" s="17" t="str">
        <f t="shared" si="0"/>
        <v>среда</v>
      </c>
      <c r="G36" s="18" t="str" cm="1">
        <f t="array" ref="G36">INDEX($O$2:$O$13,I36)</f>
        <v>Зима</v>
      </c>
      <c r="H36" s="9" t="str">
        <f t="shared" si="1"/>
        <v>Январь</v>
      </c>
      <c r="I36" s="13">
        <f>MONTH(Заказы!$B36)</f>
        <v>1</v>
      </c>
      <c r="M36" s="7" t="str" cm="1">
        <f t="array" ref="M36">INDEX($O$2:$O$13,I36)</f>
        <v>Зима</v>
      </c>
    </row>
    <row r="37" spans="1:13" ht="15.6" thickTop="1" thickBot="1" x14ac:dyDescent="0.35">
      <c r="A37" s="20">
        <v>36</v>
      </c>
      <c r="B37" s="19">
        <v>43481</v>
      </c>
      <c r="C37" s="20" t="s">
        <v>68</v>
      </c>
      <c r="D37" s="20">
        <v>848.1</v>
      </c>
      <c r="E37" s="20" t="s">
        <v>14</v>
      </c>
      <c r="F37" s="20" t="str">
        <f t="shared" si="0"/>
        <v>среда</v>
      </c>
      <c r="G37" s="21" t="str" cm="1">
        <f t="array" ref="G37">INDEX($O$2:$O$13,I37)</f>
        <v>Зима</v>
      </c>
      <c r="H37" s="8" t="str">
        <f t="shared" si="1"/>
        <v>Январь</v>
      </c>
      <c r="I37" s="13">
        <f>MONTH(Заказы!$B37)</f>
        <v>1</v>
      </c>
      <c r="M37" s="7" t="str" cm="1">
        <f t="array" ref="M37">INDEX($O$2:$O$13,I37)</f>
        <v>Зима</v>
      </c>
    </row>
    <row r="38" spans="1:13" ht="15.6" thickTop="1" thickBot="1" x14ac:dyDescent="0.35">
      <c r="A38" s="17">
        <v>37</v>
      </c>
      <c r="B38" s="16">
        <v>43481</v>
      </c>
      <c r="C38" s="17" t="s">
        <v>61</v>
      </c>
      <c r="D38" s="17">
        <v>768.3</v>
      </c>
      <c r="E38" s="17" t="s">
        <v>30</v>
      </c>
      <c r="F38" s="17" t="str">
        <f t="shared" si="0"/>
        <v>среда</v>
      </c>
      <c r="G38" s="18" t="str" cm="1">
        <f t="array" ref="G38">INDEX($O$2:$O$13,I38)</f>
        <v>Зима</v>
      </c>
      <c r="H38" s="9" t="str">
        <f t="shared" si="1"/>
        <v>Январь</v>
      </c>
      <c r="I38" s="13">
        <f>MONTH(Заказы!$B38)</f>
        <v>1</v>
      </c>
      <c r="M38" s="7" t="str" cm="1">
        <f t="array" ref="M38">INDEX($O$2:$O$13,I38)</f>
        <v>Зима</v>
      </c>
    </row>
    <row r="39" spans="1:13" ht="15.6" thickTop="1" thickBot="1" x14ac:dyDescent="0.35">
      <c r="A39" s="20">
        <v>38</v>
      </c>
      <c r="B39" s="19">
        <v>43481</v>
      </c>
      <c r="C39" s="20" t="s">
        <v>65</v>
      </c>
      <c r="D39" s="20">
        <v>765.6</v>
      </c>
      <c r="E39" s="20" t="s">
        <v>10</v>
      </c>
      <c r="F39" s="20" t="str">
        <f t="shared" si="0"/>
        <v>среда</v>
      </c>
      <c r="G39" s="21" t="str" cm="1">
        <f t="array" ref="G39">INDEX($O$2:$O$13,I39)</f>
        <v>Зима</v>
      </c>
      <c r="H39" s="8" t="str">
        <f t="shared" si="1"/>
        <v>Январь</v>
      </c>
      <c r="I39" s="13">
        <f>MONTH(Заказы!$B39)</f>
        <v>1</v>
      </c>
      <c r="M39" s="7" t="str" cm="1">
        <f t="array" ref="M39">INDEX($O$2:$O$13,I39)</f>
        <v>Зима</v>
      </c>
    </row>
    <row r="40" spans="1:13" ht="15.6" thickTop="1" thickBot="1" x14ac:dyDescent="0.35">
      <c r="A40" s="17">
        <v>39</v>
      </c>
      <c r="B40" s="16">
        <v>43481</v>
      </c>
      <c r="C40" s="17" t="s">
        <v>69</v>
      </c>
      <c r="D40" s="17">
        <v>127.6</v>
      </c>
      <c r="E40" s="17" t="s">
        <v>0</v>
      </c>
      <c r="F40" s="17" t="str">
        <f t="shared" si="0"/>
        <v>среда</v>
      </c>
      <c r="G40" s="18" t="str" cm="1">
        <f t="array" ref="G40">INDEX($O$2:$O$13,I40)</f>
        <v>Зима</v>
      </c>
      <c r="H40" s="9" t="str">
        <f t="shared" si="1"/>
        <v>Январь</v>
      </c>
      <c r="I40" s="13">
        <f>MONTH(Заказы!$B40)</f>
        <v>1</v>
      </c>
      <c r="M40" s="7" t="str" cm="1">
        <f t="array" ref="M40">INDEX($O$2:$O$13,I40)</f>
        <v>Зима</v>
      </c>
    </row>
    <row r="41" spans="1:13" ht="15.6" thickTop="1" thickBot="1" x14ac:dyDescent="0.35">
      <c r="A41" s="20">
        <v>40</v>
      </c>
      <c r="B41" s="19">
        <v>43481</v>
      </c>
      <c r="C41" s="20" t="s">
        <v>70</v>
      </c>
      <c r="D41" s="20">
        <v>227.7</v>
      </c>
      <c r="E41" s="20" t="s">
        <v>37</v>
      </c>
      <c r="F41" s="20" t="str">
        <f t="shared" si="0"/>
        <v>среда</v>
      </c>
      <c r="G41" s="21" t="str" cm="1">
        <f t="array" ref="G41">INDEX($O$2:$O$13,I41)</f>
        <v>Зима</v>
      </c>
      <c r="H41" s="8" t="str">
        <f t="shared" si="1"/>
        <v>Январь</v>
      </c>
      <c r="I41" s="13">
        <f>MONTH(Заказы!$B41)</f>
        <v>1</v>
      </c>
      <c r="M41" s="7" t="str" cm="1">
        <f t="array" ref="M41">INDEX($O$2:$O$13,I41)</f>
        <v>Зима</v>
      </c>
    </row>
    <row r="42" spans="1:13" ht="15.6" thickTop="1" thickBot="1" x14ac:dyDescent="0.35">
      <c r="A42" s="17">
        <v>41</v>
      </c>
      <c r="B42" s="16">
        <v>43482</v>
      </c>
      <c r="C42" s="17" t="s">
        <v>71</v>
      </c>
      <c r="D42" s="17">
        <v>45.4</v>
      </c>
      <c r="E42" s="17" t="s">
        <v>26</v>
      </c>
      <c r="F42" s="17" t="str">
        <f t="shared" si="0"/>
        <v>четверг</v>
      </c>
      <c r="G42" s="18" t="str" cm="1">
        <f t="array" ref="G42">INDEX($O$2:$O$13,I42)</f>
        <v>Зима</v>
      </c>
      <c r="H42" s="9" t="str">
        <f t="shared" si="1"/>
        <v>Январь</v>
      </c>
      <c r="I42" s="13">
        <f>MONTH(Заказы!$B42)</f>
        <v>1</v>
      </c>
      <c r="M42" s="7" t="str" cm="1">
        <f t="array" ref="M42">INDEX($O$2:$O$13,I42)</f>
        <v>Зима</v>
      </c>
    </row>
    <row r="43" spans="1:13" ht="15.6" thickTop="1" thickBot="1" x14ac:dyDescent="0.35">
      <c r="A43" s="20">
        <v>42</v>
      </c>
      <c r="B43" s="19">
        <v>43482</v>
      </c>
      <c r="C43" s="20" t="s">
        <v>61</v>
      </c>
      <c r="D43" s="20">
        <v>2292.4</v>
      </c>
      <c r="E43" s="20" t="s">
        <v>0</v>
      </c>
      <c r="F43" s="20" t="str">
        <f t="shared" si="0"/>
        <v>четверг</v>
      </c>
      <c r="G43" s="21" t="str" cm="1">
        <f t="array" ref="G43">INDEX($O$2:$O$13,I43)</f>
        <v>Зима</v>
      </c>
      <c r="H43" s="8" t="str">
        <f t="shared" si="1"/>
        <v>Январь</v>
      </c>
      <c r="I43" s="13">
        <f>MONTH(Заказы!$B43)</f>
        <v>1</v>
      </c>
      <c r="M43" s="7" t="str" cm="1">
        <f t="array" ref="M43">INDEX($O$2:$O$13,I43)</f>
        <v>Зима</v>
      </c>
    </row>
    <row r="44" spans="1:13" ht="15.6" thickTop="1" thickBot="1" x14ac:dyDescent="0.35">
      <c r="A44" s="17">
        <v>43</v>
      </c>
      <c r="B44" s="16">
        <v>43482</v>
      </c>
      <c r="C44" s="17" t="s">
        <v>41</v>
      </c>
      <c r="D44" s="17">
        <v>13.5</v>
      </c>
      <c r="E44" s="17" t="s">
        <v>30</v>
      </c>
      <c r="F44" s="17" t="str">
        <f t="shared" si="0"/>
        <v>четверг</v>
      </c>
      <c r="G44" s="18" t="str" cm="1">
        <f t="array" ref="G44">INDEX($O$2:$O$13,I44)</f>
        <v>Зима</v>
      </c>
      <c r="H44" s="9" t="str">
        <f t="shared" si="1"/>
        <v>Январь</v>
      </c>
      <c r="I44" s="13">
        <f>MONTH(Заказы!$B44)</f>
        <v>1</v>
      </c>
      <c r="M44" s="7" t="str" cm="1">
        <f t="array" ref="M44">INDEX($O$2:$O$13,I44)</f>
        <v>Зима</v>
      </c>
    </row>
    <row r="45" spans="1:13" ht="15.6" thickTop="1" thickBot="1" x14ac:dyDescent="0.35">
      <c r="A45" s="20">
        <v>44</v>
      </c>
      <c r="B45" s="19">
        <v>43482</v>
      </c>
      <c r="C45" s="20" t="s">
        <v>72</v>
      </c>
      <c r="D45" s="20">
        <v>74.5</v>
      </c>
      <c r="E45" s="20" t="s">
        <v>10</v>
      </c>
      <c r="F45" s="20" t="str">
        <f t="shared" si="0"/>
        <v>четверг</v>
      </c>
      <c r="G45" s="21" t="str" cm="1">
        <f t="array" ref="G45">INDEX($O$2:$O$13,I45)</f>
        <v>Зима</v>
      </c>
      <c r="H45" s="8" t="str">
        <f t="shared" si="1"/>
        <v>Январь</v>
      </c>
      <c r="I45" s="13">
        <f>MONTH(Заказы!$B45)</f>
        <v>1</v>
      </c>
      <c r="M45" s="7" t="str" cm="1">
        <f t="array" ref="M45">INDEX($O$2:$O$13,I45)</f>
        <v>Зима</v>
      </c>
    </row>
    <row r="46" spans="1:13" ht="15.6" thickTop="1" thickBot="1" x14ac:dyDescent="0.35">
      <c r="A46" s="17">
        <v>45</v>
      </c>
      <c r="B46" s="16">
        <v>43483</v>
      </c>
      <c r="C46" s="17" t="s">
        <v>73</v>
      </c>
      <c r="D46" s="17">
        <v>797</v>
      </c>
      <c r="E46" s="17" t="s">
        <v>0</v>
      </c>
      <c r="F46" s="17" t="str">
        <f t="shared" si="0"/>
        <v>пятница</v>
      </c>
      <c r="G46" s="18" t="str" cm="1">
        <f t="array" ref="G46">INDEX($O$2:$O$13,I46)</f>
        <v>Зима</v>
      </c>
      <c r="H46" s="9" t="str">
        <f t="shared" si="1"/>
        <v>Январь</v>
      </c>
      <c r="I46" s="13">
        <f>MONTH(Заказы!$B46)</f>
        <v>1</v>
      </c>
      <c r="M46" s="7" t="str" cm="1">
        <f t="array" ref="M46">INDEX($O$2:$O$13,I46)</f>
        <v>Зима</v>
      </c>
    </row>
    <row r="47" spans="1:13" ht="15.6" thickTop="1" thickBot="1" x14ac:dyDescent="0.35">
      <c r="A47" s="20">
        <v>46</v>
      </c>
      <c r="B47" s="19">
        <v>43483</v>
      </c>
      <c r="C47" s="20" t="s">
        <v>55</v>
      </c>
      <c r="D47" s="20">
        <v>64</v>
      </c>
      <c r="E47" s="20" t="s">
        <v>26</v>
      </c>
      <c r="F47" s="20" t="str">
        <f t="shared" si="0"/>
        <v>пятница</v>
      </c>
      <c r="G47" s="21" t="str" cm="1">
        <f t="array" ref="G47">INDEX($O$2:$O$13,I47)</f>
        <v>Зима</v>
      </c>
      <c r="H47" s="8" t="str">
        <f t="shared" si="1"/>
        <v>Январь</v>
      </c>
      <c r="I47" s="13">
        <f>MONTH(Заказы!$B47)</f>
        <v>1</v>
      </c>
      <c r="M47" s="7" t="str" cm="1">
        <f t="array" ref="M47">INDEX($O$2:$O$13,I47)</f>
        <v>Зима</v>
      </c>
    </row>
    <row r="48" spans="1:13" ht="15.6" thickTop="1" thickBot="1" x14ac:dyDescent="0.35">
      <c r="A48" s="17">
        <v>47</v>
      </c>
      <c r="B48" s="16">
        <v>43484</v>
      </c>
      <c r="C48" s="17" t="s">
        <v>53</v>
      </c>
      <c r="D48" s="17">
        <v>1472.6</v>
      </c>
      <c r="E48" s="17" t="s">
        <v>10</v>
      </c>
      <c r="F48" s="17" t="str">
        <f t="shared" si="0"/>
        <v>суббота</v>
      </c>
      <c r="G48" s="18" t="str" cm="1">
        <f t="array" ref="G48">INDEX($O$2:$O$13,I48)</f>
        <v>Зима</v>
      </c>
      <c r="H48" s="9" t="str">
        <f t="shared" si="1"/>
        <v>Январь</v>
      </c>
      <c r="I48" s="13">
        <f>MONTH(Заказы!$B48)</f>
        <v>1</v>
      </c>
      <c r="M48" s="7" t="str" cm="1">
        <f t="array" ref="M48">INDEX($O$2:$O$13,I48)</f>
        <v>Зима</v>
      </c>
    </row>
    <row r="49" spans="1:13" ht="15.6" thickTop="1" thickBot="1" x14ac:dyDescent="0.35">
      <c r="A49" s="20">
        <v>48</v>
      </c>
      <c r="B49" s="19">
        <v>43484</v>
      </c>
      <c r="C49" s="20" t="s">
        <v>46</v>
      </c>
      <c r="D49" s="20">
        <v>11.5</v>
      </c>
      <c r="E49" s="20" t="s">
        <v>22</v>
      </c>
      <c r="F49" s="20" t="str">
        <f t="shared" si="0"/>
        <v>суббота</v>
      </c>
      <c r="G49" s="21" t="str" cm="1">
        <f t="array" ref="G49">INDEX($O$2:$O$13,I49)</f>
        <v>Зима</v>
      </c>
      <c r="H49" s="8" t="str">
        <f t="shared" si="1"/>
        <v>Январь</v>
      </c>
      <c r="I49" s="13">
        <f>MONTH(Заказы!$B49)</f>
        <v>1</v>
      </c>
      <c r="M49" s="7" t="str" cm="1">
        <f t="array" ref="M49">INDEX($O$2:$O$13,I49)</f>
        <v>Зима</v>
      </c>
    </row>
    <row r="50" spans="1:13" ht="15.6" thickTop="1" thickBot="1" x14ac:dyDescent="0.35">
      <c r="A50" s="17">
        <v>49</v>
      </c>
      <c r="B50" s="16">
        <v>43484</v>
      </c>
      <c r="C50" s="17" t="s">
        <v>60</v>
      </c>
      <c r="D50" s="17">
        <v>57.4</v>
      </c>
      <c r="E50" s="17" t="s">
        <v>33</v>
      </c>
      <c r="F50" s="17" t="str">
        <f t="shared" si="0"/>
        <v>суббота</v>
      </c>
      <c r="G50" s="18" t="str" cm="1">
        <f t="array" ref="G50">INDEX($O$2:$O$13,I50)</f>
        <v>Зима</v>
      </c>
      <c r="H50" s="9" t="str">
        <f t="shared" si="1"/>
        <v>Январь</v>
      </c>
      <c r="I50" s="13">
        <f>MONTH(Заказы!$B50)</f>
        <v>1</v>
      </c>
      <c r="M50" s="7" t="str" cm="1">
        <f t="array" ref="M50">INDEX($O$2:$O$13,I50)</f>
        <v>Зима</v>
      </c>
    </row>
    <row r="51" spans="1:13" ht="15.6" thickTop="1" thickBot="1" x14ac:dyDescent="0.35">
      <c r="A51" s="20">
        <v>50</v>
      </c>
      <c r="B51" s="19">
        <v>43484</v>
      </c>
      <c r="C51" s="20" t="s">
        <v>63</v>
      </c>
      <c r="D51" s="20">
        <v>211.8</v>
      </c>
      <c r="E51" s="20" t="s">
        <v>30</v>
      </c>
      <c r="F51" s="20" t="str">
        <f t="shared" si="0"/>
        <v>суббота</v>
      </c>
      <c r="G51" s="21" t="str" cm="1">
        <f t="array" ref="G51">INDEX($O$2:$O$13,I51)</f>
        <v>Зима</v>
      </c>
      <c r="H51" s="8" t="str">
        <f t="shared" si="1"/>
        <v>Январь</v>
      </c>
      <c r="I51" s="13">
        <f>MONTH(Заказы!$B51)</f>
        <v>1</v>
      </c>
      <c r="M51" s="7" t="str" cm="1">
        <f t="array" ref="M51">INDEX($O$2:$O$13,I51)</f>
        <v>Зима</v>
      </c>
    </row>
    <row r="52" spans="1:13" ht="15.6" thickTop="1" thickBot="1" x14ac:dyDescent="0.35">
      <c r="A52" s="17">
        <v>51</v>
      </c>
      <c r="B52" s="16">
        <v>43484</v>
      </c>
      <c r="C52" s="17" t="s">
        <v>68</v>
      </c>
      <c r="D52" s="17">
        <v>1.2</v>
      </c>
      <c r="E52" s="17" t="s">
        <v>26</v>
      </c>
      <c r="F52" s="17" t="str">
        <f t="shared" si="0"/>
        <v>суббота</v>
      </c>
      <c r="G52" s="18" t="str" cm="1">
        <f t="array" ref="G52">INDEX($O$2:$O$13,I52)</f>
        <v>Зима</v>
      </c>
      <c r="H52" s="9" t="str">
        <f t="shared" si="1"/>
        <v>Январь</v>
      </c>
      <c r="I52" s="13">
        <f>MONTH(Заказы!$B52)</f>
        <v>1</v>
      </c>
      <c r="M52" s="7" t="str" cm="1">
        <f t="array" ref="M52">INDEX($O$2:$O$13,I52)</f>
        <v>Зима</v>
      </c>
    </row>
    <row r="53" spans="1:13" ht="15.6" thickTop="1" thickBot="1" x14ac:dyDescent="0.35">
      <c r="A53" s="20">
        <v>52</v>
      </c>
      <c r="B53" s="19">
        <v>43485</v>
      </c>
      <c r="C53" s="20" t="s">
        <v>74</v>
      </c>
      <c r="D53" s="20">
        <v>1682.2</v>
      </c>
      <c r="E53" s="20" t="s">
        <v>26</v>
      </c>
      <c r="F53" s="20" t="str">
        <f t="shared" si="0"/>
        <v>воскресенье</v>
      </c>
      <c r="G53" s="21" t="str" cm="1">
        <f t="array" ref="G53">INDEX($O$2:$O$13,I53)</f>
        <v>Зима</v>
      </c>
      <c r="H53" s="8" t="str">
        <f t="shared" si="1"/>
        <v>Январь</v>
      </c>
      <c r="I53" s="13">
        <f>MONTH(Заказы!$B53)</f>
        <v>1</v>
      </c>
      <c r="M53" s="7" t="str" cm="1">
        <f t="array" ref="M53">INDEX($O$2:$O$13,I53)</f>
        <v>Зима</v>
      </c>
    </row>
    <row r="54" spans="1:13" ht="15.6" thickTop="1" thickBot="1" x14ac:dyDescent="0.35">
      <c r="A54" s="17">
        <v>53</v>
      </c>
      <c r="B54" s="16">
        <v>43487</v>
      </c>
      <c r="C54" s="17" t="s">
        <v>64</v>
      </c>
      <c r="D54" s="17">
        <v>89.8</v>
      </c>
      <c r="E54" s="17" t="s">
        <v>22</v>
      </c>
      <c r="F54" s="17" t="str">
        <f t="shared" si="0"/>
        <v>вторник</v>
      </c>
      <c r="G54" s="18" t="str" cm="1">
        <f t="array" ref="G54">INDEX($O$2:$O$13,I54)</f>
        <v>Зима</v>
      </c>
      <c r="H54" s="9" t="str">
        <f t="shared" si="1"/>
        <v>Январь</v>
      </c>
      <c r="I54" s="13">
        <f>MONTH(Заказы!$B54)</f>
        <v>1</v>
      </c>
      <c r="M54" s="7" t="str" cm="1">
        <f t="array" ref="M54">INDEX($O$2:$O$13,I54)</f>
        <v>Зима</v>
      </c>
    </row>
    <row r="55" spans="1:13" ht="15.6" thickTop="1" thickBot="1" x14ac:dyDescent="0.35">
      <c r="A55" s="20">
        <v>54</v>
      </c>
      <c r="B55" s="19">
        <v>43487</v>
      </c>
      <c r="C55" s="20" t="s">
        <v>69</v>
      </c>
      <c r="D55" s="20">
        <v>297.60000000000002</v>
      </c>
      <c r="E55" s="20" t="s">
        <v>10</v>
      </c>
      <c r="F55" s="20" t="str">
        <f t="shared" si="0"/>
        <v>вторник</v>
      </c>
      <c r="G55" s="21" t="str" cm="1">
        <f t="array" ref="G55">INDEX($O$2:$O$13,I55)</f>
        <v>Зима</v>
      </c>
      <c r="H55" s="8" t="str">
        <f t="shared" si="1"/>
        <v>Январь</v>
      </c>
      <c r="I55" s="13">
        <f>MONTH(Заказы!$B55)</f>
        <v>1</v>
      </c>
      <c r="M55" s="7" t="str" cm="1">
        <f t="array" ref="M55">INDEX($O$2:$O$13,I55)</f>
        <v>Зима</v>
      </c>
    </row>
    <row r="56" spans="1:13" ht="15.6" thickTop="1" thickBot="1" x14ac:dyDescent="0.35">
      <c r="A56" s="17">
        <v>55</v>
      </c>
      <c r="B56" s="16">
        <v>43487</v>
      </c>
      <c r="C56" s="17" t="s">
        <v>75</v>
      </c>
      <c r="D56" s="17">
        <v>450.8</v>
      </c>
      <c r="E56" s="17" t="s">
        <v>0</v>
      </c>
      <c r="F56" s="17" t="str">
        <f t="shared" si="0"/>
        <v>вторник</v>
      </c>
      <c r="G56" s="18" t="str" cm="1">
        <f t="array" ref="G56">INDEX($O$2:$O$13,I56)</f>
        <v>Зима</v>
      </c>
      <c r="H56" s="9" t="str">
        <f t="shared" si="1"/>
        <v>Январь</v>
      </c>
      <c r="I56" s="13">
        <f>MONTH(Заказы!$B56)</f>
        <v>1</v>
      </c>
      <c r="M56" s="7" t="str" cm="1">
        <f t="array" ref="M56">INDEX($O$2:$O$13,I56)</f>
        <v>Зима</v>
      </c>
    </row>
    <row r="57" spans="1:13" ht="15.6" thickTop="1" thickBot="1" x14ac:dyDescent="0.35">
      <c r="A57" s="20">
        <v>56</v>
      </c>
      <c r="B57" s="19">
        <v>43488</v>
      </c>
      <c r="C57" s="20" t="s">
        <v>63</v>
      </c>
      <c r="D57" s="20">
        <v>637.9</v>
      </c>
      <c r="E57" s="20" t="s">
        <v>30</v>
      </c>
      <c r="F57" s="20" t="str">
        <f t="shared" si="0"/>
        <v>среда</v>
      </c>
      <c r="G57" s="21" t="str" cm="1">
        <f t="array" ref="G57">INDEX($O$2:$O$13,I57)</f>
        <v>Зима</v>
      </c>
      <c r="H57" s="8" t="str">
        <f t="shared" si="1"/>
        <v>Январь</v>
      </c>
      <c r="I57" s="13">
        <f>MONTH(Заказы!$B57)</f>
        <v>1</v>
      </c>
      <c r="M57" s="7" t="str" cm="1">
        <f t="array" ref="M57">INDEX($O$2:$O$13,I57)</f>
        <v>Зима</v>
      </c>
    </row>
    <row r="58" spans="1:13" ht="15.6" thickTop="1" thickBot="1" x14ac:dyDescent="0.35">
      <c r="A58" s="17">
        <v>57</v>
      </c>
      <c r="B58" s="16">
        <v>43488</v>
      </c>
      <c r="C58" s="17" t="s">
        <v>59</v>
      </c>
      <c r="D58" s="17">
        <v>176.8</v>
      </c>
      <c r="E58" s="17" t="s">
        <v>5</v>
      </c>
      <c r="F58" s="17" t="str">
        <f t="shared" si="0"/>
        <v>среда</v>
      </c>
      <c r="G58" s="18" t="str" cm="1">
        <f t="array" ref="G58">INDEX($O$2:$O$13,I58)</f>
        <v>Зима</v>
      </c>
      <c r="H58" s="9" t="str">
        <f t="shared" si="1"/>
        <v>Январь</v>
      </c>
      <c r="I58" s="13">
        <f>MONTH(Заказы!$B58)</f>
        <v>1</v>
      </c>
      <c r="M58" s="7" t="str" cm="1">
        <f t="array" ref="M58">INDEX($O$2:$O$13,I58)</f>
        <v>Зима</v>
      </c>
    </row>
    <row r="59" spans="1:13" ht="15.6" thickTop="1" thickBot="1" x14ac:dyDescent="0.35">
      <c r="A59" s="20">
        <v>58</v>
      </c>
      <c r="B59" s="19">
        <v>43488</v>
      </c>
      <c r="C59" s="20" t="s">
        <v>76</v>
      </c>
      <c r="D59" s="20">
        <v>1078.3</v>
      </c>
      <c r="E59" s="20" t="s">
        <v>37</v>
      </c>
      <c r="F59" s="20" t="str">
        <f t="shared" si="0"/>
        <v>среда</v>
      </c>
      <c r="G59" s="21" t="str" cm="1">
        <f t="array" ref="G59">INDEX($O$2:$O$13,I59)</f>
        <v>Зима</v>
      </c>
      <c r="H59" s="8" t="str">
        <f t="shared" si="1"/>
        <v>Январь</v>
      </c>
      <c r="I59" s="13">
        <f>MONTH(Заказы!$B59)</f>
        <v>1</v>
      </c>
      <c r="M59" s="7" t="str" cm="1">
        <f t="array" ref="M59">INDEX($O$2:$O$13,I59)</f>
        <v>Зима</v>
      </c>
    </row>
    <row r="60" spans="1:13" ht="15.6" thickTop="1" thickBot="1" x14ac:dyDescent="0.35">
      <c r="A60" s="17">
        <v>59</v>
      </c>
      <c r="B60" s="16">
        <v>43489</v>
      </c>
      <c r="C60" s="17" t="s">
        <v>66</v>
      </c>
      <c r="D60" s="17">
        <v>75.599999999999994</v>
      </c>
      <c r="E60" s="17" t="s">
        <v>30</v>
      </c>
      <c r="F60" s="17" t="str">
        <f t="shared" si="0"/>
        <v>четверг</v>
      </c>
      <c r="G60" s="18" t="str" cm="1">
        <f t="array" ref="G60">INDEX($O$2:$O$13,I60)</f>
        <v>Зима</v>
      </c>
      <c r="H60" s="9" t="str">
        <f t="shared" si="1"/>
        <v>Январь</v>
      </c>
      <c r="I60" s="13">
        <f>MONTH(Заказы!$B60)</f>
        <v>1</v>
      </c>
      <c r="M60" s="7" t="str" cm="1">
        <f t="array" ref="M60">INDEX($O$2:$O$13,I60)</f>
        <v>Зима</v>
      </c>
    </row>
    <row r="61" spans="1:13" ht="15.6" thickTop="1" thickBot="1" x14ac:dyDescent="0.35">
      <c r="A61" s="20">
        <v>60</v>
      </c>
      <c r="B61" s="19">
        <v>43489</v>
      </c>
      <c r="C61" s="20" t="s">
        <v>45</v>
      </c>
      <c r="D61" s="20">
        <v>16.100000000000001</v>
      </c>
      <c r="E61" s="20" t="s">
        <v>37</v>
      </c>
      <c r="F61" s="20" t="str">
        <f t="shared" si="0"/>
        <v>четверг</v>
      </c>
      <c r="G61" s="21" t="str" cm="1">
        <f t="array" ref="G61">INDEX($O$2:$O$13,I61)</f>
        <v>Зима</v>
      </c>
      <c r="H61" s="8" t="str">
        <f t="shared" si="1"/>
        <v>Январь</v>
      </c>
      <c r="I61" s="13">
        <f>MONTH(Заказы!$B61)</f>
        <v>1</v>
      </c>
      <c r="M61" s="7" t="str" cm="1">
        <f t="array" ref="M61">INDEX($O$2:$O$13,I61)</f>
        <v>Зима</v>
      </c>
    </row>
    <row r="62" spans="1:13" ht="15.6" thickTop="1" thickBot="1" x14ac:dyDescent="0.35">
      <c r="A62" s="17">
        <v>61</v>
      </c>
      <c r="B62" s="16">
        <v>43489</v>
      </c>
      <c r="C62" s="17" t="s">
        <v>77</v>
      </c>
      <c r="D62" s="17">
        <v>5.6</v>
      </c>
      <c r="E62" s="17" t="s">
        <v>22</v>
      </c>
      <c r="F62" s="17" t="str">
        <f t="shared" si="0"/>
        <v>четверг</v>
      </c>
      <c r="G62" s="18" t="str" cm="1">
        <f t="array" ref="G62">INDEX($O$2:$O$13,I62)</f>
        <v>Зима</v>
      </c>
      <c r="H62" s="9" t="str">
        <f t="shared" si="1"/>
        <v>Январь</v>
      </c>
      <c r="I62" s="13">
        <f>MONTH(Заказы!$B62)</f>
        <v>1</v>
      </c>
      <c r="M62" s="7" t="str" cm="1">
        <f t="array" ref="M62">INDEX($O$2:$O$13,I62)</f>
        <v>Зима</v>
      </c>
    </row>
    <row r="63" spans="1:13" ht="15.6" thickTop="1" thickBot="1" x14ac:dyDescent="0.35">
      <c r="A63" s="20">
        <v>62</v>
      </c>
      <c r="B63" s="19">
        <v>43489</v>
      </c>
      <c r="C63" s="20" t="s">
        <v>78</v>
      </c>
      <c r="D63" s="20">
        <v>246.9</v>
      </c>
      <c r="E63" s="20" t="s">
        <v>30</v>
      </c>
      <c r="F63" s="20" t="str">
        <f t="shared" si="0"/>
        <v>четверг</v>
      </c>
      <c r="G63" s="21" t="str" cm="1">
        <f t="array" ref="G63">INDEX($O$2:$O$13,I63)</f>
        <v>Зима</v>
      </c>
      <c r="H63" s="8" t="str">
        <f t="shared" si="1"/>
        <v>Январь</v>
      </c>
      <c r="I63" s="13">
        <f>MONTH(Заказы!$B63)</f>
        <v>1</v>
      </c>
      <c r="M63" s="7" t="str" cm="1">
        <f t="array" ref="M63">INDEX($O$2:$O$13,I63)</f>
        <v>Зима</v>
      </c>
    </row>
    <row r="64" spans="1:13" ht="15.6" thickTop="1" thickBot="1" x14ac:dyDescent="0.35">
      <c r="A64" s="17">
        <v>63</v>
      </c>
      <c r="B64" s="16">
        <v>43490</v>
      </c>
      <c r="C64" s="17" t="s">
        <v>79</v>
      </c>
      <c r="D64" s="17">
        <v>175.2</v>
      </c>
      <c r="E64" s="17" t="s">
        <v>0</v>
      </c>
      <c r="F64" s="17" t="str">
        <f t="shared" si="0"/>
        <v>пятница</v>
      </c>
      <c r="G64" s="18" t="str" cm="1">
        <f t="array" ref="G64">INDEX($O$2:$O$13,I64)</f>
        <v>Зима</v>
      </c>
      <c r="H64" s="9" t="str">
        <f t="shared" si="1"/>
        <v>Январь</v>
      </c>
      <c r="I64" s="13">
        <f>MONTH(Заказы!$B64)</f>
        <v>1</v>
      </c>
      <c r="M64" s="7" t="str" cm="1">
        <f t="array" ref="M64">INDEX($O$2:$O$13,I64)</f>
        <v>Зима</v>
      </c>
    </row>
    <row r="65" spans="1:13" ht="15.6" thickTop="1" thickBot="1" x14ac:dyDescent="0.35">
      <c r="A65" s="20">
        <v>64</v>
      </c>
      <c r="B65" s="19">
        <v>43491</v>
      </c>
      <c r="C65" s="20" t="s">
        <v>75</v>
      </c>
      <c r="D65" s="20">
        <v>402.6</v>
      </c>
      <c r="E65" s="20" t="s">
        <v>22</v>
      </c>
      <c r="F65" s="20" t="str">
        <f t="shared" si="0"/>
        <v>суббота</v>
      </c>
      <c r="G65" s="21" t="str" cm="1">
        <f t="array" ref="G65">INDEX($O$2:$O$13,I65)</f>
        <v>Зима</v>
      </c>
      <c r="H65" s="8" t="str">
        <f t="shared" si="1"/>
        <v>Январь</v>
      </c>
      <c r="I65" s="13">
        <f>MONTH(Заказы!$B65)</f>
        <v>1</v>
      </c>
      <c r="M65" s="7" t="str" cm="1">
        <f t="array" ref="M65">INDEX($O$2:$O$13,I65)</f>
        <v>Зима</v>
      </c>
    </row>
    <row r="66" spans="1:13" ht="15.6" thickTop="1" thickBot="1" x14ac:dyDescent="0.35">
      <c r="A66" s="17">
        <v>65</v>
      </c>
      <c r="B66" s="16">
        <v>43492</v>
      </c>
      <c r="C66" s="17" t="s">
        <v>80</v>
      </c>
      <c r="D66" s="17">
        <v>417.6</v>
      </c>
      <c r="E66" s="17" t="s">
        <v>10</v>
      </c>
      <c r="F66" s="17" t="str">
        <f t="shared" ref="F66:F129" si="2">TEXT(B66,"ДДДД")</f>
        <v>воскресенье</v>
      </c>
      <c r="G66" s="18" t="str" cm="1">
        <f t="array" ref="G66">INDEX($O$2:$O$13,I66)</f>
        <v>Зима</v>
      </c>
      <c r="H66" s="9" t="str">
        <f t="shared" ref="H66:H129" si="3">TEXT(B66,"ММММ")</f>
        <v>Январь</v>
      </c>
      <c r="I66" s="13">
        <f>MONTH(Заказы!$B66)</f>
        <v>1</v>
      </c>
      <c r="M66" s="7" t="str" cm="1">
        <f t="array" ref="M66">INDEX($O$2:$O$13,I66)</f>
        <v>Зима</v>
      </c>
    </row>
    <row r="67" spans="1:13" ht="15.6" thickTop="1" thickBot="1" x14ac:dyDescent="0.35">
      <c r="A67" s="20">
        <v>66</v>
      </c>
      <c r="B67" s="19">
        <v>43493</v>
      </c>
      <c r="C67" s="20" t="s">
        <v>61</v>
      </c>
      <c r="D67" s="20">
        <v>19.600000000000001</v>
      </c>
      <c r="E67" s="20" t="s">
        <v>22</v>
      </c>
      <c r="F67" s="20" t="str">
        <f t="shared" si="2"/>
        <v>понедельник</v>
      </c>
      <c r="G67" s="21" t="str" cm="1">
        <f t="array" ref="G67">INDEX($O$2:$O$13,I67)</f>
        <v>Зима</v>
      </c>
      <c r="H67" s="8" t="str">
        <f t="shared" si="3"/>
        <v>Январь</v>
      </c>
      <c r="I67" s="13">
        <f>MONTH(Заказы!$B67)</f>
        <v>1</v>
      </c>
      <c r="M67" s="7" t="str" cm="1">
        <f t="array" ref="M67">INDEX($O$2:$O$13,I67)</f>
        <v>Зима</v>
      </c>
    </row>
    <row r="68" spans="1:13" ht="15.6" thickTop="1" thickBot="1" x14ac:dyDescent="0.35">
      <c r="A68" s="17">
        <v>67</v>
      </c>
      <c r="B68" s="16">
        <v>43494</v>
      </c>
      <c r="C68" s="17" t="s">
        <v>53</v>
      </c>
      <c r="D68" s="17">
        <v>741.6</v>
      </c>
      <c r="E68" s="17" t="s">
        <v>30</v>
      </c>
      <c r="F68" s="17" t="str">
        <f t="shared" si="2"/>
        <v>вторник</v>
      </c>
      <c r="G68" s="18" t="str" cm="1">
        <f t="array" ref="G68">INDEX($O$2:$O$13,I68)</f>
        <v>Зима</v>
      </c>
      <c r="H68" s="9" t="str">
        <f t="shared" si="3"/>
        <v>Январь</v>
      </c>
      <c r="I68" s="13">
        <f>MONTH(Заказы!$B68)</f>
        <v>1</v>
      </c>
      <c r="M68" s="7" t="str" cm="1">
        <f t="array" ref="M68">INDEX($O$2:$O$13,I68)</f>
        <v>Зима</v>
      </c>
    </row>
    <row r="69" spans="1:13" ht="15.6" thickTop="1" thickBot="1" x14ac:dyDescent="0.35">
      <c r="A69" s="20">
        <v>68</v>
      </c>
      <c r="B69" s="19">
        <v>43494</v>
      </c>
      <c r="C69" s="20" t="s">
        <v>80</v>
      </c>
      <c r="D69" s="20">
        <v>47.3</v>
      </c>
      <c r="E69" s="20" t="s">
        <v>0</v>
      </c>
      <c r="F69" s="20" t="str">
        <f t="shared" si="2"/>
        <v>вторник</v>
      </c>
      <c r="G69" s="21" t="str" cm="1">
        <f t="array" ref="G69">INDEX($O$2:$O$13,I69)</f>
        <v>Зима</v>
      </c>
      <c r="H69" s="8" t="str">
        <f t="shared" si="3"/>
        <v>Январь</v>
      </c>
      <c r="I69" s="13">
        <f>MONTH(Заказы!$B69)</f>
        <v>1</v>
      </c>
      <c r="M69" s="7" t="str" cm="1">
        <f t="array" ref="M69">INDEX($O$2:$O$13,I69)</f>
        <v>Зима</v>
      </c>
    </row>
    <row r="70" spans="1:13" ht="15.6" thickTop="1" thickBot="1" x14ac:dyDescent="0.35">
      <c r="A70" s="17">
        <v>69</v>
      </c>
      <c r="B70" s="16">
        <v>43494</v>
      </c>
      <c r="C70" s="17" t="s">
        <v>53</v>
      </c>
      <c r="D70" s="17">
        <v>1501.5</v>
      </c>
      <c r="E70" s="17" t="s">
        <v>30</v>
      </c>
      <c r="F70" s="17" t="str">
        <f t="shared" si="2"/>
        <v>вторник</v>
      </c>
      <c r="G70" s="18" t="str" cm="1">
        <f t="array" ref="G70">INDEX($O$2:$O$13,I70)</f>
        <v>Зима</v>
      </c>
      <c r="H70" s="9" t="str">
        <f t="shared" si="3"/>
        <v>Январь</v>
      </c>
      <c r="I70" s="13">
        <f>MONTH(Заказы!$B70)</f>
        <v>1</v>
      </c>
      <c r="M70" s="7" t="str" cm="1">
        <f t="array" ref="M70">INDEX($O$2:$O$13,I70)</f>
        <v>Зима</v>
      </c>
    </row>
    <row r="71" spans="1:13" ht="15.6" thickTop="1" thickBot="1" x14ac:dyDescent="0.35">
      <c r="A71" s="20">
        <v>70</v>
      </c>
      <c r="B71" s="19">
        <v>43495</v>
      </c>
      <c r="C71" s="20" t="s">
        <v>44</v>
      </c>
      <c r="D71" s="20">
        <v>62.7</v>
      </c>
      <c r="E71" s="20" t="s">
        <v>10</v>
      </c>
      <c r="F71" s="20" t="str">
        <f t="shared" si="2"/>
        <v>среда</v>
      </c>
      <c r="G71" s="21" t="str" cm="1">
        <f t="array" ref="G71">INDEX($O$2:$O$13,I71)</f>
        <v>Зима</v>
      </c>
      <c r="H71" s="8" t="str">
        <f t="shared" si="3"/>
        <v>Январь</v>
      </c>
      <c r="I71" s="13">
        <f>MONTH(Заказы!$B71)</f>
        <v>1</v>
      </c>
      <c r="M71" s="7" t="str" cm="1">
        <f t="array" ref="M71">INDEX($O$2:$O$13,I71)</f>
        <v>Зима</v>
      </c>
    </row>
    <row r="72" spans="1:13" ht="15.6" thickTop="1" thickBot="1" x14ac:dyDescent="0.35">
      <c r="A72" s="17">
        <v>71</v>
      </c>
      <c r="B72" s="16">
        <v>43495</v>
      </c>
      <c r="C72" s="17" t="s">
        <v>81</v>
      </c>
      <c r="D72" s="17">
        <v>2576.1999999999998</v>
      </c>
      <c r="E72" s="17" t="s">
        <v>0</v>
      </c>
      <c r="F72" s="17" t="str">
        <f t="shared" si="2"/>
        <v>среда</v>
      </c>
      <c r="G72" s="18" t="str" cm="1">
        <f t="array" ref="G72">INDEX($O$2:$O$13,I72)</f>
        <v>Зима</v>
      </c>
      <c r="H72" s="9" t="str">
        <f t="shared" si="3"/>
        <v>Январь</v>
      </c>
      <c r="I72" s="13">
        <f>MONTH(Заказы!$B72)</f>
        <v>1</v>
      </c>
      <c r="M72" s="7" t="str" cm="1">
        <f t="array" ref="M72">INDEX($O$2:$O$13,I72)</f>
        <v>Зима</v>
      </c>
    </row>
    <row r="73" spans="1:13" ht="15.6" thickTop="1" thickBot="1" x14ac:dyDescent="0.35">
      <c r="A73" s="20">
        <v>72</v>
      </c>
      <c r="B73" s="19">
        <v>43496</v>
      </c>
      <c r="C73" s="20" t="s">
        <v>77</v>
      </c>
      <c r="D73" s="20">
        <v>126.9</v>
      </c>
      <c r="E73" s="20" t="s">
        <v>26</v>
      </c>
      <c r="F73" s="20" t="str">
        <f t="shared" si="2"/>
        <v>четверг</v>
      </c>
      <c r="G73" s="21" t="str" cm="1">
        <f t="array" ref="G73">INDEX($O$2:$O$13,I73)</f>
        <v>Зима</v>
      </c>
      <c r="H73" s="8" t="str">
        <f t="shared" si="3"/>
        <v>Январь</v>
      </c>
      <c r="I73" s="13">
        <f>MONTH(Заказы!$B73)</f>
        <v>1</v>
      </c>
      <c r="M73" s="7" t="str" cm="1">
        <f t="array" ref="M73">INDEX($O$2:$O$13,I73)</f>
        <v>Зима</v>
      </c>
    </row>
    <row r="74" spans="1:13" ht="15.6" thickTop="1" thickBot="1" x14ac:dyDescent="0.35">
      <c r="A74" s="17">
        <v>73</v>
      </c>
      <c r="B74" s="16">
        <v>43496</v>
      </c>
      <c r="C74" s="17" t="s">
        <v>82</v>
      </c>
      <c r="D74" s="17">
        <v>2142.6999999999998</v>
      </c>
      <c r="E74" s="17" t="s">
        <v>18</v>
      </c>
      <c r="F74" s="17" t="str">
        <f t="shared" si="2"/>
        <v>четверг</v>
      </c>
      <c r="G74" s="18" t="str" cm="1">
        <f t="array" ref="G74">INDEX($O$2:$O$13,I74)</f>
        <v>Зима</v>
      </c>
      <c r="H74" s="9" t="str">
        <f t="shared" si="3"/>
        <v>Январь</v>
      </c>
      <c r="I74" s="13">
        <f>MONTH(Заказы!$B74)</f>
        <v>1</v>
      </c>
      <c r="M74" s="7" t="str" cm="1">
        <f t="array" ref="M74">INDEX($O$2:$O$13,I74)</f>
        <v>Зима</v>
      </c>
    </row>
    <row r="75" spans="1:13" ht="15.6" thickTop="1" thickBot="1" x14ac:dyDescent="0.35">
      <c r="A75" s="20">
        <v>74</v>
      </c>
      <c r="B75" s="19">
        <v>43496</v>
      </c>
      <c r="C75" s="20" t="s">
        <v>63</v>
      </c>
      <c r="D75" s="20">
        <v>645</v>
      </c>
      <c r="E75" s="20" t="s">
        <v>37</v>
      </c>
      <c r="F75" s="20" t="str">
        <f t="shared" si="2"/>
        <v>четверг</v>
      </c>
      <c r="G75" s="21" t="str" cm="1">
        <f t="array" ref="G75">INDEX($O$2:$O$13,I75)</f>
        <v>Зима</v>
      </c>
      <c r="H75" s="8" t="str">
        <f t="shared" si="3"/>
        <v>Январь</v>
      </c>
      <c r="I75" s="13">
        <f>MONTH(Заказы!$B75)</f>
        <v>1</v>
      </c>
      <c r="M75" s="7" t="str" cm="1">
        <f t="array" ref="M75">INDEX($O$2:$O$13,I75)</f>
        <v>Зима</v>
      </c>
    </row>
    <row r="76" spans="1:13" ht="15.6" thickTop="1" thickBot="1" x14ac:dyDescent="0.35">
      <c r="A76" s="17">
        <v>75</v>
      </c>
      <c r="B76" s="16">
        <v>43496</v>
      </c>
      <c r="C76" s="17" t="s">
        <v>80</v>
      </c>
      <c r="D76" s="17">
        <v>34.299999999999997</v>
      </c>
      <c r="E76" s="17" t="s">
        <v>14</v>
      </c>
      <c r="F76" s="17" t="str">
        <f t="shared" si="2"/>
        <v>четверг</v>
      </c>
      <c r="G76" s="18" t="str" cm="1">
        <f t="array" ref="G76">INDEX($O$2:$O$13,I76)</f>
        <v>Зима</v>
      </c>
      <c r="H76" s="9" t="str">
        <f t="shared" si="3"/>
        <v>Январь</v>
      </c>
      <c r="I76" s="13">
        <f>MONTH(Заказы!$B76)</f>
        <v>1</v>
      </c>
      <c r="M76" s="7" t="str" cm="1">
        <f t="array" ref="M76">INDEX($O$2:$O$13,I76)</f>
        <v>Зима</v>
      </c>
    </row>
    <row r="77" spans="1:13" ht="15.6" thickTop="1" thickBot="1" x14ac:dyDescent="0.35">
      <c r="A77" s="20">
        <v>76</v>
      </c>
      <c r="B77" s="19">
        <v>43497</v>
      </c>
      <c r="C77" s="20" t="s">
        <v>83</v>
      </c>
      <c r="D77" s="20">
        <v>48.8</v>
      </c>
      <c r="E77" s="20" t="s">
        <v>10</v>
      </c>
      <c r="F77" s="20" t="str">
        <f t="shared" si="2"/>
        <v>пятница</v>
      </c>
      <c r="G77" s="21" t="str" cm="1">
        <f t="array" ref="G77">INDEX($O$2:$O$13,I77)</f>
        <v>Зима</v>
      </c>
      <c r="H77" s="8" t="str">
        <f t="shared" si="3"/>
        <v>Февраль</v>
      </c>
      <c r="I77" s="13">
        <f>MONTH(Заказы!$B77)</f>
        <v>2</v>
      </c>
      <c r="M77" s="7" t="str" cm="1">
        <f t="array" ref="M77">INDEX($O$2:$O$13,I77)</f>
        <v>Зима</v>
      </c>
    </row>
    <row r="78" spans="1:13" ht="15.6" thickTop="1" thickBot="1" x14ac:dyDescent="0.35">
      <c r="A78" s="17">
        <v>77</v>
      </c>
      <c r="B78" s="16">
        <v>43498</v>
      </c>
      <c r="C78" s="17" t="s">
        <v>83</v>
      </c>
      <c r="D78" s="17">
        <v>648.6</v>
      </c>
      <c r="E78" s="17" t="s">
        <v>30</v>
      </c>
      <c r="F78" s="17" t="str">
        <f t="shared" si="2"/>
        <v>суббота</v>
      </c>
      <c r="G78" s="18" t="str" cm="1">
        <f t="array" ref="G78">INDEX($O$2:$O$13,I78)</f>
        <v>Зима</v>
      </c>
      <c r="H78" s="9" t="str">
        <f t="shared" si="3"/>
        <v>Февраль</v>
      </c>
      <c r="I78" s="13">
        <f>MONTH(Заказы!$B78)</f>
        <v>2</v>
      </c>
      <c r="M78" s="7" t="str" cm="1">
        <f t="array" ref="M78">INDEX($O$2:$O$13,I78)</f>
        <v>Зима</v>
      </c>
    </row>
    <row r="79" spans="1:13" ht="15.6" thickTop="1" thickBot="1" x14ac:dyDescent="0.35">
      <c r="A79" s="20">
        <v>78</v>
      </c>
      <c r="B79" s="19">
        <v>43499</v>
      </c>
      <c r="C79" s="20" t="s">
        <v>84</v>
      </c>
      <c r="D79" s="20">
        <v>779.2</v>
      </c>
      <c r="E79" s="20" t="s">
        <v>10</v>
      </c>
      <c r="F79" s="20" t="str">
        <f t="shared" si="2"/>
        <v>воскресенье</v>
      </c>
      <c r="G79" s="21" t="str" cm="1">
        <f t="array" ref="G79">INDEX($O$2:$O$13,I79)</f>
        <v>Зима</v>
      </c>
      <c r="H79" s="8" t="str">
        <f t="shared" si="3"/>
        <v>Февраль</v>
      </c>
      <c r="I79" s="13">
        <f>MONTH(Заказы!$B79)</f>
        <v>2</v>
      </c>
      <c r="M79" s="7" t="str" cm="1">
        <f t="array" ref="M79">INDEX($O$2:$O$13,I79)</f>
        <v>Зима</v>
      </c>
    </row>
    <row r="80" spans="1:13" ht="15.6" thickTop="1" thickBot="1" x14ac:dyDescent="0.35">
      <c r="A80" s="17">
        <v>79</v>
      </c>
      <c r="B80" s="16">
        <v>43499</v>
      </c>
      <c r="C80" s="17" t="s">
        <v>67</v>
      </c>
      <c r="D80" s="17">
        <v>633.6</v>
      </c>
      <c r="E80" s="17" t="s">
        <v>22</v>
      </c>
      <c r="F80" s="17" t="str">
        <f t="shared" si="2"/>
        <v>воскресенье</v>
      </c>
      <c r="G80" s="18" t="str" cm="1">
        <f t="array" ref="G80">INDEX($O$2:$O$13,I80)</f>
        <v>Зима</v>
      </c>
      <c r="H80" s="9" t="str">
        <f t="shared" si="3"/>
        <v>Февраль</v>
      </c>
      <c r="I80" s="13">
        <f>MONTH(Заказы!$B80)</f>
        <v>2</v>
      </c>
      <c r="M80" s="7" t="str" cm="1">
        <f t="array" ref="M80">INDEX($O$2:$O$13,I80)</f>
        <v>Зима</v>
      </c>
    </row>
    <row r="81" spans="1:13" ht="15.6" thickTop="1" thickBot="1" x14ac:dyDescent="0.35">
      <c r="A81" s="20">
        <v>80</v>
      </c>
      <c r="B81" s="19">
        <v>43499</v>
      </c>
      <c r="C81" s="20" t="s">
        <v>85</v>
      </c>
      <c r="D81" s="20">
        <v>870.3</v>
      </c>
      <c r="E81" s="20" t="s">
        <v>10</v>
      </c>
      <c r="F81" s="20" t="str">
        <f t="shared" si="2"/>
        <v>воскресенье</v>
      </c>
      <c r="G81" s="21" t="str" cm="1">
        <f t="array" ref="G81">INDEX($O$2:$O$13,I81)</f>
        <v>Зима</v>
      </c>
      <c r="H81" s="8" t="str">
        <f t="shared" si="3"/>
        <v>Февраль</v>
      </c>
      <c r="I81" s="13">
        <f>MONTH(Заказы!$B81)</f>
        <v>2</v>
      </c>
      <c r="M81" s="7" t="str" cm="1">
        <f t="array" ref="M81">INDEX($O$2:$O$13,I81)</f>
        <v>Зима</v>
      </c>
    </row>
    <row r="82" spans="1:13" ht="15.6" thickTop="1" thickBot="1" x14ac:dyDescent="0.35">
      <c r="A82" s="17">
        <v>81</v>
      </c>
      <c r="B82" s="16">
        <v>43499</v>
      </c>
      <c r="C82" s="17" t="s">
        <v>48</v>
      </c>
      <c r="D82" s="17">
        <v>345.7</v>
      </c>
      <c r="E82" s="17" t="s">
        <v>33</v>
      </c>
      <c r="F82" s="17" t="str">
        <f t="shared" si="2"/>
        <v>воскресенье</v>
      </c>
      <c r="G82" s="18" t="str" cm="1">
        <f t="array" ref="G82">INDEX($O$2:$O$13,I82)</f>
        <v>Зима</v>
      </c>
      <c r="H82" s="9" t="str">
        <f t="shared" si="3"/>
        <v>Февраль</v>
      </c>
      <c r="I82" s="13">
        <f>MONTH(Заказы!$B82)</f>
        <v>2</v>
      </c>
      <c r="M82" s="7" t="str" cm="1">
        <f t="array" ref="M82">INDEX($O$2:$O$13,I82)</f>
        <v>Зима</v>
      </c>
    </row>
    <row r="83" spans="1:13" ht="15.6" thickTop="1" thickBot="1" x14ac:dyDescent="0.35">
      <c r="A83" s="20">
        <v>82</v>
      </c>
      <c r="B83" s="19">
        <v>43500</v>
      </c>
      <c r="C83" s="20" t="s">
        <v>86</v>
      </c>
      <c r="D83" s="20">
        <v>101.9</v>
      </c>
      <c r="E83" s="20" t="s">
        <v>18</v>
      </c>
      <c r="F83" s="20" t="str">
        <f t="shared" si="2"/>
        <v>понедельник</v>
      </c>
      <c r="G83" s="21" t="str" cm="1">
        <f t="array" ref="G83">INDEX($O$2:$O$13,I83)</f>
        <v>Зима</v>
      </c>
      <c r="H83" s="8" t="str">
        <f t="shared" si="3"/>
        <v>Февраль</v>
      </c>
      <c r="I83" s="13">
        <f>MONTH(Заказы!$B83)</f>
        <v>2</v>
      </c>
      <c r="M83" s="7" t="str" cm="1">
        <f t="array" ref="M83">INDEX($O$2:$O$13,I83)</f>
        <v>Зима</v>
      </c>
    </row>
    <row r="84" spans="1:13" ht="15.6" thickTop="1" thickBot="1" x14ac:dyDescent="0.35">
      <c r="A84" s="17">
        <v>83</v>
      </c>
      <c r="B84" s="16">
        <v>43500</v>
      </c>
      <c r="C84" s="17" t="s">
        <v>87</v>
      </c>
      <c r="D84" s="17">
        <v>528.4</v>
      </c>
      <c r="E84" s="17" t="s">
        <v>14</v>
      </c>
      <c r="F84" s="17" t="str">
        <f t="shared" si="2"/>
        <v>понедельник</v>
      </c>
      <c r="G84" s="18" t="str" cm="1">
        <f t="array" ref="G84">INDEX($O$2:$O$13,I84)</f>
        <v>Зима</v>
      </c>
      <c r="H84" s="9" t="str">
        <f t="shared" si="3"/>
        <v>Февраль</v>
      </c>
      <c r="I84" s="13">
        <f>MONTH(Заказы!$B84)</f>
        <v>2</v>
      </c>
      <c r="M84" s="7" t="str" cm="1">
        <f t="array" ref="M84">INDEX($O$2:$O$13,I84)</f>
        <v>Зима</v>
      </c>
    </row>
    <row r="85" spans="1:13" ht="15.6" thickTop="1" thickBot="1" x14ac:dyDescent="0.35">
      <c r="A85" s="20">
        <v>84</v>
      </c>
      <c r="B85" s="19">
        <v>43500</v>
      </c>
      <c r="C85" s="20" t="s">
        <v>74</v>
      </c>
      <c r="D85" s="20">
        <v>473</v>
      </c>
      <c r="E85" s="20" t="s">
        <v>14</v>
      </c>
      <c r="F85" s="20" t="str">
        <f t="shared" si="2"/>
        <v>понедельник</v>
      </c>
      <c r="G85" s="21" t="str" cm="1">
        <f t="array" ref="G85">INDEX($O$2:$O$13,I85)</f>
        <v>Зима</v>
      </c>
      <c r="H85" s="8" t="str">
        <f t="shared" si="3"/>
        <v>Февраль</v>
      </c>
      <c r="I85" s="13">
        <f>MONTH(Заказы!$B85)</f>
        <v>2</v>
      </c>
      <c r="M85" s="7" t="str" cm="1">
        <f t="array" ref="M85">INDEX($O$2:$O$13,I85)</f>
        <v>Зима</v>
      </c>
    </row>
    <row r="86" spans="1:13" ht="15.6" thickTop="1" thickBot="1" x14ac:dyDescent="0.35">
      <c r="A86" s="17">
        <v>85</v>
      </c>
      <c r="B86" s="16">
        <v>43500</v>
      </c>
      <c r="C86" s="17" t="s">
        <v>88</v>
      </c>
      <c r="D86" s="17">
        <v>4</v>
      </c>
      <c r="E86" s="17" t="s">
        <v>37</v>
      </c>
      <c r="F86" s="17" t="str">
        <f t="shared" si="2"/>
        <v>понедельник</v>
      </c>
      <c r="G86" s="18" t="str" cm="1">
        <f t="array" ref="G86">INDEX($O$2:$O$13,I86)</f>
        <v>Зима</v>
      </c>
      <c r="H86" s="9" t="str">
        <f t="shared" si="3"/>
        <v>Февраль</v>
      </c>
      <c r="I86" s="13">
        <f>MONTH(Заказы!$B86)</f>
        <v>2</v>
      </c>
      <c r="M86" s="7" t="str" cm="1">
        <f t="array" ref="M86">INDEX($O$2:$O$13,I86)</f>
        <v>Зима</v>
      </c>
    </row>
    <row r="87" spans="1:13" ht="15.6" thickTop="1" thickBot="1" x14ac:dyDescent="0.35">
      <c r="A87" s="20">
        <v>86</v>
      </c>
      <c r="B87" s="19">
        <v>43501</v>
      </c>
      <c r="C87" s="20" t="s">
        <v>71</v>
      </c>
      <c r="D87" s="20">
        <v>1916.7</v>
      </c>
      <c r="E87" s="20" t="s">
        <v>10</v>
      </c>
      <c r="F87" s="20" t="str">
        <f t="shared" si="2"/>
        <v>вторник</v>
      </c>
      <c r="G87" s="21" t="str" cm="1">
        <f t="array" ref="G87">INDEX($O$2:$O$13,I87)</f>
        <v>Зима</v>
      </c>
      <c r="H87" s="8" t="str">
        <f t="shared" si="3"/>
        <v>Февраль</v>
      </c>
      <c r="I87" s="13">
        <f>MONTH(Заказы!$B87)</f>
        <v>2</v>
      </c>
      <c r="M87" s="7" t="str" cm="1">
        <f t="array" ref="M87">INDEX($O$2:$O$13,I87)</f>
        <v>Зима</v>
      </c>
    </row>
    <row r="88" spans="1:13" ht="15.6" thickTop="1" thickBot="1" x14ac:dyDescent="0.35">
      <c r="A88" s="17">
        <v>87</v>
      </c>
      <c r="B88" s="16">
        <v>43501</v>
      </c>
      <c r="C88" s="17" t="s">
        <v>74</v>
      </c>
      <c r="D88" s="17">
        <v>421.1</v>
      </c>
      <c r="E88" s="17" t="s">
        <v>37</v>
      </c>
      <c r="F88" s="17" t="str">
        <f t="shared" si="2"/>
        <v>вторник</v>
      </c>
      <c r="G88" s="18" t="str" cm="1">
        <f t="array" ref="G88">INDEX($O$2:$O$13,I88)</f>
        <v>Зима</v>
      </c>
      <c r="H88" s="9" t="str">
        <f t="shared" si="3"/>
        <v>Февраль</v>
      </c>
      <c r="I88" s="13">
        <f>MONTH(Заказы!$B88)</f>
        <v>2</v>
      </c>
      <c r="M88" s="7" t="str" cm="1">
        <f t="array" ref="M88">INDEX($O$2:$O$13,I88)</f>
        <v>Зима</v>
      </c>
    </row>
    <row r="89" spans="1:13" ht="15.6" thickTop="1" thickBot="1" x14ac:dyDescent="0.35">
      <c r="A89" s="20">
        <v>88</v>
      </c>
      <c r="B89" s="19">
        <v>43502</v>
      </c>
      <c r="C89" s="20" t="s">
        <v>48</v>
      </c>
      <c r="D89" s="20">
        <v>5.9</v>
      </c>
      <c r="E89" s="20" t="s">
        <v>33</v>
      </c>
      <c r="F89" s="20" t="str">
        <f t="shared" si="2"/>
        <v>среда</v>
      </c>
      <c r="G89" s="21" t="str" cm="1">
        <f t="array" ref="G89">INDEX($O$2:$O$13,I89)</f>
        <v>Зима</v>
      </c>
      <c r="H89" s="8" t="str">
        <f t="shared" si="3"/>
        <v>Февраль</v>
      </c>
      <c r="I89" s="13">
        <f>MONTH(Заказы!$B89)</f>
        <v>2</v>
      </c>
      <c r="M89" s="7" t="str" cm="1">
        <f t="array" ref="M89">INDEX($O$2:$O$13,I89)</f>
        <v>Зима</v>
      </c>
    </row>
    <row r="90" spans="1:13" ht="15.6" thickTop="1" thickBot="1" x14ac:dyDescent="0.35">
      <c r="A90" s="17">
        <v>89</v>
      </c>
      <c r="B90" s="16">
        <v>43502</v>
      </c>
      <c r="C90" s="17" t="s">
        <v>89</v>
      </c>
      <c r="D90" s="17">
        <v>155.1</v>
      </c>
      <c r="E90" s="17" t="s">
        <v>37</v>
      </c>
      <c r="F90" s="17" t="str">
        <f t="shared" si="2"/>
        <v>среда</v>
      </c>
      <c r="G90" s="18" t="str" cm="1">
        <f t="array" ref="G90">INDEX($O$2:$O$13,I90)</f>
        <v>Зима</v>
      </c>
      <c r="H90" s="9" t="str">
        <f t="shared" si="3"/>
        <v>Февраль</v>
      </c>
      <c r="I90" s="13">
        <f>MONTH(Заказы!$B90)</f>
        <v>2</v>
      </c>
      <c r="M90" s="7" t="str" cm="1">
        <f t="array" ref="M90">INDEX($O$2:$O$13,I90)</f>
        <v>Зима</v>
      </c>
    </row>
    <row r="91" spans="1:13" ht="15.6" thickTop="1" thickBot="1" x14ac:dyDescent="0.35">
      <c r="A91" s="20">
        <v>90</v>
      </c>
      <c r="B91" s="19">
        <v>43502</v>
      </c>
      <c r="C91" s="20" t="s">
        <v>68</v>
      </c>
      <c r="D91" s="20">
        <v>127.5</v>
      </c>
      <c r="E91" s="20" t="s">
        <v>14</v>
      </c>
      <c r="F91" s="20" t="str">
        <f t="shared" si="2"/>
        <v>среда</v>
      </c>
      <c r="G91" s="21" t="str" cm="1">
        <f t="array" ref="G91">INDEX($O$2:$O$13,I91)</f>
        <v>Зима</v>
      </c>
      <c r="H91" s="8" t="str">
        <f t="shared" si="3"/>
        <v>Февраль</v>
      </c>
      <c r="I91" s="13">
        <f>MONTH(Заказы!$B91)</f>
        <v>2</v>
      </c>
      <c r="M91" s="7" t="str" cm="1">
        <f t="array" ref="M91">INDEX($O$2:$O$13,I91)</f>
        <v>Зима</v>
      </c>
    </row>
    <row r="92" spans="1:13" ht="15.6" thickTop="1" thickBot="1" x14ac:dyDescent="0.35">
      <c r="A92" s="17">
        <v>91</v>
      </c>
      <c r="B92" s="16">
        <v>43503</v>
      </c>
      <c r="C92" s="17" t="s">
        <v>46</v>
      </c>
      <c r="D92" s="17">
        <v>85.6</v>
      </c>
      <c r="E92" s="17" t="s">
        <v>0</v>
      </c>
      <c r="F92" s="17" t="str">
        <f t="shared" si="2"/>
        <v>четверг</v>
      </c>
      <c r="G92" s="18" t="str" cm="1">
        <f t="array" ref="G92">INDEX($O$2:$O$13,I92)</f>
        <v>Зима</v>
      </c>
      <c r="H92" s="9" t="str">
        <f t="shared" si="3"/>
        <v>Февраль</v>
      </c>
      <c r="I92" s="13">
        <f>MONTH(Заказы!$B92)</f>
        <v>2</v>
      </c>
      <c r="M92" s="7" t="str" cm="1">
        <f t="array" ref="M92">INDEX($O$2:$O$13,I92)</f>
        <v>Зима</v>
      </c>
    </row>
    <row r="93" spans="1:13" ht="15.6" thickTop="1" thickBot="1" x14ac:dyDescent="0.35">
      <c r="A93" s="20">
        <v>92</v>
      </c>
      <c r="B93" s="19">
        <v>43503</v>
      </c>
      <c r="C93" s="20" t="s">
        <v>57</v>
      </c>
      <c r="D93" s="20">
        <v>1082.5999999999999</v>
      </c>
      <c r="E93" s="20" t="s">
        <v>10</v>
      </c>
      <c r="F93" s="20" t="str">
        <f t="shared" si="2"/>
        <v>четверг</v>
      </c>
      <c r="G93" s="21" t="str" cm="1">
        <f t="array" ref="G93">INDEX($O$2:$O$13,I93)</f>
        <v>Зима</v>
      </c>
      <c r="H93" s="8" t="str">
        <f t="shared" si="3"/>
        <v>Февраль</v>
      </c>
      <c r="I93" s="13">
        <f>MONTH(Заказы!$B93)</f>
        <v>2</v>
      </c>
      <c r="M93" s="7" t="str" cm="1">
        <f t="array" ref="M93">INDEX($O$2:$O$13,I93)</f>
        <v>Зима</v>
      </c>
    </row>
    <row r="94" spans="1:13" ht="15.6" thickTop="1" thickBot="1" x14ac:dyDescent="0.35">
      <c r="A94" s="17">
        <v>93</v>
      </c>
      <c r="B94" s="16">
        <v>43503</v>
      </c>
      <c r="C94" s="17" t="s">
        <v>81</v>
      </c>
      <c r="D94" s="17">
        <v>842.1</v>
      </c>
      <c r="E94" s="17" t="s">
        <v>5</v>
      </c>
      <c r="F94" s="17" t="str">
        <f t="shared" si="2"/>
        <v>четверг</v>
      </c>
      <c r="G94" s="18" t="str" cm="1">
        <f t="array" ref="G94">INDEX($O$2:$O$13,I94)</f>
        <v>Зима</v>
      </c>
      <c r="H94" s="9" t="str">
        <f t="shared" si="3"/>
        <v>Февраль</v>
      </c>
      <c r="I94" s="13">
        <f>MONTH(Заказы!$B94)</f>
        <v>2</v>
      </c>
      <c r="M94" s="7" t="str" cm="1">
        <f t="array" ref="M94">INDEX($O$2:$O$13,I94)</f>
        <v>Зима</v>
      </c>
    </row>
    <row r="95" spans="1:13" ht="15.6" thickTop="1" thickBot="1" x14ac:dyDescent="0.35">
      <c r="A95" s="20">
        <v>94</v>
      </c>
      <c r="B95" s="19">
        <v>43504</v>
      </c>
      <c r="C95" s="20" t="s">
        <v>87</v>
      </c>
      <c r="D95" s="20">
        <v>156.6</v>
      </c>
      <c r="E95" s="20" t="s">
        <v>22</v>
      </c>
      <c r="F95" s="20" t="str">
        <f t="shared" si="2"/>
        <v>пятница</v>
      </c>
      <c r="G95" s="21" t="str" cm="1">
        <f t="array" ref="G95">INDEX($O$2:$O$13,I95)</f>
        <v>Зима</v>
      </c>
      <c r="H95" s="8" t="str">
        <f t="shared" si="3"/>
        <v>Февраль</v>
      </c>
      <c r="I95" s="13">
        <f>MONTH(Заказы!$B95)</f>
        <v>2</v>
      </c>
      <c r="M95" s="7" t="str" cm="1">
        <f t="array" ref="M95">INDEX($O$2:$O$13,I95)</f>
        <v>Зима</v>
      </c>
    </row>
    <row r="96" spans="1:13" ht="15.6" thickTop="1" thickBot="1" x14ac:dyDescent="0.35">
      <c r="A96" s="17">
        <v>95</v>
      </c>
      <c r="B96" s="16">
        <v>43504</v>
      </c>
      <c r="C96" s="17" t="s">
        <v>57</v>
      </c>
      <c r="D96" s="17">
        <v>548.29999999999995</v>
      </c>
      <c r="E96" s="17" t="s">
        <v>10</v>
      </c>
      <c r="F96" s="17" t="str">
        <f t="shared" si="2"/>
        <v>пятница</v>
      </c>
      <c r="G96" s="18" t="str" cm="1">
        <f t="array" ref="G96">INDEX($O$2:$O$13,I96)</f>
        <v>Зима</v>
      </c>
      <c r="H96" s="9" t="str">
        <f t="shared" si="3"/>
        <v>Февраль</v>
      </c>
      <c r="I96" s="13">
        <f>MONTH(Заказы!$B96)</f>
        <v>2</v>
      </c>
      <c r="M96" s="7" t="str" cm="1">
        <f t="array" ref="M96">INDEX($O$2:$O$13,I96)</f>
        <v>Зима</v>
      </c>
    </row>
    <row r="97" spans="1:13" ht="15.6" thickTop="1" thickBot="1" x14ac:dyDescent="0.35">
      <c r="A97" s="20">
        <v>96</v>
      </c>
      <c r="B97" s="19">
        <v>43504</v>
      </c>
      <c r="C97" s="20" t="s">
        <v>90</v>
      </c>
      <c r="D97" s="20">
        <v>267.8</v>
      </c>
      <c r="E97" s="20" t="s">
        <v>37</v>
      </c>
      <c r="F97" s="20" t="str">
        <f t="shared" si="2"/>
        <v>пятница</v>
      </c>
      <c r="G97" s="21" t="str" cm="1">
        <f t="array" ref="G97">INDEX($O$2:$O$13,I97)</f>
        <v>Зима</v>
      </c>
      <c r="H97" s="8" t="str">
        <f t="shared" si="3"/>
        <v>Февраль</v>
      </c>
      <c r="I97" s="13">
        <f>MONTH(Заказы!$B97)</f>
        <v>2</v>
      </c>
      <c r="M97" s="7" t="str" cm="1">
        <f t="array" ref="M97">INDEX($O$2:$O$13,I97)</f>
        <v>Зима</v>
      </c>
    </row>
    <row r="98" spans="1:13" ht="15.6" thickTop="1" thickBot="1" x14ac:dyDescent="0.35">
      <c r="A98" s="17">
        <v>97</v>
      </c>
      <c r="B98" s="16">
        <v>43504</v>
      </c>
      <c r="C98" s="17" t="s">
        <v>58</v>
      </c>
      <c r="D98" s="17">
        <v>232.9</v>
      </c>
      <c r="E98" s="17" t="s">
        <v>10</v>
      </c>
      <c r="F98" s="17" t="str">
        <f t="shared" si="2"/>
        <v>пятница</v>
      </c>
      <c r="G98" s="18" t="str" cm="1">
        <f t="array" ref="G98">INDEX($O$2:$O$13,I98)</f>
        <v>Зима</v>
      </c>
      <c r="H98" s="9" t="str">
        <f t="shared" si="3"/>
        <v>Февраль</v>
      </c>
      <c r="I98" s="13">
        <f>MONTH(Заказы!$B98)</f>
        <v>2</v>
      </c>
      <c r="M98" s="7" t="str" cm="1">
        <f t="array" ref="M98">INDEX($O$2:$O$13,I98)</f>
        <v>Зима</v>
      </c>
    </row>
    <row r="99" spans="1:13" ht="15.6" thickTop="1" thickBot="1" x14ac:dyDescent="0.35">
      <c r="A99" s="20">
        <v>98</v>
      </c>
      <c r="B99" s="19">
        <v>43505</v>
      </c>
      <c r="C99" s="20" t="s">
        <v>65</v>
      </c>
      <c r="D99" s="20">
        <v>1103.7</v>
      </c>
      <c r="E99" s="20" t="s">
        <v>10</v>
      </c>
      <c r="F99" s="20" t="str">
        <f t="shared" si="2"/>
        <v>суббота</v>
      </c>
      <c r="G99" s="21" t="str" cm="1">
        <f t="array" ref="G99">INDEX($O$2:$O$13,I99)</f>
        <v>Зима</v>
      </c>
      <c r="H99" s="8" t="str">
        <f t="shared" si="3"/>
        <v>Февраль</v>
      </c>
      <c r="I99" s="13">
        <f>MONTH(Заказы!$B99)</f>
        <v>2</v>
      </c>
      <c r="M99" s="7" t="str" cm="1">
        <f t="array" ref="M99">INDEX($O$2:$O$13,I99)</f>
        <v>Зима</v>
      </c>
    </row>
    <row r="100" spans="1:13" ht="15.6" thickTop="1" thickBot="1" x14ac:dyDescent="0.35">
      <c r="A100" s="17">
        <v>99</v>
      </c>
      <c r="B100" s="16">
        <v>43505</v>
      </c>
      <c r="C100" s="17" t="s">
        <v>86</v>
      </c>
      <c r="D100" s="17">
        <v>1663.1</v>
      </c>
      <c r="E100" s="17" t="s">
        <v>30</v>
      </c>
      <c r="F100" s="17" t="str">
        <f t="shared" si="2"/>
        <v>суббота</v>
      </c>
      <c r="G100" s="18" t="str" cm="1">
        <f t="array" ref="G100">INDEX($O$2:$O$13,I100)</f>
        <v>Зима</v>
      </c>
      <c r="H100" s="9" t="str">
        <f t="shared" si="3"/>
        <v>Февраль</v>
      </c>
      <c r="I100" s="13">
        <f>MONTH(Заказы!$B100)</f>
        <v>2</v>
      </c>
      <c r="M100" s="7" t="str" cm="1">
        <f t="array" ref="M100">INDEX($O$2:$O$13,I100)</f>
        <v>Зима</v>
      </c>
    </row>
    <row r="101" spans="1:13" ht="15.6" thickTop="1" thickBot="1" x14ac:dyDescent="0.35">
      <c r="A101" s="20">
        <v>100</v>
      </c>
      <c r="B101" s="19">
        <v>43505</v>
      </c>
      <c r="C101" s="20" t="s">
        <v>53</v>
      </c>
      <c r="D101" s="20">
        <v>1420.8</v>
      </c>
      <c r="E101" s="20" t="s">
        <v>14</v>
      </c>
      <c r="F101" s="20" t="str">
        <f t="shared" si="2"/>
        <v>суббота</v>
      </c>
      <c r="G101" s="21" t="str" cm="1">
        <f t="array" ref="G101">INDEX($O$2:$O$13,I101)</f>
        <v>Зима</v>
      </c>
      <c r="H101" s="8" t="str">
        <f t="shared" si="3"/>
        <v>Февраль</v>
      </c>
      <c r="I101" s="13">
        <f>MONTH(Заказы!$B101)</f>
        <v>2</v>
      </c>
      <c r="M101" s="7" t="str" cm="1">
        <f t="array" ref="M101">INDEX($O$2:$O$13,I101)</f>
        <v>Зима</v>
      </c>
    </row>
    <row r="102" spans="1:13" ht="15.6" thickTop="1" thickBot="1" x14ac:dyDescent="0.35">
      <c r="A102" s="17">
        <v>101</v>
      </c>
      <c r="B102" s="16">
        <v>43505</v>
      </c>
      <c r="C102" s="17" t="s">
        <v>91</v>
      </c>
      <c r="D102" s="17">
        <v>31</v>
      </c>
      <c r="E102" s="17" t="s">
        <v>10</v>
      </c>
      <c r="F102" s="17" t="str">
        <f t="shared" si="2"/>
        <v>суббота</v>
      </c>
      <c r="G102" s="18" t="str" cm="1">
        <f t="array" ref="G102">INDEX($O$2:$O$13,I102)</f>
        <v>Зима</v>
      </c>
      <c r="H102" s="9" t="str">
        <f t="shared" si="3"/>
        <v>Февраль</v>
      </c>
      <c r="I102" s="13">
        <f>MONTH(Заказы!$B102)</f>
        <v>2</v>
      </c>
      <c r="M102" s="7" t="str" cm="1">
        <f t="array" ref="M102">INDEX($O$2:$O$13,I102)</f>
        <v>Зима</v>
      </c>
    </row>
    <row r="103" spans="1:13" ht="15.6" thickTop="1" thickBot="1" x14ac:dyDescent="0.35">
      <c r="A103" s="20">
        <v>102</v>
      </c>
      <c r="B103" s="19">
        <v>43506</v>
      </c>
      <c r="C103" s="20" t="s">
        <v>61</v>
      </c>
      <c r="D103" s="20">
        <v>2490.6</v>
      </c>
      <c r="E103" s="20" t="s">
        <v>22</v>
      </c>
      <c r="F103" s="20" t="str">
        <f t="shared" si="2"/>
        <v>воскресенье</v>
      </c>
      <c r="G103" s="21" t="str" cm="1">
        <f t="array" ref="G103">INDEX($O$2:$O$13,I103)</f>
        <v>Зима</v>
      </c>
      <c r="H103" s="8" t="str">
        <f t="shared" si="3"/>
        <v>Февраль</v>
      </c>
      <c r="I103" s="13">
        <f>MONTH(Заказы!$B103)</f>
        <v>2</v>
      </c>
      <c r="M103" s="7" t="str" cm="1">
        <f t="array" ref="M103">INDEX($O$2:$O$13,I103)</f>
        <v>Зима</v>
      </c>
    </row>
    <row r="104" spans="1:13" ht="15.6" thickTop="1" thickBot="1" x14ac:dyDescent="0.35">
      <c r="A104" s="17">
        <v>103</v>
      </c>
      <c r="B104" s="16">
        <v>43507</v>
      </c>
      <c r="C104" s="17" t="s">
        <v>75</v>
      </c>
      <c r="D104" s="17">
        <v>7.8</v>
      </c>
      <c r="E104" s="17" t="s">
        <v>10</v>
      </c>
      <c r="F104" s="17" t="str">
        <f t="shared" si="2"/>
        <v>понедельник</v>
      </c>
      <c r="G104" s="18" t="str" cm="1">
        <f t="array" ref="G104">INDEX($O$2:$O$13,I104)</f>
        <v>Зима</v>
      </c>
      <c r="H104" s="9" t="str">
        <f t="shared" si="3"/>
        <v>Февраль</v>
      </c>
      <c r="I104" s="13">
        <f>MONTH(Заказы!$B104)</f>
        <v>2</v>
      </c>
      <c r="M104" s="7" t="str" cm="1">
        <f t="array" ref="M104">INDEX($O$2:$O$13,I104)</f>
        <v>Зима</v>
      </c>
    </row>
    <row r="105" spans="1:13" ht="15.6" thickTop="1" thickBot="1" x14ac:dyDescent="0.35">
      <c r="A105" s="20">
        <v>104</v>
      </c>
      <c r="B105" s="19">
        <v>43508</v>
      </c>
      <c r="C105" s="20" t="s">
        <v>71</v>
      </c>
      <c r="D105" s="20">
        <v>86.3</v>
      </c>
      <c r="E105" s="20" t="s">
        <v>37</v>
      </c>
      <c r="F105" s="20" t="str">
        <f t="shared" si="2"/>
        <v>вторник</v>
      </c>
      <c r="G105" s="21" t="str" cm="1">
        <f t="array" ref="G105">INDEX($O$2:$O$13,I105)</f>
        <v>Зима</v>
      </c>
      <c r="H105" s="8" t="str">
        <f t="shared" si="3"/>
        <v>Февраль</v>
      </c>
      <c r="I105" s="13">
        <f>MONTH(Заказы!$B105)</f>
        <v>2</v>
      </c>
      <c r="M105" s="7" t="str" cm="1">
        <f t="array" ref="M105">INDEX($O$2:$O$13,I105)</f>
        <v>Зима</v>
      </c>
    </row>
    <row r="106" spans="1:13" ht="15.6" thickTop="1" thickBot="1" x14ac:dyDescent="0.35">
      <c r="A106" s="17">
        <v>105</v>
      </c>
      <c r="B106" s="16">
        <v>43508</v>
      </c>
      <c r="C106" s="17" t="s">
        <v>85</v>
      </c>
      <c r="D106" s="17">
        <v>13</v>
      </c>
      <c r="E106" s="17" t="s">
        <v>14</v>
      </c>
      <c r="F106" s="17" t="str">
        <f t="shared" si="2"/>
        <v>вторник</v>
      </c>
      <c r="G106" s="18" t="str" cm="1">
        <f t="array" ref="G106">INDEX($O$2:$O$13,I106)</f>
        <v>Зима</v>
      </c>
      <c r="H106" s="9" t="str">
        <f t="shared" si="3"/>
        <v>Февраль</v>
      </c>
      <c r="I106" s="13">
        <f>MONTH(Заказы!$B106)</f>
        <v>2</v>
      </c>
      <c r="M106" s="7" t="str" cm="1">
        <f t="array" ref="M106">INDEX($O$2:$O$13,I106)</f>
        <v>Зима</v>
      </c>
    </row>
    <row r="107" spans="1:13" ht="15.6" thickTop="1" thickBot="1" x14ac:dyDescent="0.35">
      <c r="A107" s="20">
        <v>106</v>
      </c>
      <c r="B107" s="19">
        <v>43508</v>
      </c>
      <c r="C107" s="20" t="s">
        <v>41</v>
      </c>
      <c r="D107" s="20">
        <v>1623.3</v>
      </c>
      <c r="E107" s="20" t="s">
        <v>30</v>
      </c>
      <c r="F107" s="20" t="str">
        <f t="shared" si="2"/>
        <v>вторник</v>
      </c>
      <c r="G107" s="21" t="str" cm="1">
        <f t="array" ref="G107">INDEX($O$2:$O$13,I107)</f>
        <v>Зима</v>
      </c>
      <c r="H107" s="8" t="str">
        <f t="shared" si="3"/>
        <v>Февраль</v>
      </c>
      <c r="I107" s="13">
        <f>MONTH(Заказы!$B107)</f>
        <v>2</v>
      </c>
      <c r="M107" s="7" t="str" cm="1">
        <f t="array" ref="M107">INDEX($O$2:$O$13,I107)</f>
        <v>Зима</v>
      </c>
    </row>
    <row r="108" spans="1:13" ht="15.6" thickTop="1" thickBot="1" x14ac:dyDescent="0.35">
      <c r="A108" s="17">
        <v>107</v>
      </c>
      <c r="B108" s="16">
        <v>43508</v>
      </c>
      <c r="C108" s="17" t="s">
        <v>88</v>
      </c>
      <c r="D108" s="17">
        <v>538</v>
      </c>
      <c r="E108" s="17" t="s">
        <v>0</v>
      </c>
      <c r="F108" s="17" t="str">
        <f t="shared" si="2"/>
        <v>вторник</v>
      </c>
      <c r="G108" s="18" t="str" cm="1">
        <f t="array" ref="G108">INDEX($O$2:$O$13,I108)</f>
        <v>Зима</v>
      </c>
      <c r="H108" s="9" t="str">
        <f t="shared" si="3"/>
        <v>Февраль</v>
      </c>
      <c r="I108" s="13">
        <f>MONTH(Заказы!$B108)</f>
        <v>2</v>
      </c>
      <c r="M108" s="7" t="str" cm="1">
        <f t="array" ref="M108">INDEX($O$2:$O$13,I108)</f>
        <v>Зима</v>
      </c>
    </row>
    <row r="109" spans="1:13" ht="15.6" thickTop="1" thickBot="1" x14ac:dyDescent="0.35">
      <c r="A109" s="20">
        <v>108</v>
      </c>
      <c r="B109" s="19">
        <v>43509</v>
      </c>
      <c r="C109" s="20" t="s">
        <v>92</v>
      </c>
      <c r="D109" s="20">
        <v>419.5</v>
      </c>
      <c r="E109" s="20" t="s">
        <v>26</v>
      </c>
      <c r="F109" s="20" t="str">
        <f t="shared" si="2"/>
        <v>среда</v>
      </c>
      <c r="G109" s="21" t="str" cm="1">
        <f t="array" ref="G109">INDEX($O$2:$O$13,I109)</f>
        <v>Зима</v>
      </c>
      <c r="H109" s="8" t="str">
        <f t="shared" si="3"/>
        <v>Февраль</v>
      </c>
      <c r="I109" s="13">
        <f>MONTH(Заказы!$B109)</f>
        <v>2</v>
      </c>
      <c r="M109" s="7" t="str" cm="1">
        <f t="array" ref="M109">INDEX($O$2:$O$13,I109)</f>
        <v>Зима</v>
      </c>
    </row>
    <row r="110" spans="1:13" ht="15.6" thickTop="1" thickBot="1" x14ac:dyDescent="0.35">
      <c r="A110" s="17">
        <v>109</v>
      </c>
      <c r="B110" s="16">
        <v>43509</v>
      </c>
      <c r="C110" s="17" t="s">
        <v>93</v>
      </c>
      <c r="D110" s="17">
        <v>3606.3</v>
      </c>
      <c r="E110" s="17" t="s">
        <v>37</v>
      </c>
      <c r="F110" s="17" t="str">
        <f t="shared" si="2"/>
        <v>среда</v>
      </c>
      <c r="G110" s="18" t="str" cm="1">
        <f t="array" ref="G110">INDEX($O$2:$O$13,I110)</f>
        <v>Зима</v>
      </c>
      <c r="H110" s="9" t="str">
        <f t="shared" si="3"/>
        <v>Февраль</v>
      </c>
      <c r="I110" s="13">
        <f>MONTH(Заказы!$B110)</f>
        <v>2</v>
      </c>
      <c r="M110" s="7" t="str" cm="1">
        <f t="array" ref="M110">INDEX($O$2:$O$13,I110)</f>
        <v>Зима</v>
      </c>
    </row>
    <row r="111" spans="1:13" ht="15.6" thickTop="1" thickBot="1" x14ac:dyDescent="0.35">
      <c r="A111" s="20">
        <v>110</v>
      </c>
      <c r="B111" s="19">
        <v>43509</v>
      </c>
      <c r="C111" s="20" t="s">
        <v>94</v>
      </c>
      <c r="D111" s="20">
        <v>2884.3</v>
      </c>
      <c r="E111" s="20" t="s">
        <v>33</v>
      </c>
      <c r="F111" s="20" t="str">
        <f t="shared" si="2"/>
        <v>среда</v>
      </c>
      <c r="G111" s="21" t="str" cm="1">
        <f t="array" ref="G111">INDEX($O$2:$O$13,I111)</f>
        <v>Зима</v>
      </c>
      <c r="H111" s="8" t="str">
        <f t="shared" si="3"/>
        <v>Февраль</v>
      </c>
      <c r="I111" s="13">
        <f>MONTH(Заказы!$B111)</f>
        <v>2</v>
      </c>
      <c r="M111" s="7" t="str" cm="1">
        <f t="array" ref="M111">INDEX($O$2:$O$13,I111)</f>
        <v>Зима</v>
      </c>
    </row>
    <row r="112" spans="1:13" ht="15.6" thickTop="1" thickBot="1" x14ac:dyDescent="0.35">
      <c r="A112" s="17">
        <v>111</v>
      </c>
      <c r="B112" s="16">
        <v>43509</v>
      </c>
      <c r="C112" s="17" t="s">
        <v>75</v>
      </c>
      <c r="D112" s="17">
        <v>367.1</v>
      </c>
      <c r="E112" s="17" t="s">
        <v>26</v>
      </c>
      <c r="F112" s="17" t="str">
        <f t="shared" si="2"/>
        <v>среда</v>
      </c>
      <c r="G112" s="18" t="str" cm="1">
        <f t="array" ref="G112">INDEX($O$2:$O$13,I112)</f>
        <v>Зима</v>
      </c>
      <c r="H112" s="9" t="str">
        <f t="shared" si="3"/>
        <v>Февраль</v>
      </c>
      <c r="I112" s="13">
        <f>MONTH(Заказы!$B112)</f>
        <v>2</v>
      </c>
      <c r="M112" s="7" t="str" cm="1">
        <f t="array" ref="M112">INDEX($O$2:$O$13,I112)</f>
        <v>Зима</v>
      </c>
    </row>
    <row r="113" spans="1:13" ht="15.6" thickTop="1" thickBot="1" x14ac:dyDescent="0.35">
      <c r="A113" s="20">
        <v>112</v>
      </c>
      <c r="B113" s="19">
        <v>43510</v>
      </c>
      <c r="C113" s="20" t="s">
        <v>95</v>
      </c>
      <c r="D113" s="20">
        <v>196.4</v>
      </c>
      <c r="E113" s="20" t="s">
        <v>33</v>
      </c>
      <c r="F113" s="20" t="str">
        <f t="shared" si="2"/>
        <v>четверг</v>
      </c>
      <c r="G113" s="21" t="str" cm="1">
        <f t="array" ref="G113">INDEX($O$2:$O$13,I113)</f>
        <v>Зима</v>
      </c>
      <c r="H113" s="8" t="str">
        <f t="shared" si="3"/>
        <v>Февраль</v>
      </c>
      <c r="I113" s="13">
        <f>MONTH(Заказы!$B113)</f>
        <v>2</v>
      </c>
      <c r="M113" s="7" t="str" cm="1">
        <f t="array" ref="M113">INDEX($O$2:$O$13,I113)</f>
        <v>Зима</v>
      </c>
    </row>
    <row r="114" spans="1:13" ht="15.6" thickTop="1" thickBot="1" x14ac:dyDescent="0.35">
      <c r="A114" s="17">
        <v>113</v>
      </c>
      <c r="B114" s="16">
        <v>43511</v>
      </c>
      <c r="C114" s="17" t="s">
        <v>86</v>
      </c>
      <c r="D114" s="17">
        <v>960.4</v>
      </c>
      <c r="E114" s="17" t="s">
        <v>0</v>
      </c>
      <c r="F114" s="17" t="str">
        <f t="shared" si="2"/>
        <v>пятница</v>
      </c>
      <c r="G114" s="18" t="str" cm="1">
        <f t="array" ref="G114">INDEX($O$2:$O$13,I114)</f>
        <v>Зима</v>
      </c>
      <c r="H114" s="9" t="str">
        <f t="shared" si="3"/>
        <v>Февраль</v>
      </c>
      <c r="I114" s="13">
        <f>MONTH(Заказы!$B114)</f>
        <v>2</v>
      </c>
      <c r="M114" s="7" t="str" cm="1">
        <f t="array" ref="M114">INDEX($O$2:$O$13,I114)</f>
        <v>Зима</v>
      </c>
    </row>
    <row r="115" spans="1:13" ht="15.6" thickTop="1" thickBot="1" x14ac:dyDescent="0.35">
      <c r="A115" s="20">
        <v>114</v>
      </c>
      <c r="B115" s="19">
        <v>43511</v>
      </c>
      <c r="C115" s="20" t="s">
        <v>68</v>
      </c>
      <c r="D115" s="20">
        <v>348.8</v>
      </c>
      <c r="E115" s="20" t="s">
        <v>30</v>
      </c>
      <c r="F115" s="20" t="str">
        <f t="shared" si="2"/>
        <v>пятница</v>
      </c>
      <c r="G115" s="21" t="str" cm="1">
        <f t="array" ref="G115">INDEX($O$2:$O$13,I115)</f>
        <v>Зима</v>
      </c>
      <c r="H115" s="8" t="str">
        <f t="shared" si="3"/>
        <v>Февраль</v>
      </c>
      <c r="I115" s="13">
        <f>MONTH(Заказы!$B115)</f>
        <v>2</v>
      </c>
      <c r="M115" s="7" t="str" cm="1">
        <f t="array" ref="M115">INDEX($O$2:$O$13,I115)</f>
        <v>Зима</v>
      </c>
    </row>
    <row r="116" spans="1:13" ht="15.6" thickTop="1" thickBot="1" x14ac:dyDescent="0.35">
      <c r="A116" s="17">
        <v>115</v>
      </c>
      <c r="B116" s="16">
        <v>43512</v>
      </c>
      <c r="C116" s="17" t="s">
        <v>60</v>
      </c>
      <c r="D116" s="17">
        <v>1317</v>
      </c>
      <c r="E116" s="17" t="s">
        <v>10</v>
      </c>
      <c r="F116" s="17" t="str">
        <f t="shared" si="2"/>
        <v>суббота</v>
      </c>
      <c r="G116" s="18" t="str" cm="1">
        <f t="array" ref="G116">INDEX($O$2:$O$13,I116)</f>
        <v>Зима</v>
      </c>
      <c r="H116" s="9" t="str">
        <f t="shared" si="3"/>
        <v>Февраль</v>
      </c>
      <c r="I116" s="13">
        <f>MONTH(Заказы!$B116)</f>
        <v>2</v>
      </c>
      <c r="M116" s="7" t="str" cm="1">
        <f t="array" ref="M116">INDEX($O$2:$O$13,I116)</f>
        <v>Зима</v>
      </c>
    </row>
    <row r="117" spans="1:13" ht="15.6" thickTop="1" thickBot="1" x14ac:dyDescent="0.35">
      <c r="A117" s="20">
        <v>116</v>
      </c>
      <c r="B117" s="19">
        <v>43512</v>
      </c>
      <c r="C117" s="20" t="s">
        <v>96</v>
      </c>
      <c r="D117" s="20">
        <v>220</v>
      </c>
      <c r="E117" s="20" t="s">
        <v>14</v>
      </c>
      <c r="F117" s="20" t="str">
        <f t="shared" si="2"/>
        <v>суббота</v>
      </c>
      <c r="G117" s="21" t="str" cm="1">
        <f t="array" ref="G117">INDEX($O$2:$O$13,I117)</f>
        <v>Зима</v>
      </c>
      <c r="H117" s="8" t="str">
        <f t="shared" si="3"/>
        <v>Февраль</v>
      </c>
      <c r="I117" s="13">
        <f>MONTH(Заказы!$B117)</f>
        <v>2</v>
      </c>
      <c r="M117" s="7" t="str" cm="1">
        <f t="array" ref="M117">INDEX($O$2:$O$13,I117)</f>
        <v>Зима</v>
      </c>
    </row>
    <row r="118" spans="1:13" ht="15.6" thickTop="1" thickBot="1" x14ac:dyDescent="0.35">
      <c r="A118" s="17">
        <v>117</v>
      </c>
      <c r="B118" s="16">
        <v>43512</v>
      </c>
      <c r="C118" s="17" t="s">
        <v>97</v>
      </c>
      <c r="D118" s="17">
        <v>135.5</v>
      </c>
      <c r="E118" s="17" t="s">
        <v>37</v>
      </c>
      <c r="F118" s="17" t="str">
        <f t="shared" si="2"/>
        <v>суббота</v>
      </c>
      <c r="G118" s="18" t="str" cm="1">
        <f t="array" ref="G118">INDEX($O$2:$O$13,I118)</f>
        <v>Зима</v>
      </c>
      <c r="H118" s="9" t="str">
        <f t="shared" si="3"/>
        <v>Февраль</v>
      </c>
      <c r="I118" s="13">
        <f>MONTH(Заказы!$B118)</f>
        <v>2</v>
      </c>
      <c r="M118" s="7" t="str" cm="1">
        <f t="array" ref="M118">INDEX($O$2:$O$13,I118)</f>
        <v>Зима</v>
      </c>
    </row>
    <row r="119" spans="1:13" ht="15.6" thickTop="1" thickBot="1" x14ac:dyDescent="0.35">
      <c r="A119" s="20">
        <v>118</v>
      </c>
      <c r="B119" s="19">
        <v>43512</v>
      </c>
      <c r="C119" s="20" t="s">
        <v>41</v>
      </c>
      <c r="D119" s="20">
        <v>1019.5</v>
      </c>
      <c r="E119" s="20" t="s">
        <v>22</v>
      </c>
      <c r="F119" s="20" t="str">
        <f t="shared" si="2"/>
        <v>суббота</v>
      </c>
      <c r="G119" s="21" t="str" cm="1">
        <f t="array" ref="G119">INDEX($O$2:$O$13,I119)</f>
        <v>Зима</v>
      </c>
      <c r="H119" s="8" t="str">
        <f t="shared" si="3"/>
        <v>Февраль</v>
      </c>
      <c r="I119" s="13">
        <f>MONTH(Заказы!$B119)</f>
        <v>2</v>
      </c>
      <c r="M119" s="7" t="str" cm="1">
        <f t="array" ref="M119">INDEX($O$2:$O$13,I119)</f>
        <v>Зима</v>
      </c>
    </row>
    <row r="120" spans="1:13" ht="15.6" thickTop="1" thickBot="1" x14ac:dyDescent="0.35">
      <c r="A120" s="17">
        <v>119</v>
      </c>
      <c r="B120" s="16">
        <v>43512</v>
      </c>
      <c r="C120" s="17" t="s">
        <v>95</v>
      </c>
      <c r="D120" s="17">
        <v>641.9</v>
      </c>
      <c r="E120" s="17" t="s">
        <v>26</v>
      </c>
      <c r="F120" s="17" t="str">
        <f t="shared" si="2"/>
        <v>суббота</v>
      </c>
      <c r="G120" s="18" t="str" cm="1">
        <f t="array" ref="G120">INDEX($O$2:$O$13,I120)</f>
        <v>Зима</v>
      </c>
      <c r="H120" s="9" t="str">
        <f t="shared" si="3"/>
        <v>Февраль</v>
      </c>
      <c r="I120" s="13">
        <f>MONTH(Заказы!$B120)</f>
        <v>2</v>
      </c>
      <c r="M120" s="7" t="str" cm="1">
        <f t="array" ref="M120">INDEX($O$2:$O$13,I120)</f>
        <v>Зима</v>
      </c>
    </row>
    <row r="121" spans="1:13" ht="15.6" thickTop="1" thickBot="1" x14ac:dyDescent="0.35">
      <c r="A121" s="20">
        <v>120</v>
      </c>
      <c r="B121" s="19">
        <v>43512</v>
      </c>
      <c r="C121" s="20" t="s">
        <v>61</v>
      </c>
      <c r="D121" s="20">
        <v>1831.7</v>
      </c>
      <c r="E121" s="20" t="s">
        <v>30</v>
      </c>
      <c r="F121" s="20" t="str">
        <f t="shared" si="2"/>
        <v>суббота</v>
      </c>
      <c r="G121" s="21" t="str" cm="1">
        <f t="array" ref="G121">INDEX($O$2:$O$13,I121)</f>
        <v>Зима</v>
      </c>
      <c r="H121" s="8" t="str">
        <f t="shared" si="3"/>
        <v>Февраль</v>
      </c>
      <c r="I121" s="13">
        <f>MONTH(Заказы!$B121)</f>
        <v>2</v>
      </c>
      <c r="M121" s="7" t="str" cm="1">
        <f t="array" ref="M121">INDEX($O$2:$O$13,I121)</f>
        <v>Зима</v>
      </c>
    </row>
    <row r="122" spans="1:13" ht="15.6" thickTop="1" thickBot="1" x14ac:dyDescent="0.35">
      <c r="A122" s="17">
        <v>121</v>
      </c>
      <c r="B122" s="16">
        <v>43513</v>
      </c>
      <c r="C122" s="17" t="s">
        <v>98</v>
      </c>
      <c r="D122" s="17">
        <v>305.39999999999998</v>
      </c>
      <c r="E122" s="17" t="s">
        <v>10</v>
      </c>
      <c r="F122" s="17" t="str">
        <f t="shared" si="2"/>
        <v>воскресенье</v>
      </c>
      <c r="G122" s="18" t="str" cm="1">
        <f t="array" ref="G122">INDEX($O$2:$O$13,I122)</f>
        <v>Зима</v>
      </c>
      <c r="H122" s="9" t="str">
        <f t="shared" si="3"/>
        <v>Февраль</v>
      </c>
      <c r="I122" s="13">
        <f>MONTH(Заказы!$B122)</f>
        <v>2</v>
      </c>
      <c r="M122" s="7" t="str" cm="1">
        <f t="array" ref="M122">INDEX($O$2:$O$13,I122)</f>
        <v>Зима</v>
      </c>
    </row>
    <row r="123" spans="1:13" ht="15.6" thickTop="1" thickBot="1" x14ac:dyDescent="0.35">
      <c r="A123" s="20">
        <v>122</v>
      </c>
      <c r="B123" s="19">
        <v>43513</v>
      </c>
      <c r="C123" s="20" t="s">
        <v>99</v>
      </c>
      <c r="D123" s="20">
        <v>719.7</v>
      </c>
      <c r="E123" s="20" t="s">
        <v>30</v>
      </c>
      <c r="F123" s="20" t="str">
        <f t="shared" si="2"/>
        <v>воскресенье</v>
      </c>
      <c r="G123" s="21" t="str" cm="1">
        <f t="array" ref="G123">INDEX($O$2:$O$13,I123)</f>
        <v>Зима</v>
      </c>
      <c r="H123" s="8" t="str">
        <f t="shared" si="3"/>
        <v>Февраль</v>
      </c>
      <c r="I123" s="13">
        <f>MONTH(Заказы!$B123)</f>
        <v>2</v>
      </c>
      <c r="M123" s="7" t="str" cm="1">
        <f t="array" ref="M123">INDEX($O$2:$O$13,I123)</f>
        <v>Зима</v>
      </c>
    </row>
    <row r="124" spans="1:13" ht="15.6" thickTop="1" thickBot="1" x14ac:dyDescent="0.35">
      <c r="A124" s="17">
        <v>123</v>
      </c>
      <c r="B124" s="16">
        <v>43513</v>
      </c>
      <c r="C124" s="17" t="s">
        <v>71</v>
      </c>
      <c r="D124" s="17">
        <v>1956.8</v>
      </c>
      <c r="E124" s="17" t="s">
        <v>0</v>
      </c>
      <c r="F124" s="17" t="str">
        <f t="shared" si="2"/>
        <v>воскресенье</v>
      </c>
      <c r="G124" s="18" t="str" cm="1">
        <f t="array" ref="G124">INDEX($O$2:$O$13,I124)</f>
        <v>Зима</v>
      </c>
      <c r="H124" s="9" t="str">
        <f t="shared" si="3"/>
        <v>Февраль</v>
      </c>
      <c r="I124" s="13">
        <f>MONTH(Заказы!$B124)</f>
        <v>2</v>
      </c>
      <c r="M124" s="7" t="str" cm="1">
        <f t="array" ref="M124">INDEX($O$2:$O$13,I124)</f>
        <v>Зима</v>
      </c>
    </row>
    <row r="125" spans="1:13" ht="15.6" thickTop="1" thickBot="1" x14ac:dyDescent="0.35">
      <c r="A125" s="20">
        <v>124</v>
      </c>
      <c r="B125" s="19">
        <v>43513</v>
      </c>
      <c r="C125" s="20" t="s">
        <v>100</v>
      </c>
      <c r="D125" s="20">
        <v>8907.7999999999993</v>
      </c>
      <c r="E125" s="20" t="s">
        <v>33</v>
      </c>
      <c r="F125" s="20" t="str">
        <f t="shared" si="2"/>
        <v>воскресенье</v>
      </c>
      <c r="G125" s="21" t="str" cm="1">
        <f t="array" ref="G125">INDEX($O$2:$O$13,I125)</f>
        <v>Зима</v>
      </c>
      <c r="H125" s="8" t="str">
        <f t="shared" si="3"/>
        <v>Февраль</v>
      </c>
      <c r="I125" s="13">
        <f>MONTH(Заказы!$B125)</f>
        <v>2</v>
      </c>
      <c r="M125" s="7" t="str" cm="1">
        <f t="array" ref="M125">INDEX($O$2:$O$13,I125)</f>
        <v>Зима</v>
      </c>
    </row>
    <row r="126" spans="1:13" ht="15.6" thickTop="1" thickBot="1" x14ac:dyDescent="0.35">
      <c r="A126" s="17">
        <v>125</v>
      </c>
      <c r="B126" s="16">
        <v>43514</v>
      </c>
      <c r="C126" s="17" t="s">
        <v>101</v>
      </c>
      <c r="D126" s="17">
        <v>39.4</v>
      </c>
      <c r="E126" s="17" t="s">
        <v>30</v>
      </c>
      <c r="F126" s="17" t="str">
        <f t="shared" si="2"/>
        <v>понедельник</v>
      </c>
      <c r="G126" s="18" t="str" cm="1">
        <f t="array" ref="G126">INDEX($O$2:$O$13,I126)</f>
        <v>Зима</v>
      </c>
      <c r="H126" s="9" t="str">
        <f t="shared" si="3"/>
        <v>Февраль</v>
      </c>
      <c r="I126" s="13">
        <f>MONTH(Заказы!$B126)</f>
        <v>2</v>
      </c>
      <c r="M126" s="7" t="str" cm="1">
        <f t="array" ref="M126">INDEX($O$2:$O$13,I126)</f>
        <v>Зима</v>
      </c>
    </row>
    <row r="127" spans="1:13" ht="15.6" thickTop="1" thickBot="1" x14ac:dyDescent="0.35">
      <c r="A127" s="20">
        <v>126</v>
      </c>
      <c r="B127" s="19">
        <v>43514</v>
      </c>
      <c r="C127" s="20" t="s">
        <v>102</v>
      </c>
      <c r="D127" s="20">
        <v>201.2</v>
      </c>
      <c r="E127" s="20" t="s">
        <v>14</v>
      </c>
      <c r="F127" s="20" t="str">
        <f t="shared" si="2"/>
        <v>понедельник</v>
      </c>
      <c r="G127" s="21" t="str" cm="1">
        <f t="array" ref="G127">INDEX($O$2:$O$13,I127)</f>
        <v>Зима</v>
      </c>
      <c r="H127" s="8" t="str">
        <f t="shared" si="3"/>
        <v>Февраль</v>
      </c>
      <c r="I127" s="13">
        <f>MONTH(Заказы!$B127)</f>
        <v>2</v>
      </c>
      <c r="M127" s="7" t="str" cm="1">
        <f t="array" ref="M127">INDEX($O$2:$O$13,I127)</f>
        <v>Зима</v>
      </c>
    </row>
    <row r="128" spans="1:13" ht="15.6" thickTop="1" thickBot="1" x14ac:dyDescent="0.35">
      <c r="A128" s="17">
        <v>127</v>
      </c>
      <c r="B128" s="16">
        <v>43514</v>
      </c>
      <c r="C128" s="17" t="s">
        <v>74</v>
      </c>
      <c r="D128" s="17">
        <v>1241.2</v>
      </c>
      <c r="E128" s="17" t="s">
        <v>10</v>
      </c>
      <c r="F128" s="17" t="str">
        <f t="shared" si="2"/>
        <v>понедельник</v>
      </c>
      <c r="G128" s="18" t="str" cm="1">
        <f t="array" ref="G128">INDEX($O$2:$O$13,I128)</f>
        <v>Зима</v>
      </c>
      <c r="H128" s="9" t="str">
        <f t="shared" si="3"/>
        <v>Февраль</v>
      </c>
      <c r="I128" s="13">
        <f>MONTH(Заказы!$B128)</f>
        <v>2</v>
      </c>
      <c r="M128" s="7" t="str" cm="1">
        <f t="array" ref="M128">INDEX($O$2:$O$13,I128)</f>
        <v>Зима</v>
      </c>
    </row>
    <row r="129" spans="1:13" ht="15.6" thickTop="1" thickBot="1" x14ac:dyDescent="0.35">
      <c r="A129" s="20">
        <v>128</v>
      </c>
      <c r="B129" s="19">
        <v>43514</v>
      </c>
      <c r="C129" s="20" t="s">
        <v>87</v>
      </c>
      <c r="D129" s="20">
        <v>203.9</v>
      </c>
      <c r="E129" s="20" t="s">
        <v>30</v>
      </c>
      <c r="F129" s="20" t="str">
        <f t="shared" si="2"/>
        <v>понедельник</v>
      </c>
      <c r="G129" s="21" t="str" cm="1">
        <f t="array" ref="G129">INDEX($O$2:$O$13,I129)</f>
        <v>Зима</v>
      </c>
      <c r="H129" s="8" t="str">
        <f t="shared" si="3"/>
        <v>Февраль</v>
      </c>
      <c r="I129" s="13">
        <f>MONTH(Заказы!$B129)</f>
        <v>2</v>
      </c>
      <c r="M129" s="7" t="str" cm="1">
        <f t="array" ref="M129">INDEX($O$2:$O$13,I129)</f>
        <v>Зима</v>
      </c>
    </row>
    <row r="130" spans="1:13" ht="15.6" thickTop="1" thickBot="1" x14ac:dyDescent="0.35">
      <c r="A130" s="17">
        <v>129</v>
      </c>
      <c r="B130" s="16">
        <v>43515</v>
      </c>
      <c r="C130" s="17" t="s">
        <v>94</v>
      </c>
      <c r="D130" s="17">
        <v>222.1</v>
      </c>
      <c r="E130" s="17" t="s">
        <v>30</v>
      </c>
      <c r="F130" s="17" t="str">
        <f t="shared" ref="F130:F193" si="4">TEXT(B130,"ДДДД")</f>
        <v>вторник</v>
      </c>
      <c r="G130" s="18" t="str" cm="1">
        <f t="array" ref="G130">INDEX($O$2:$O$13,I130)</f>
        <v>Зима</v>
      </c>
      <c r="H130" s="9" t="str">
        <f t="shared" ref="H130:H193" si="5">TEXT(B130,"ММММ")</f>
        <v>Февраль</v>
      </c>
      <c r="I130" s="13">
        <f>MONTH(Заказы!$B130)</f>
        <v>2</v>
      </c>
      <c r="M130" s="7" t="str" cm="1">
        <f t="array" ref="M130">INDEX($O$2:$O$13,I130)</f>
        <v>Зима</v>
      </c>
    </row>
    <row r="131" spans="1:13" ht="15.6" thickTop="1" thickBot="1" x14ac:dyDescent="0.35">
      <c r="A131" s="20">
        <v>130</v>
      </c>
      <c r="B131" s="19">
        <v>43516</v>
      </c>
      <c r="C131" s="20" t="s">
        <v>55</v>
      </c>
      <c r="D131" s="20">
        <v>450.3</v>
      </c>
      <c r="E131" s="20" t="s">
        <v>22</v>
      </c>
      <c r="F131" s="20" t="str">
        <f t="shared" si="4"/>
        <v>среда</v>
      </c>
      <c r="G131" s="21" t="str" cm="1">
        <f t="array" ref="G131">INDEX($O$2:$O$13,I131)</f>
        <v>Зима</v>
      </c>
      <c r="H131" s="8" t="str">
        <f t="shared" si="5"/>
        <v>Февраль</v>
      </c>
      <c r="I131" s="13">
        <f>MONTH(Заказы!$B131)</f>
        <v>2</v>
      </c>
      <c r="M131" s="7" t="str" cm="1">
        <f t="array" ref="M131">INDEX($O$2:$O$13,I131)</f>
        <v>Зима</v>
      </c>
    </row>
    <row r="132" spans="1:13" ht="15.6" thickTop="1" thickBot="1" x14ac:dyDescent="0.35">
      <c r="A132" s="17">
        <v>131</v>
      </c>
      <c r="B132" s="16">
        <v>43516</v>
      </c>
      <c r="C132" s="17" t="s">
        <v>68</v>
      </c>
      <c r="D132" s="17">
        <v>79.900000000000006</v>
      </c>
      <c r="E132" s="17" t="s">
        <v>14</v>
      </c>
      <c r="F132" s="17" t="str">
        <f t="shared" si="4"/>
        <v>среда</v>
      </c>
      <c r="G132" s="18" t="str" cm="1">
        <f t="array" ref="G132">INDEX($O$2:$O$13,I132)</f>
        <v>Зима</v>
      </c>
      <c r="H132" s="9" t="str">
        <f t="shared" si="5"/>
        <v>Февраль</v>
      </c>
      <c r="I132" s="13">
        <f>MONTH(Заказы!$B132)</f>
        <v>2</v>
      </c>
      <c r="M132" s="7" t="str" cm="1">
        <f t="array" ref="M132">INDEX($O$2:$O$13,I132)</f>
        <v>Зима</v>
      </c>
    </row>
    <row r="133" spans="1:13" ht="15.6" thickTop="1" thickBot="1" x14ac:dyDescent="0.35">
      <c r="A133" s="20">
        <v>132</v>
      </c>
      <c r="B133" s="19">
        <v>43516</v>
      </c>
      <c r="C133" s="20" t="s">
        <v>41</v>
      </c>
      <c r="D133" s="20">
        <v>947.7</v>
      </c>
      <c r="E133" s="20" t="s">
        <v>10</v>
      </c>
      <c r="F133" s="20" t="str">
        <f t="shared" si="4"/>
        <v>среда</v>
      </c>
      <c r="G133" s="21" t="str" cm="1">
        <f t="array" ref="G133">INDEX($O$2:$O$13,I133)</f>
        <v>Зима</v>
      </c>
      <c r="H133" s="8" t="str">
        <f t="shared" si="5"/>
        <v>Февраль</v>
      </c>
      <c r="I133" s="13">
        <f>MONTH(Заказы!$B133)</f>
        <v>2</v>
      </c>
      <c r="M133" s="7" t="str" cm="1">
        <f t="array" ref="M133">INDEX($O$2:$O$13,I133)</f>
        <v>Зима</v>
      </c>
    </row>
    <row r="134" spans="1:13" ht="15.6" thickTop="1" thickBot="1" x14ac:dyDescent="0.35">
      <c r="A134" s="17">
        <v>133</v>
      </c>
      <c r="B134" s="16">
        <v>43517</v>
      </c>
      <c r="C134" s="17" t="s">
        <v>92</v>
      </c>
      <c r="D134" s="17">
        <v>342.4</v>
      </c>
      <c r="E134" s="17" t="s">
        <v>10</v>
      </c>
      <c r="F134" s="17" t="str">
        <f t="shared" si="4"/>
        <v>четверг</v>
      </c>
      <c r="G134" s="18" t="str" cm="1">
        <f t="array" ref="G134">INDEX($O$2:$O$13,I134)</f>
        <v>Зима</v>
      </c>
      <c r="H134" s="9" t="str">
        <f t="shared" si="5"/>
        <v>Февраль</v>
      </c>
      <c r="I134" s="13">
        <f>MONTH(Заказы!$B134)</f>
        <v>2</v>
      </c>
      <c r="M134" s="7" t="str" cm="1">
        <f t="array" ref="M134">INDEX($O$2:$O$13,I134)</f>
        <v>Зима</v>
      </c>
    </row>
    <row r="135" spans="1:13" ht="15.6" thickTop="1" thickBot="1" x14ac:dyDescent="0.35">
      <c r="A135" s="20">
        <v>134</v>
      </c>
      <c r="B135" s="19">
        <v>43518</v>
      </c>
      <c r="C135" s="20" t="s">
        <v>67</v>
      </c>
      <c r="D135" s="20">
        <v>54.4</v>
      </c>
      <c r="E135" s="20" t="s">
        <v>33</v>
      </c>
      <c r="F135" s="20" t="str">
        <f t="shared" si="4"/>
        <v>пятница</v>
      </c>
      <c r="G135" s="21" t="str" cm="1">
        <f t="array" ref="G135">INDEX($O$2:$O$13,I135)</f>
        <v>Зима</v>
      </c>
      <c r="H135" s="8" t="str">
        <f t="shared" si="5"/>
        <v>Февраль</v>
      </c>
      <c r="I135" s="13">
        <f>MONTH(Заказы!$B135)</f>
        <v>2</v>
      </c>
      <c r="M135" s="7" t="str" cm="1">
        <f t="array" ref="M135">INDEX($O$2:$O$13,I135)</f>
        <v>Зима</v>
      </c>
    </row>
    <row r="136" spans="1:13" ht="15.6" thickTop="1" thickBot="1" x14ac:dyDescent="0.35">
      <c r="A136" s="17">
        <v>135</v>
      </c>
      <c r="B136" s="16">
        <v>43518</v>
      </c>
      <c r="C136" s="17" t="s">
        <v>64</v>
      </c>
      <c r="D136" s="17">
        <v>1686.4</v>
      </c>
      <c r="E136" s="17" t="s">
        <v>14</v>
      </c>
      <c r="F136" s="17" t="str">
        <f t="shared" si="4"/>
        <v>пятница</v>
      </c>
      <c r="G136" s="18" t="str" cm="1">
        <f t="array" ref="G136">INDEX($O$2:$O$13,I136)</f>
        <v>Зима</v>
      </c>
      <c r="H136" s="9" t="str">
        <f t="shared" si="5"/>
        <v>Февраль</v>
      </c>
      <c r="I136" s="13">
        <f>MONTH(Заказы!$B136)</f>
        <v>2</v>
      </c>
      <c r="M136" s="7" t="str" cm="1">
        <f t="array" ref="M136">INDEX($O$2:$O$13,I136)</f>
        <v>Зима</v>
      </c>
    </row>
    <row r="137" spans="1:13" ht="15.6" thickTop="1" thickBot="1" x14ac:dyDescent="0.35">
      <c r="A137" s="20">
        <v>136</v>
      </c>
      <c r="B137" s="19">
        <v>43519</v>
      </c>
      <c r="C137" s="20" t="s">
        <v>64</v>
      </c>
      <c r="D137" s="20">
        <v>936.3</v>
      </c>
      <c r="E137" s="20" t="s">
        <v>30</v>
      </c>
      <c r="F137" s="20" t="str">
        <f t="shared" si="4"/>
        <v>суббота</v>
      </c>
      <c r="G137" s="21" t="str" cm="1">
        <f t="array" ref="G137">INDEX($O$2:$O$13,I137)</f>
        <v>Зима</v>
      </c>
      <c r="H137" s="8" t="str">
        <f t="shared" si="5"/>
        <v>Февраль</v>
      </c>
      <c r="I137" s="13">
        <f>MONTH(Заказы!$B137)</f>
        <v>2</v>
      </c>
      <c r="M137" s="7" t="str" cm="1">
        <f t="array" ref="M137">INDEX($O$2:$O$13,I137)</f>
        <v>Зима</v>
      </c>
    </row>
    <row r="138" spans="1:13" ht="15.6" thickTop="1" thickBot="1" x14ac:dyDescent="0.35">
      <c r="A138" s="17">
        <v>137</v>
      </c>
      <c r="B138" s="16">
        <v>43519</v>
      </c>
      <c r="C138" s="17" t="s">
        <v>94</v>
      </c>
      <c r="D138" s="17">
        <v>348.6</v>
      </c>
      <c r="E138" s="17" t="s">
        <v>22</v>
      </c>
      <c r="F138" s="17" t="str">
        <f t="shared" si="4"/>
        <v>суббота</v>
      </c>
      <c r="G138" s="18" t="str" cm="1">
        <f t="array" ref="G138">INDEX($O$2:$O$13,I138)</f>
        <v>Зима</v>
      </c>
      <c r="H138" s="9" t="str">
        <f t="shared" si="5"/>
        <v>Февраль</v>
      </c>
      <c r="I138" s="13">
        <f>MONTH(Заказы!$B138)</f>
        <v>2</v>
      </c>
      <c r="M138" s="7" t="str" cm="1">
        <f t="array" ref="M138">INDEX($O$2:$O$13,I138)</f>
        <v>Зима</v>
      </c>
    </row>
    <row r="139" spans="1:13" ht="15.6" thickTop="1" thickBot="1" x14ac:dyDescent="0.35">
      <c r="A139" s="20">
        <v>138</v>
      </c>
      <c r="B139" s="19">
        <v>43519</v>
      </c>
      <c r="C139" s="20" t="s">
        <v>71</v>
      </c>
      <c r="D139" s="20">
        <v>309.60000000000002</v>
      </c>
      <c r="E139" s="20" t="s">
        <v>30</v>
      </c>
      <c r="F139" s="20" t="str">
        <f t="shared" si="4"/>
        <v>суббота</v>
      </c>
      <c r="G139" s="21" t="str" cm="1">
        <f t="array" ref="G139">INDEX($O$2:$O$13,I139)</f>
        <v>Зима</v>
      </c>
      <c r="H139" s="8" t="str">
        <f t="shared" si="5"/>
        <v>Февраль</v>
      </c>
      <c r="I139" s="13">
        <f>MONTH(Заказы!$B139)</f>
        <v>2</v>
      </c>
      <c r="M139" s="7" t="str" cm="1">
        <f t="array" ref="M139">INDEX($O$2:$O$13,I139)</f>
        <v>Зима</v>
      </c>
    </row>
    <row r="140" spans="1:13" ht="15.6" thickTop="1" thickBot="1" x14ac:dyDescent="0.35">
      <c r="A140" s="17">
        <v>139</v>
      </c>
      <c r="B140" s="16">
        <v>43519</v>
      </c>
      <c r="C140" s="17" t="s">
        <v>95</v>
      </c>
      <c r="D140" s="17">
        <v>4.5</v>
      </c>
      <c r="E140" s="17" t="s">
        <v>30</v>
      </c>
      <c r="F140" s="17" t="str">
        <f t="shared" si="4"/>
        <v>суббота</v>
      </c>
      <c r="G140" s="18" t="str" cm="1">
        <f t="array" ref="G140">INDEX($O$2:$O$13,I140)</f>
        <v>Зима</v>
      </c>
      <c r="H140" s="9" t="str">
        <f t="shared" si="5"/>
        <v>Февраль</v>
      </c>
      <c r="I140" s="13">
        <f>MONTH(Заказы!$B140)</f>
        <v>2</v>
      </c>
      <c r="M140" s="7" t="str" cm="1">
        <f t="array" ref="M140">INDEX($O$2:$O$13,I140)</f>
        <v>Зима</v>
      </c>
    </row>
    <row r="141" spans="1:13" ht="15.6" thickTop="1" thickBot="1" x14ac:dyDescent="0.35">
      <c r="A141" s="20">
        <v>140</v>
      </c>
      <c r="B141" s="19">
        <v>43519</v>
      </c>
      <c r="C141" s="20" t="s">
        <v>103</v>
      </c>
      <c r="D141" s="20">
        <v>474.2</v>
      </c>
      <c r="E141" s="20" t="s">
        <v>10</v>
      </c>
      <c r="F141" s="20" t="str">
        <f t="shared" si="4"/>
        <v>суббота</v>
      </c>
      <c r="G141" s="21" t="str" cm="1">
        <f t="array" ref="G141">INDEX($O$2:$O$13,I141)</f>
        <v>Зима</v>
      </c>
      <c r="H141" s="8" t="str">
        <f t="shared" si="5"/>
        <v>Февраль</v>
      </c>
      <c r="I141" s="13">
        <f>MONTH(Заказы!$B141)</f>
        <v>2</v>
      </c>
      <c r="M141" s="7" t="str" cm="1">
        <f t="array" ref="M141">INDEX($O$2:$O$13,I141)</f>
        <v>Зима</v>
      </c>
    </row>
    <row r="142" spans="1:13" ht="15.6" thickTop="1" thickBot="1" x14ac:dyDescent="0.35">
      <c r="A142" s="17">
        <v>141</v>
      </c>
      <c r="B142" s="16">
        <v>43520</v>
      </c>
      <c r="C142" s="17" t="s">
        <v>91</v>
      </c>
      <c r="D142" s="17">
        <v>139.9</v>
      </c>
      <c r="E142" s="17" t="s">
        <v>18</v>
      </c>
      <c r="F142" s="17" t="str">
        <f t="shared" si="4"/>
        <v>воскресенье</v>
      </c>
      <c r="G142" s="18" t="str" cm="1">
        <f t="array" ref="G142">INDEX($O$2:$O$13,I142)</f>
        <v>Зима</v>
      </c>
      <c r="H142" s="9" t="str">
        <f t="shared" si="5"/>
        <v>Февраль</v>
      </c>
      <c r="I142" s="13">
        <f>MONTH(Заказы!$B142)</f>
        <v>2</v>
      </c>
      <c r="M142" s="7" t="str" cm="1">
        <f t="array" ref="M142">INDEX($O$2:$O$13,I142)</f>
        <v>Зима</v>
      </c>
    </row>
    <row r="143" spans="1:13" ht="15.6" thickTop="1" thickBot="1" x14ac:dyDescent="0.35">
      <c r="A143" s="20">
        <v>142</v>
      </c>
      <c r="B143" s="19">
        <v>43520</v>
      </c>
      <c r="C143" s="20" t="s">
        <v>41</v>
      </c>
      <c r="D143" s="20">
        <v>1263.8</v>
      </c>
      <c r="E143" s="20" t="s">
        <v>26</v>
      </c>
      <c r="F143" s="20" t="str">
        <f t="shared" si="4"/>
        <v>воскресенье</v>
      </c>
      <c r="G143" s="21" t="str" cm="1">
        <f t="array" ref="G143">INDEX($O$2:$O$13,I143)</f>
        <v>Зима</v>
      </c>
      <c r="H143" s="8" t="str">
        <f t="shared" si="5"/>
        <v>Февраль</v>
      </c>
      <c r="I143" s="13">
        <f>MONTH(Заказы!$B143)</f>
        <v>2</v>
      </c>
      <c r="M143" s="7" t="str" cm="1">
        <f t="array" ref="M143">INDEX($O$2:$O$13,I143)</f>
        <v>Зима</v>
      </c>
    </row>
    <row r="144" spans="1:13" ht="15.6" thickTop="1" thickBot="1" x14ac:dyDescent="0.35">
      <c r="A144" s="17">
        <v>143</v>
      </c>
      <c r="B144" s="16">
        <v>43521</v>
      </c>
      <c r="C144" s="17" t="s">
        <v>51</v>
      </c>
      <c r="D144" s="17">
        <v>11.7</v>
      </c>
      <c r="E144" s="17" t="s">
        <v>26</v>
      </c>
      <c r="F144" s="17" t="str">
        <f t="shared" si="4"/>
        <v>понедельник</v>
      </c>
      <c r="G144" s="18" t="str" cm="1">
        <f t="array" ref="G144">INDEX($O$2:$O$13,I144)</f>
        <v>Зима</v>
      </c>
      <c r="H144" s="9" t="str">
        <f t="shared" si="5"/>
        <v>Февраль</v>
      </c>
      <c r="I144" s="13">
        <f>MONTH(Заказы!$B144)</f>
        <v>2</v>
      </c>
      <c r="M144" s="7" t="str" cm="1">
        <f t="array" ref="M144">INDEX($O$2:$O$13,I144)</f>
        <v>Зима</v>
      </c>
    </row>
    <row r="145" spans="1:13" ht="15.6" thickTop="1" thickBot="1" x14ac:dyDescent="0.35">
      <c r="A145" s="20">
        <v>144</v>
      </c>
      <c r="B145" s="19">
        <v>43522</v>
      </c>
      <c r="C145" s="20" t="s">
        <v>41</v>
      </c>
      <c r="D145" s="20">
        <v>101.4</v>
      </c>
      <c r="E145" s="20" t="s">
        <v>0</v>
      </c>
      <c r="F145" s="20" t="str">
        <f t="shared" si="4"/>
        <v>вторник</v>
      </c>
      <c r="G145" s="21" t="str" cm="1">
        <f t="array" ref="G145">INDEX($O$2:$O$13,I145)</f>
        <v>Зима</v>
      </c>
      <c r="H145" s="8" t="str">
        <f t="shared" si="5"/>
        <v>Февраль</v>
      </c>
      <c r="I145" s="13">
        <f>MONTH(Заказы!$B145)</f>
        <v>2</v>
      </c>
      <c r="M145" s="7" t="str" cm="1">
        <f t="array" ref="M145">INDEX($O$2:$O$13,I145)</f>
        <v>Зима</v>
      </c>
    </row>
    <row r="146" spans="1:13" ht="15.6" thickTop="1" thickBot="1" x14ac:dyDescent="0.35">
      <c r="A146" s="17">
        <v>145</v>
      </c>
      <c r="B146" s="16">
        <v>43522</v>
      </c>
      <c r="C146" s="17" t="s">
        <v>98</v>
      </c>
      <c r="D146" s="17">
        <v>54.5</v>
      </c>
      <c r="E146" s="17" t="s">
        <v>14</v>
      </c>
      <c r="F146" s="17" t="str">
        <f t="shared" si="4"/>
        <v>вторник</v>
      </c>
      <c r="G146" s="18" t="str" cm="1">
        <f t="array" ref="G146">INDEX($O$2:$O$13,I146)</f>
        <v>Зима</v>
      </c>
      <c r="H146" s="9" t="str">
        <f t="shared" si="5"/>
        <v>Февраль</v>
      </c>
      <c r="I146" s="13">
        <f>MONTH(Заказы!$B146)</f>
        <v>2</v>
      </c>
      <c r="M146" s="7" t="str" cm="1">
        <f t="array" ref="M146">INDEX($O$2:$O$13,I146)</f>
        <v>Зима</v>
      </c>
    </row>
    <row r="147" spans="1:13" ht="15.6" thickTop="1" thickBot="1" x14ac:dyDescent="0.35">
      <c r="A147" s="20">
        <v>146</v>
      </c>
      <c r="B147" s="19">
        <v>43522</v>
      </c>
      <c r="C147" s="20" t="s">
        <v>93</v>
      </c>
      <c r="D147" s="20">
        <v>1224.5999999999999</v>
      </c>
      <c r="E147" s="20" t="s">
        <v>22</v>
      </c>
      <c r="F147" s="20" t="str">
        <f t="shared" si="4"/>
        <v>вторник</v>
      </c>
      <c r="G147" s="21" t="str" cm="1">
        <f t="array" ref="G147">INDEX($O$2:$O$13,I147)</f>
        <v>Зима</v>
      </c>
      <c r="H147" s="8" t="str">
        <f t="shared" si="5"/>
        <v>Февраль</v>
      </c>
      <c r="I147" s="13">
        <f>MONTH(Заказы!$B147)</f>
        <v>2</v>
      </c>
      <c r="M147" s="7" t="str" cm="1">
        <f t="array" ref="M147">INDEX($O$2:$O$13,I147)</f>
        <v>Зима</v>
      </c>
    </row>
    <row r="148" spans="1:13" ht="15.6" thickTop="1" thickBot="1" x14ac:dyDescent="0.35">
      <c r="A148" s="17">
        <v>147</v>
      </c>
      <c r="B148" s="16">
        <v>43523</v>
      </c>
      <c r="C148" s="17" t="s">
        <v>89</v>
      </c>
      <c r="D148" s="17">
        <v>602.6</v>
      </c>
      <c r="E148" s="17" t="s">
        <v>33</v>
      </c>
      <c r="F148" s="17" t="str">
        <f t="shared" si="4"/>
        <v>среда</v>
      </c>
      <c r="G148" s="18" t="str" cm="1">
        <f t="array" ref="G148">INDEX($O$2:$O$13,I148)</f>
        <v>Зима</v>
      </c>
      <c r="H148" s="9" t="str">
        <f t="shared" si="5"/>
        <v>Февраль</v>
      </c>
      <c r="I148" s="13">
        <f>MONTH(Заказы!$B148)</f>
        <v>2</v>
      </c>
      <c r="M148" s="7" t="str" cm="1">
        <f t="array" ref="M148">INDEX($O$2:$O$13,I148)</f>
        <v>Зима</v>
      </c>
    </row>
    <row r="149" spans="1:13" ht="15.6" thickTop="1" thickBot="1" x14ac:dyDescent="0.35">
      <c r="A149" s="20">
        <v>148</v>
      </c>
      <c r="B149" s="19">
        <v>43523</v>
      </c>
      <c r="C149" s="20" t="s">
        <v>82</v>
      </c>
      <c r="D149" s="20">
        <v>1265.5999999999999</v>
      </c>
      <c r="E149" s="20" t="s">
        <v>30</v>
      </c>
      <c r="F149" s="20" t="str">
        <f t="shared" si="4"/>
        <v>среда</v>
      </c>
      <c r="G149" s="21" t="str" cm="1">
        <f t="array" ref="G149">INDEX($O$2:$O$13,I149)</f>
        <v>Зима</v>
      </c>
      <c r="H149" s="8" t="str">
        <f t="shared" si="5"/>
        <v>Февраль</v>
      </c>
      <c r="I149" s="13">
        <f>MONTH(Заказы!$B149)</f>
        <v>2</v>
      </c>
      <c r="M149" s="7" t="str" cm="1">
        <f t="array" ref="M149">INDEX($O$2:$O$13,I149)</f>
        <v>Зима</v>
      </c>
    </row>
    <row r="150" spans="1:13" ht="15.6" thickTop="1" thickBot="1" x14ac:dyDescent="0.35">
      <c r="A150" s="17">
        <v>149</v>
      </c>
      <c r="B150" s="16">
        <v>43524</v>
      </c>
      <c r="C150" s="17" t="s">
        <v>102</v>
      </c>
      <c r="D150" s="17">
        <v>303.39999999999998</v>
      </c>
      <c r="E150" s="17" t="s">
        <v>30</v>
      </c>
      <c r="F150" s="17" t="str">
        <f t="shared" si="4"/>
        <v>четверг</v>
      </c>
      <c r="G150" s="18" t="str" cm="1">
        <f t="array" ref="G150">INDEX($O$2:$O$13,I150)</f>
        <v>Зима</v>
      </c>
      <c r="H150" s="9" t="str">
        <f t="shared" si="5"/>
        <v>Февраль</v>
      </c>
      <c r="I150" s="13">
        <f>MONTH(Заказы!$B150)</f>
        <v>2</v>
      </c>
      <c r="M150" s="7" t="str" cm="1">
        <f t="array" ref="M150">INDEX($O$2:$O$13,I150)</f>
        <v>Зима</v>
      </c>
    </row>
    <row r="151" spans="1:13" ht="15.6" thickTop="1" thickBot="1" x14ac:dyDescent="0.35">
      <c r="A151" s="20">
        <v>150</v>
      </c>
      <c r="B151" s="19">
        <v>43525</v>
      </c>
      <c r="C151" s="20" t="s">
        <v>50</v>
      </c>
      <c r="D151" s="20">
        <v>1844.1</v>
      </c>
      <c r="E151" s="20" t="s">
        <v>5</v>
      </c>
      <c r="F151" s="20" t="str">
        <f t="shared" si="4"/>
        <v>пятница</v>
      </c>
      <c r="G151" s="21" t="str" cm="1">
        <f t="array" ref="G151">INDEX($O$2:$O$13,I151)</f>
        <v>Весна</v>
      </c>
      <c r="H151" s="8" t="str">
        <f t="shared" si="5"/>
        <v>Март</v>
      </c>
      <c r="I151" s="13">
        <f>MONTH(Заказы!$B151)</f>
        <v>3</v>
      </c>
      <c r="M151" s="7" t="str" cm="1">
        <f t="array" ref="M151">INDEX($O$2:$O$13,I151)</f>
        <v>Весна</v>
      </c>
    </row>
    <row r="152" spans="1:13" ht="15.6" thickTop="1" thickBot="1" x14ac:dyDescent="0.35">
      <c r="A152" s="17">
        <v>151</v>
      </c>
      <c r="B152" s="16">
        <v>43525</v>
      </c>
      <c r="C152" s="17" t="s">
        <v>57</v>
      </c>
      <c r="D152" s="17">
        <v>1353.5</v>
      </c>
      <c r="E152" s="17" t="s">
        <v>30</v>
      </c>
      <c r="F152" s="17" t="str">
        <f t="shared" si="4"/>
        <v>пятница</v>
      </c>
      <c r="G152" s="18" t="str" cm="1">
        <f t="array" ref="G152">INDEX($O$2:$O$13,I152)</f>
        <v>Весна</v>
      </c>
      <c r="H152" s="9" t="str">
        <f t="shared" si="5"/>
        <v>Март</v>
      </c>
      <c r="I152" s="13">
        <f>MONTH(Заказы!$B152)</f>
        <v>3</v>
      </c>
      <c r="M152" s="7" t="str" cm="1">
        <f t="array" ref="M152">INDEX($O$2:$O$13,I152)</f>
        <v>Весна</v>
      </c>
    </row>
    <row r="153" spans="1:13" ht="15.6" thickTop="1" thickBot="1" x14ac:dyDescent="0.35">
      <c r="A153" s="20">
        <v>152</v>
      </c>
      <c r="B153" s="19">
        <v>43525</v>
      </c>
      <c r="C153" s="20" t="s">
        <v>97</v>
      </c>
      <c r="D153" s="20">
        <v>273.60000000000002</v>
      </c>
      <c r="E153" s="20" t="s">
        <v>0</v>
      </c>
      <c r="F153" s="20" t="str">
        <f t="shared" si="4"/>
        <v>пятница</v>
      </c>
      <c r="G153" s="21" t="str" cm="1">
        <f t="array" ref="G153">INDEX($O$2:$O$13,I153)</f>
        <v>Весна</v>
      </c>
      <c r="H153" s="8" t="str">
        <f t="shared" si="5"/>
        <v>Март</v>
      </c>
      <c r="I153" s="13">
        <f>MONTH(Заказы!$B153)</f>
        <v>3</v>
      </c>
      <c r="M153" s="7" t="str" cm="1">
        <f t="array" ref="M153">INDEX($O$2:$O$13,I153)</f>
        <v>Весна</v>
      </c>
    </row>
    <row r="154" spans="1:13" ht="15.6" thickTop="1" thickBot="1" x14ac:dyDescent="0.35">
      <c r="A154" s="17">
        <v>153</v>
      </c>
      <c r="B154" s="16">
        <v>43526</v>
      </c>
      <c r="C154" s="17" t="s">
        <v>59</v>
      </c>
      <c r="D154" s="17">
        <v>1559.7</v>
      </c>
      <c r="E154" s="17" t="s">
        <v>22</v>
      </c>
      <c r="F154" s="17" t="str">
        <f t="shared" si="4"/>
        <v>суббота</v>
      </c>
      <c r="G154" s="18" t="str" cm="1">
        <f t="array" ref="G154">INDEX($O$2:$O$13,I154)</f>
        <v>Весна</v>
      </c>
      <c r="H154" s="9" t="str">
        <f t="shared" si="5"/>
        <v>Март</v>
      </c>
      <c r="I154" s="13">
        <f>MONTH(Заказы!$B154)</f>
        <v>3</v>
      </c>
      <c r="M154" s="7" t="str" cm="1">
        <f t="array" ref="M154">INDEX($O$2:$O$13,I154)</f>
        <v>Весна</v>
      </c>
    </row>
    <row r="155" spans="1:13" ht="15.6" thickTop="1" thickBot="1" x14ac:dyDescent="0.35">
      <c r="A155" s="20">
        <v>154</v>
      </c>
      <c r="B155" s="19">
        <v>43528</v>
      </c>
      <c r="C155" s="20" t="s">
        <v>82</v>
      </c>
      <c r="D155" s="20">
        <v>891.6</v>
      </c>
      <c r="E155" s="20" t="s">
        <v>22</v>
      </c>
      <c r="F155" s="20" t="str">
        <f t="shared" si="4"/>
        <v>понедельник</v>
      </c>
      <c r="G155" s="21" t="str" cm="1">
        <f t="array" ref="G155">INDEX($O$2:$O$13,I155)</f>
        <v>Весна</v>
      </c>
      <c r="H155" s="8" t="str">
        <f t="shared" si="5"/>
        <v>Март</v>
      </c>
      <c r="I155" s="13">
        <f>MONTH(Заказы!$B155)</f>
        <v>3</v>
      </c>
      <c r="M155" s="7" t="str" cm="1">
        <f t="array" ref="M155">INDEX($O$2:$O$13,I155)</f>
        <v>Весна</v>
      </c>
    </row>
    <row r="156" spans="1:13" ht="15.6" thickTop="1" thickBot="1" x14ac:dyDescent="0.35">
      <c r="A156" s="17">
        <v>155</v>
      </c>
      <c r="B156" s="16">
        <v>43529</v>
      </c>
      <c r="C156" s="17" t="s">
        <v>41</v>
      </c>
      <c r="D156" s="17">
        <v>737.9</v>
      </c>
      <c r="E156" s="17" t="s">
        <v>10</v>
      </c>
      <c r="F156" s="17" t="str">
        <f t="shared" si="4"/>
        <v>вторник</v>
      </c>
      <c r="G156" s="18" t="str" cm="1">
        <f t="array" ref="G156">INDEX($O$2:$O$13,I156)</f>
        <v>Весна</v>
      </c>
      <c r="H156" s="9" t="str">
        <f t="shared" si="5"/>
        <v>Март</v>
      </c>
      <c r="I156" s="13">
        <f>MONTH(Заказы!$B156)</f>
        <v>3</v>
      </c>
      <c r="M156" s="7" t="str" cm="1">
        <f t="array" ref="M156">INDEX($O$2:$O$13,I156)</f>
        <v>Весна</v>
      </c>
    </row>
    <row r="157" spans="1:13" ht="15.6" thickTop="1" thickBot="1" x14ac:dyDescent="0.35">
      <c r="A157" s="20">
        <v>156</v>
      </c>
      <c r="B157" s="19">
        <v>43529</v>
      </c>
      <c r="C157" s="20" t="s">
        <v>53</v>
      </c>
      <c r="D157" s="20">
        <v>125.1</v>
      </c>
      <c r="E157" s="20" t="s">
        <v>30</v>
      </c>
      <c r="F157" s="20" t="str">
        <f t="shared" si="4"/>
        <v>вторник</v>
      </c>
      <c r="G157" s="21" t="str" cm="1">
        <f t="array" ref="G157">INDEX($O$2:$O$13,I157)</f>
        <v>Весна</v>
      </c>
      <c r="H157" s="8" t="str">
        <f t="shared" si="5"/>
        <v>Март</v>
      </c>
      <c r="I157" s="13">
        <f>MONTH(Заказы!$B157)</f>
        <v>3</v>
      </c>
      <c r="M157" s="7" t="str" cm="1">
        <f t="array" ref="M157">INDEX($O$2:$O$13,I157)</f>
        <v>Весна</v>
      </c>
    </row>
    <row r="158" spans="1:13" ht="15.6" thickTop="1" thickBot="1" x14ac:dyDescent="0.35">
      <c r="A158" s="17">
        <v>157</v>
      </c>
      <c r="B158" s="16">
        <v>43531</v>
      </c>
      <c r="C158" s="17" t="s">
        <v>41</v>
      </c>
      <c r="D158" s="17">
        <v>678.8</v>
      </c>
      <c r="E158" s="17" t="s">
        <v>0</v>
      </c>
      <c r="F158" s="17" t="str">
        <f t="shared" si="4"/>
        <v>четверг</v>
      </c>
      <c r="G158" s="18" t="str" cm="1">
        <f t="array" ref="G158">INDEX($O$2:$O$13,I158)</f>
        <v>Весна</v>
      </c>
      <c r="H158" s="9" t="str">
        <f t="shared" si="5"/>
        <v>Март</v>
      </c>
      <c r="I158" s="13">
        <f>MONTH(Заказы!$B158)</f>
        <v>3</v>
      </c>
      <c r="M158" s="7" t="str" cm="1">
        <f t="array" ref="M158">INDEX($O$2:$O$13,I158)</f>
        <v>Весна</v>
      </c>
    </row>
    <row r="159" spans="1:13" ht="15.6" thickTop="1" thickBot="1" x14ac:dyDescent="0.35">
      <c r="A159" s="20">
        <v>158</v>
      </c>
      <c r="B159" s="19">
        <v>43532</v>
      </c>
      <c r="C159" s="20" t="s">
        <v>100</v>
      </c>
      <c r="D159" s="20">
        <v>1080.4000000000001</v>
      </c>
      <c r="E159" s="20" t="s">
        <v>37</v>
      </c>
      <c r="F159" s="20" t="str">
        <f t="shared" si="4"/>
        <v>пятница</v>
      </c>
      <c r="G159" s="21" t="str" cm="1">
        <f t="array" ref="G159">INDEX($O$2:$O$13,I159)</f>
        <v>Весна</v>
      </c>
      <c r="H159" s="8" t="str">
        <f t="shared" si="5"/>
        <v>Март</v>
      </c>
      <c r="I159" s="13">
        <f>MONTH(Заказы!$B159)</f>
        <v>3</v>
      </c>
      <c r="M159" s="7" t="str" cm="1">
        <f t="array" ref="M159">INDEX($O$2:$O$13,I159)</f>
        <v>Весна</v>
      </c>
    </row>
    <row r="160" spans="1:13" ht="15.6" thickTop="1" thickBot="1" x14ac:dyDescent="0.35">
      <c r="A160" s="17">
        <v>159</v>
      </c>
      <c r="B160" s="16">
        <v>43532</v>
      </c>
      <c r="C160" s="17" t="s">
        <v>104</v>
      </c>
      <c r="D160" s="17">
        <v>112.6</v>
      </c>
      <c r="E160" s="17" t="s">
        <v>0</v>
      </c>
      <c r="F160" s="17" t="str">
        <f t="shared" si="4"/>
        <v>пятница</v>
      </c>
      <c r="G160" s="18" t="str" cm="1">
        <f t="array" ref="G160">INDEX($O$2:$O$13,I160)</f>
        <v>Весна</v>
      </c>
      <c r="H160" s="9" t="str">
        <f t="shared" si="5"/>
        <v>Март</v>
      </c>
      <c r="I160" s="13">
        <f>MONTH(Заказы!$B160)</f>
        <v>3</v>
      </c>
      <c r="M160" s="7" t="str" cm="1">
        <f t="array" ref="M160">INDEX($O$2:$O$13,I160)</f>
        <v>Весна</v>
      </c>
    </row>
    <row r="161" spans="1:13" ht="15.6" thickTop="1" thickBot="1" x14ac:dyDescent="0.35">
      <c r="A161" s="20">
        <v>160</v>
      </c>
      <c r="B161" s="19">
        <v>43533</v>
      </c>
      <c r="C161" s="20" t="s">
        <v>105</v>
      </c>
      <c r="D161" s="20">
        <v>298.3</v>
      </c>
      <c r="E161" s="20" t="s">
        <v>14</v>
      </c>
      <c r="F161" s="20" t="str">
        <f t="shared" si="4"/>
        <v>суббота</v>
      </c>
      <c r="G161" s="21" t="str" cm="1">
        <f t="array" ref="G161">INDEX($O$2:$O$13,I161)</f>
        <v>Весна</v>
      </c>
      <c r="H161" s="8" t="str">
        <f t="shared" si="5"/>
        <v>Март</v>
      </c>
      <c r="I161" s="13">
        <f>MONTH(Заказы!$B161)</f>
        <v>3</v>
      </c>
      <c r="M161" s="7" t="str" cm="1">
        <f t="array" ref="M161">INDEX($O$2:$O$13,I161)</f>
        <v>Весна</v>
      </c>
    </row>
    <row r="162" spans="1:13" ht="15.6" thickTop="1" thickBot="1" x14ac:dyDescent="0.35">
      <c r="A162" s="17">
        <v>161</v>
      </c>
      <c r="B162" s="16">
        <v>43533</v>
      </c>
      <c r="C162" s="17" t="s">
        <v>103</v>
      </c>
      <c r="D162" s="17">
        <v>24</v>
      </c>
      <c r="E162" s="17" t="s">
        <v>14</v>
      </c>
      <c r="F162" s="17" t="str">
        <f t="shared" si="4"/>
        <v>суббота</v>
      </c>
      <c r="G162" s="18" t="str" cm="1">
        <f t="array" ref="G162">INDEX($O$2:$O$13,I162)</f>
        <v>Весна</v>
      </c>
      <c r="H162" s="9" t="str">
        <f t="shared" si="5"/>
        <v>Март</v>
      </c>
      <c r="I162" s="13">
        <f>MONTH(Заказы!$B162)</f>
        <v>3</v>
      </c>
      <c r="M162" s="7" t="str" cm="1">
        <f t="array" ref="M162">INDEX($O$2:$O$13,I162)</f>
        <v>Весна</v>
      </c>
    </row>
    <row r="163" spans="1:13" ht="15.6" thickTop="1" thickBot="1" x14ac:dyDescent="0.35">
      <c r="A163" s="20">
        <v>162</v>
      </c>
      <c r="B163" s="19">
        <v>43535</v>
      </c>
      <c r="C163" s="20" t="s">
        <v>48</v>
      </c>
      <c r="D163" s="20">
        <v>37.700000000000003</v>
      </c>
      <c r="E163" s="20" t="s">
        <v>0</v>
      </c>
      <c r="F163" s="20" t="str">
        <f t="shared" si="4"/>
        <v>понедельник</v>
      </c>
      <c r="G163" s="21" t="str" cm="1">
        <f t="array" ref="G163">INDEX($O$2:$O$13,I163)</f>
        <v>Весна</v>
      </c>
      <c r="H163" s="8" t="str">
        <f t="shared" si="5"/>
        <v>Март</v>
      </c>
      <c r="I163" s="13">
        <f>MONTH(Заказы!$B163)</f>
        <v>3</v>
      </c>
      <c r="M163" s="7" t="str" cm="1">
        <f t="array" ref="M163">INDEX($O$2:$O$13,I163)</f>
        <v>Весна</v>
      </c>
    </row>
    <row r="164" spans="1:13" ht="15.6" thickTop="1" thickBot="1" x14ac:dyDescent="0.35">
      <c r="A164" s="17">
        <v>163</v>
      </c>
      <c r="B164" s="16">
        <v>43535</v>
      </c>
      <c r="C164" s="17" t="s">
        <v>74</v>
      </c>
      <c r="D164" s="17">
        <v>350.3</v>
      </c>
      <c r="E164" s="17" t="s">
        <v>0</v>
      </c>
      <c r="F164" s="17" t="str">
        <f t="shared" si="4"/>
        <v>понедельник</v>
      </c>
      <c r="G164" s="18" t="str" cm="1">
        <f t="array" ref="G164">INDEX($O$2:$O$13,I164)</f>
        <v>Весна</v>
      </c>
      <c r="H164" s="9" t="str">
        <f t="shared" si="5"/>
        <v>Март</v>
      </c>
      <c r="I164" s="13">
        <f>MONTH(Заказы!$B164)</f>
        <v>3</v>
      </c>
      <c r="M164" s="7" t="str" cm="1">
        <f t="array" ref="M164">INDEX($O$2:$O$13,I164)</f>
        <v>Весна</v>
      </c>
    </row>
    <row r="165" spans="1:13" ht="15.6" thickTop="1" thickBot="1" x14ac:dyDescent="0.35">
      <c r="A165" s="20">
        <v>164</v>
      </c>
      <c r="B165" s="19">
        <v>43535</v>
      </c>
      <c r="C165" s="20" t="s">
        <v>99</v>
      </c>
      <c r="D165" s="20">
        <v>839.3</v>
      </c>
      <c r="E165" s="20" t="s">
        <v>30</v>
      </c>
      <c r="F165" s="20" t="str">
        <f t="shared" si="4"/>
        <v>понедельник</v>
      </c>
      <c r="G165" s="21" t="str" cm="1">
        <f t="array" ref="G165">INDEX($O$2:$O$13,I165)</f>
        <v>Весна</v>
      </c>
      <c r="H165" s="8" t="str">
        <f t="shared" si="5"/>
        <v>Март</v>
      </c>
      <c r="I165" s="13">
        <f>MONTH(Заказы!$B165)</f>
        <v>3</v>
      </c>
      <c r="M165" s="7" t="str" cm="1">
        <f t="array" ref="M165">INDEX($O$2:$O$13,I165)</f>
        <v>Весна</v>
      </c>
    </row>
    <row r="166" spans="1:13" ht="15.6" thickTop="1" thickBot="1" x14ac:dyDescent="0.35">
      <c r="A166" s="17">
        <v>165</v>
      </c>
      <c r="B166" s="16">
        <v>43536</v>
      </c>
      <c r="C166" s="17" t="s">
        <v>95</v>
      </c>
      <c r="D166" s="17">
        <v>956.6</v>
      </c>
      <c r="E166" s="17" t="s">
        <v>14</v>
      </c>
      <c r="F166" s="17" t="str">
        <f t="shared" si="4"/>
        <v>вторник</v>
      </c>
      <c r="G166" s="18" t="str" cm="1">
        <f t="array" ref="G166">INDEX($O$2:$O$13,I166)</f>
        <v>Весна</v>
      </c>
      <c r="H166" s="9" t="str">
        <f t="shared" si="5"/>
        <v>Март</v>
      </c>
      <c r="I166" s="13">
        <f>MONTH(Заказы!$B166)</f>
        <v>3</v>
      </c>
      <c r="M166" s="7" t="str" cm="1">
        <f t="array" ref="M166">INDEX($O$2:$O$13,I166)</f>
        <v>Весна</v>
      </c>
    </row>
    <row r="167" spans="1:13" ht="15.6" thickTop="1" thickBot="1" x14ac:dyDescent="0.35">
      <c r="A167" s="20">
        <v>166</v>
      </c>
      <c r="B167" s="19">
        <v>43536</v>
      </c>
      <c r="C167" s="20" t="s">
        <v>91</v>
      </c>
      <c r="D167" s="20">
        <v>214.8</v>
      </c>
      <c r="E167" s="20" t="s">
        <v>22</v>
      </c>
      <c r="F167" s="20" t="str">
        <f t="shared" si="4"/>
        <v>вторник</v>
      </c>
      <c r="G167" s="21" t="str" cm="1">
        <f t="array" ref="G167">INDEX($O$2:$O$13,I167)</f>
        <v>Весна</v>
      </c>
      <c r="H167" s="8" t="str">
        <f t="shared" si="5"/>
        <v>Март</v>
      </c>
      <c r="I167" s="13">
        <f>MONTH(Заказы!$B167)</f>
        <v>3</v>
      </c>
      <c r="M167" s="7" t="str" cm="1">
        <f t="array" ref="M167">INDEX($O$2:$O$13,I167)</f>
        <v>Весна</v>
      </c>
    </row>
    <row r="168" spans="1:13" ht="15.6" thickTop="1" thickBot="1" x14ac:dyDescent="0.35">
      <c r="A168" s="17">
        <v>167</v>
      </c>
      <c r="B168" s="16">
        <v>43537</v>
      </c>
      <c r="C168" s="17" t="s">
        <v>103</v>
      </c>
      <c r="D168" s="17">
        <v>236.5</v>
      </c>
      <c r="E168" s="17" t="s">
        <v>18</v>
      </c>
      <c r="F168" s="17" t="str">
        <f t="shared" si="4"/>
        <v>среда</v>
      </c>
      <c r="G168" s="18" t="str" cm="1">
        <f t="array" ref="G168">INDEX($O$2:$O$13,I168)</f>
        <v>Весна</v>
      </c>
      <c r="H168" s="9" t="str">
        <f t="shared" si="5"/>
        <v>Март</v>
      </c>
      <c r="I168" s="13">
        <f>MONTH(Заказы!$B168)</f>
        <v>3</v>
      </c>
      <c r="M168" s="7" t="str" cm="1">
        <f t="array" ref="M168">INDEX($O$2:$O$13,I168)</f>
        <v>Весна</v>
      </c>
    </row>
    <row r="169" spans="1:13" ht="15.6" thickTop="1" thickBot="1" x14ac:dyDescent="0.35">
      <c r="A169" s="20">
        <v>168</v>
      </c>
      <c r="B169" s="19">
        <v>43537</v>
      </c>
      <c r="C169" s="20" t="s">
        <v>106</v>
      </c>
      <c r="D169" s="20">
        <v>348.2</v>
      </c>
      <c r="E169" s="20" t="s">
        <v>30</v>
      </c>
      <c r="F169" s="20" t="str">
        <f t="shared" si="4"/>
        <v>среда</v>
      </c>
      <c r="G169" s="21" t="str" cm="1">
        <f t="array" ref="G169">INDEX($O$2:$O$13,I169)</f>
        <v>Весна</v>
      </c>
      <c r="H169" s="8" t="str">
        <f t="shared" si="5"/>
        <v>Март</v>
      </c>
      <c r="I169" s="13">
        <f>MONTH(Заказы!$B169)</f>
        <v>3</v>
      </c>
      <c r="M169" s="7" t="str" cm="1">
        <f t="array" ref="M169">INDEX($O$2:$O$13,I169)</f>
        <v>Весна</v>
      </c>
    </row>
    <row r="170" spans="1:13" ht="15.6" thickTop="1" thickBot="1" x14ac:dyDescent="0.35">
      <c r="A170" s="17">
        <v>169</v>
      </c>
      <c r="B170" s="16">
        <v>43537</v>
      </c>
      <c r="C170" s="17" t="s">
        <v>102</v>
      </c>
      <c r="D170" s="17">
        <v>2</v>
      </c>
      <c r="E170" s="17" t="s">
        <v>14</v>
      </c>
      <c r="F170" s="17" t="str">
        <f t="shared" si="4"/>
        <v>среда</v>
      </c>
      <c r="G170" s="18" t="str" cm="1">
        <f t="array" ref="G170">INDEX($O$2:$O$13,I170)</f>
        <v>Весна</v>
      </c>
      <c r="H170" s="9" t="str">
        <f t="shared" si="5"/>
        <v>Март</v>
      </c>
      <c r="I170" s="13">
        <f>MONTH(Заказы!$B170)</f>
        <v>3</v>
      </c>
      <c r="M170" s="7" t="str" cm="1">
        <f t="array" ref="M170">INDEX($O$2:$O$13,I170)</f>
        <v>Весна</v>
      </c>
    </row>
    <row r="171" spans="1:13" ht="15.6" thickTop="1" thickBot="1" x14ac:dyDescent="0.35">
      <c r="A171" s="20">
        <v>170</v>
      </c>
      <c r="B171" s="19">
        <v>43537</v>
      </c>
      <c r="C171" s="20" t="s">
        <v>61</v>
      </c>
      <c r="D171" s="20">
        <v>175.5</v>
      </c>
      <c r="E171" s="20" t="s">
        <v>10</v>
      </c>
      <c r="F171" s="20" t="str">
        <f t="shared" si="4"/>
        <v>среда</v>
      </c>
      <c r="G171" s="21" t="str" cm="1">
        <f t="array" ref="G171">INDEX($O$2:$O$13,I171)</f>
        <v>Весна</v>
      </c>
      <c r="H171" s="8" t="str">
        <f t="shared" si="5"/>
        <v>Март</v>
      </c>
      <c r="I171" s="13">
        <f>MONTH(Заказы!$B171)</f>
        <v>3</v>
      </c>
      <c r="M171" s="7" t="str" cm="1">
        <f t="array" ref="M171">INDEX($O$2:$O$13,I171)</f>
        <v>Весна</v>
      </c>
    </row>
    <row r="172" spans="1:13" ht="15.6" thickTop="1" thickBot="1" x14ac:dyDescent="0.35">
      <c r="A172" s="17">
        <v>171</v>
      </c>
      <c r="B172" s="16">
        <v>43538</v>
      </c>
      <c r="C172" s="17" t="s">
        <v>48</v>
      </c>
      <c r="D172" s="17">
        <v>227.2</v>
      </c>
      <c r="E172" s="17" t="s">
        <v>0</v>
      </c>
      <c r="F172" s="17" t="str">
        <f t="shared" si="4"/>
        <v>четверг</v>
      </c>
      <c r="G172" s="18" t="str" cm="1">
        <f t="array" ref="G172">INDEX($O$2:$O$13,I172)</f>
        <v>Весна</v>
      </c>
      <c r="H172" s="9" t="str">
        <f t="shared" si="5"/>
        <v>Март</v>
      </c>
      <c r="I172" s="13">
        <f>MONTH(Заказы!$B172)</f>
        <v>3</v>
      </c>
      <c r="M172" s="7" t="str" cm="1">
        <f t="array" ref="M172">INDEX($O$2:$O$13,I172)</f>
        <v>Весна</v>
      </c>
    </row>
    <row r="173" spans="1:13" ht="15.6" thickTop="1" thickBot="1" x14ac:dyDescent="0.35">
      <c r="A173" s="20">
        <v>172</v>
      </c>
      <c r="B173" s="19">
        <v>43538</v>
      </c>
      <c r="C173" s="20" t="s">
        <v>49</v>
      </c>
      <c r="D173" s="20">
        <v>441.2</v>
      </c>
      <c r="E173" s="20" t="s">
        <v>14</v>
      </c>
      <c r="F173" s="20" t="str">
        <f t="shared" si="4"/>
        <v>четверг</v>
      </c>
      <c r="G173" s="21" t="str" cm="1">
        <f t="array" ref="G173">INDEX($O$2:$O$13,I173)</f>
        <v>Весна</v>
      </c>
      <c r="H173" s="8" t="str">
        <f t="shared" si="5"/>
        <v>Март</v>
      </c>
      <c r="I173" s="13">
        <f>MONTH(Заказы!$B173)</f>
        <v>3</v>
      </c>
      <c r="M173" s="7" t="str" cm="1">
        <f t="array" ref="M173">INDEX($O$2:$O$13,I173)</f>
        <v>Весна</v>
      </c>
    </row>
    <row r="174" spans="1:13" ht="15.6" thickTop="1" thickBot="1" x14ac:dyDescent="0.35">
      <c r="A174" s="17">
        <v>173</v>
      </c>
      <c r="B174" s="16">
        <v>43538</v>
      </c>
      <c r="C174" s="17" t="s">
        <v>55</v>
      </c>
      <c r="D174" s="17">
        <v>992.3</v>
      </c>
      <c r="E174" s="17" t="s">
        <v>0</v>
      </c>
      <c r="F174" s="17" t="str">
        <f t="shared" si="4"/>
        <v>четверг</v>
      </c>
      <c r="G174" s="18" t="str" cm="1">
        <f t="array" ref="G174">INDEX($O$2:$O$13,I174)</f>
        <v>Весна</v>
      </c>
      <c r="H174" s="9" t="str">
        <f t="shared" si="5"/>
        <v>Март</v>
      </c>
      <c r="I174" s="13">
        <f>MONTH(Заказы!$B174)</f>
        <v>3</v>
      </c>
      <c r="M174" s="7" t="str" cm="1">
        <f t="array" ref="M174">INDEX($O$2:$O$13,I174)</f>
        <v>Весна</v>
      </c>
    </row>
    <row r="175" spans="1:13" ht="15.6" thickTop="1" thickBot="1" x14ac:dyDescent="0.35">
      <c r="A175" s="20">
        <v>174</v>
      </c>
      <c r="B175" s="19">
        <v>43539</v>
      </c>
      <c r="C175" s="20" t="s">
        <v>87</v>
      </c>
      <c r="D175" s="20">
        <v>3706.1</v>
      </c>
      <c r="E175" s="20" t="s">
        <v>37</v>
      </c>
      <c r="F175" s="20" t="str">
        <f t="shared" si="4"/>
        <v>пятница</v>
      </c>
      <c r="G175" s="21" t="str" cm="1">
        <f t="array" ref="G175">INDEX($O$2:$O$13,I175)</f>
        <v>Весна</v>
      </c>
      <c r="H175" s="8" t="str">
        <f t="shared" si="5"/>
        <v>Март</v>
      </c>
      <c r="I175" s="13">
        <f>MONTH(Заказы!$B175)</f>
        <v>3</v>
      </c>
      <c r="M175" s="7" t="str" cm="1">
        <f t="array" ref="M175">INDEX($O$2:$O$13,I175)</f>
        <v>Весна</v>
      </c>
    </row>
    <row r="176" spans="1:13" ht="15.6" thickTop="1" thickBot="1" x14ac:dyDescent="0.35">
      <c r="A176" s="17">
        <v>175</v>
      </c>
      <c r="B176" s="16">
        <v>43539</v>
      </c>
      <c r="C176" s="17" t="s">
        <v>90</v>
      </c>
      <c r="D176" s="17">
        <v>702.9</v>
      </c>
      <c r="E176" s="17" t="s">
        <v>10</v>
      </c>
      <c r="F176" s="17" t="str">
        <f t="shared" si="4"/>
        <v>пятница</v>
      </c>
      <c r="G176" s="18" t="str" cm="1">
        <f t="array" ref="G176">INDEX($O$2:$O$13,I176)</f>
        <v>Весна</v>
      </c>
      <c r="H176" s="9" t="str">
        <f t="shared" si="5"/>
        <v>Март</v>
      </c>
      <c r="I176" s="13">
        <f>MONTH(Заказы!$B176)</f>
        <v>3</v>
      </c>
      <c r="M176" s="7" t="str" cm="1">
        <f t="array" ref="M176">INDEX($O$2:$O$13,I176)</f>
        <v>Весна</v>
      </c>
    </row>
    <row r="177" spans="1:13" ht="15.6" thickTop="1" thickBot="1" x14ac:dyDescent="0.35">
      <c r="A177" s="20">
        <v>176</v>
      </c>
      <c r="B177" s="19">
        <v>43540</v>
      </c>
      <c r="C177" s="20" t="s">
        <v>54</v>
      </c>
      <c r="D177" s="20">
        <v>914.8</v>
      </c>
      <c r="E177" s="20" t="s">
        <v>22</v>
      </c>
      <c r="F177" s="20" t="str">
        <f t="shared" si="4"/>
        <v>суббота</v>
      </c>
      <c r="G177" s="21" t="str" cm="1">
        <f t="array" ref="G177">INDEX($O$2:$O$13,I177)</f>
        <v>Весна</v>
      </c>
      <c r="H177" s="8" t="str">
        <f t="shared" si="5"/>
        <v>Март</v>
      </c>
      <c r="I177" s="13">
        <f>MONTH(Заказы!$B177)</f>
        <v>3</v>
      </c>
      <c r="M177" s="7" t="str" cm="1">
        <f t="array" ref="M177">INDEX($O$2:$O$13,I177)</f>
        <v>Весна</v>
      </c>
    </row>
    <row r="178" spans="1:13" ht="15.6" thickTop="1" thickBot="1" x14ac:dyDescent="0.35">
      <c r="A178" s="17">
        <v>177</v>
      </c>
      <c r="B178" s="16">
        <v>43540</v>
      </c>
      <c r="C178" s="17" t="s">
        <v>47</v>
      </c>
      <c r="D178" s="17">
        <v>1373.5</v>
      </c>
      <c r="E178" s="17" t="s">
        <v>10</v>
      </c>
      <c r="F178" s="17" t="str">
        <f t="shared" si="4"/>
        <v>суббота</v>
      </c>
      <c r="G178" s="18" t="str" cm="1">
        <f t="array" ref="G178">INDEX($O$2:$O$13,I178)</f>
        <v>Весна</v>
      </c>
      <c r="H178" s="9" t="str">
        <f t="shared" si="5"/>
        <v>Март</v>
      </c>
      <c r="I178" s="13">
        <f>MONTH(Заказы!$B178)</f>
        <v>3</v>
      </c>
      <c r="M178" s="7" t="str" cm="1">
        <f t="array" ref="M178">INDEX($O$2:$O$13,I178)</f>
        <v>Весна</v>
      </c>
    </row>
    <row r="179" spans="1:13" ht="15.6" thickTop="1" thickBot="1" x14ac:dyDescent="0.35">
      <c r="A179" s="20">
        <v>178</v>
      </c>
      <c r="B179" s="19">
        <v>43542</v>
      </c>
      <c r="C179" s="20" t="s">
        <v>107</v>
      </c>
      <c r="D179" s="20">
        <v>30.2</v>
      </c>
      <c r="E179" s="20" t="s">
        <v>22</v>
      </c>
      <c r="F179" s="20" t="str">
        <f t="shared" si="4"/>
        <v>понедельник</v>
      </c>
      <c r="G179" s="21" t="str" cm="1">
        <f t="array" ref="G179">INDEX($O$2:$O$13,I179)</f>
        <v>Весна</v>
      </c>
      <c r="H179" s="8" t="str">
        <f t="shared" si="5"/>
        <v>Март</v>
      </c>
      <c r="I179" s="13">
        <f>MONTH(Заказы!$B179)</f>
        <v>3</v>
      </c>
      <c r="M179" s="7" t="str" cm="1">
        <f t="array" ref="M179">INDEX($O$2:$O$13,I179)</f>
        <v>Весна</v>
      </c>
    </row>
    <row r="180" spans="1:13" ht="15.6" thickTop="1" thickBot="1" x14ac:dyDescent="0.35">
      <c r="A180" s="17">
        <v>179</v>
      </c>
      <c r="B180" s="16">
        <v>43542</v>
      </c>
      <c r="C180" s="17" t="s">
        <v>41</v>
      </c>
      <c r="D180" s="17">
        <v>4587.8</v>
      </c>
      <c r="E180" s="17" t="s">
        <v>10</v>
      </c>
      <c r="F180" s="17" t="str">
        <f t="shared" si="4"/>
        <v>понедельник</v>
      </c>
      <c r="G180" s="18" t="str" cm="1">
        <f t="array" ref="G180">INDEX($O$2:$O$13,I180)</f>
        <v>Весна</v>
      </c>
      <c r="H180" s="9" t="str">
        <f t="shared" si="5"/>
        <v>Март</v>
      </c>
      <c r="I180" s="13">
        <f>MONTH(Заказы!$B180)</f>
        <v>3</v>
      </c>
      <c r="M180" s="7" t="str" cm="1">
        <f t="array" ref="M180">INDEX($O$2:$O$13,I180)</f>
        <v>Весна</v>
      </c>
    </row>
    <row r="181" spans="1:13" ht="15.6" thickTop="1" thickBot="1" x14ac:dyDescent="0.35">
      <c r="A181" s="20">
        <v>180</v>
      </c>
      <c r="B181" s="19">
        <v>43543</v>
      </c>
      <c r="C181" s="20" t="s">
        <v>72</v>
      </c>
      <c r="D181" s="20">
        <v>110.9</v>
      </c>
      <c r="E181" s="20" t="s">
        <v>37</v>
      </c>
      <c r="F181" s="20" t="str">
        <f t="shared" si="4"/>
        <v>вторник</v>
      </c>
      <c r="G181" s="21" t="str" cm="1">
        <f t="array" ref="G181">INDEX($O$2:$O$13,I181)</f>
        <v>Весна</v>
      </c>
      <c r="H181" s="8" t="str">
        <f t="shared" si="5"/>
        <v>Март</v>
      </c>
      <c r="I181" s="13">
        <f>MONTH(Заказы!$B181)</f>
        <v>3</v>
      </c>
      <c r="M181" s="7" t="str" cm="1">
        <f t="array" ref="M181">INDEX($O$2:$O$13,I181)</f>
        <v>Весна</v>
      </c>
    </row>
    <row r="182" spans="1:13" ht="15.6" thickTop="1" thickBot="1" x14ac:dyDescent="0.35">
      <c r="A182" s="17">
        <v>181</v>
      </c>
      <c r="B182" s="16">
        <v>43543</v>
      </c>
      <c r="C182" s="17" t="s">
        <v>51</v>
      </c>
      <c r="D182" s="17">
        <v>186.9</v>
      </c>
      <c r="E182" s="17" t="s">
        <v>10</v>
      </c>
      <c r="F182" s="17" t="str">
        <f t="shared" si="4"/>
        <v>вторник</v>
      </c>
      <c r="G182" s="18" t="str" cm="1">
        <f t="array" ref="G182">INDEX($O$2:$O$13,I182)</f>
        <v>Весна</v>
      </c>
      <c r="H182" s="9" t="str">
        <f t="shared" si="5"/>
        <v>Март</v>
      </c>
      <c r="I182" s="13">
        <f>MONTH(Заказы!$B182)</f>
        <v>3</v>
      </c>
      <c r="M182" s="7" t="str" cm="1">
        <f t="array" ref="M182">INDEX($O$2:$O$13,I182)</f>
        <v>Весна</v>
      </c>
    </row>
    <row r="183" spans="1:13" ht="15.6" thickTop="1" thickBot="1" x14ac:dyDescent="0.35">
      <c r="A183" s="20">
        <v>182</v>
      </c>
      <c r="B183" s="19">
        <v>43543</v>
      </c>
      <c r="C183" s="20" t="s">
        <v>74</v>
      </c>
      <c r="D183" s="20">
        <v>566.29999999999995</v>
      </c>
      <c r="E183" s="20" t="s">
        <v>14</v>
      </c>
      <c r="F183" s="20" t="str">
        <f t="shared" si="4"/>
        <v>вторник</v>
      </c>
      <c r="G183" s="21" t="str" cm="1">
        <f t="array" ref="G183">INDEX($O$2:$O$13,I183)</f>
        <v>Весна</v>
      </c>
      <c r="H183" s="8" t="str">
        <f t="shared" si="5"/>
        <v>Март</v>
      </c>
      <c r="I183" s="13">
        <f>MONTH(Заказы!$B183)</f>
        <v>3</v>
      </c>
      <c r="M183" s="7" t="str" cm="1">
        <f t="array" ref="M183">INDEX($O$2:$O$13,I183)</f>
        <v>Весна</v>
      </c>
    </row>
    <row r="184" spans="1:13" ht="15.6" thickTop="1" thickBot="1" x14ac:dyDescent="0.35">
      <c r="A184" s="17">
        <v>183</v>
      </c>
      <c r="B184" s="16">
        <v>43543</v>
      </c>
      <c r="C184" s="17" t="s">
        <v>103</v>
      </c>
      <c r="D184" s="17">
        <v>441.7</v>
      </c>
      <c r="E184" s="17" t="s">
        <v>10</v>
      </c>
      <c r="F184" s="17" t="str">
        <f t="shared" si="4"/>
        <v>вторник</v>
      </c>
      <c r="G184" s="18" t="str" cm="1">
        <f t="array" ref="G184">INDEX($O$2:$O$13,I184)</f>
        <v>Весна</v>
      </c>
      <c r="H184" s="9" t="str">
        <f t="shared" si="5"/>
        <v>Март</v>
      </c>
      <c r="I184" s="13">
        <f>MONTH(Заказы!$B184)</f>
        <v>3</v>
      </c>
      <c r="M184" s="7" t="str" cm="1">
        <f t="array" ref="M184">INDEX($O$2:$O$13,I184)</f>
        <v>Весна</v>
      </c>
    </row>
    <row r="185" spans="1:13" ht="15.6" thickTop="1" thickBot="1" x14ac:dyDescent="0.35">
      <c r="A185" s="20">
        <v>184</v>
      </c>
      <c r="B185" s="19">
        <v>43544</v>
      </c>
      <c r="C185" s="20" t="s">
        <v>71</v>
      </c>
      <c r="D185" s="20">
        <v>43.4</v>
      </c>
      <c r="E185" s="20" t="s">
        <v>14</v>
      </c>
      <c r="F185" s="20" t="str">
        <f t="shared" si="4"/>
        <v>среда</v>
      </c>
      <c r="G185" s="21" t="str" cm="1">
        <f t="array" ref="G185">INDEX($O$2:$O$13,I185)</f>
        <v>Весна</v>
      </c>
      <c r="H185" s="8" t="str">
        <f t="shared" si="5"/>
        <v>Март</v>
      </c>
      <c r="I185" s="13">
        <f>MONTH(Заказы!$B185)</f>
        <v>3</v>
      </c>
      <c r="M185" s="7" t="str" cm="1">
        <f t="array" ref="M185">INDEX($O$2:$O$13,I185)</f>
        <v>Весна</v>
      </c>
    </row>
    <row r="186" spans="1:13" ht="15.6" thickTop="1" thickBot="1" x14ac:dyDescent="0.35">
      <c r="A186" s="17">
        <v>185</v>
      </c>
      <c r="B186" s="16">
        <v>43544</v>
      </c>
      <c r="C186" s="17" t="s">
        <v>108</v>
      </c>
      <c r="D186" s="17">
        <v>92.1</v>
      </c>
      <c r="E186" s="17" t="s">
        <v>0</v>
      </c>
      <c r="F186" s="17" t="str">
        <f t="shared" si="4"/>
        <v>среда</v>
      </c>
      <c r="G186" s="18" t="str" cm="1">
        <f t="array" ref="G186">INDEX($O$2:$O$13,I186)</f>
        <v>Весна</v>
      </c>
      <c r="H186" s="9" t="str">
        <f t="shared" si="5"/>
        <v>Март</v>
      </c>
      <c r="I186" s="13">
        <f>MONTH(Заказы!$B186)</f>
        <v>3</v>
      </c>
      <c r="M186" s="7" t="str" cm="1">
        <f t="array" ref="M186">INDEX($O$2:$O$13,I186)</f>
        <v>Весна</v>
      </c>
    </row>
    <row r="187" spans="1:13" ht="15.6" thickTop="1" thickBot="1" x14ac:dyDescent="0.35">
      <c r="A187" s="20">
        <v>186</v>
      </c>
      <c r="B187" s="19">
        <v>43544</v>
      </c>
      <c r="C187" s="20" t="s">
        <v>87</v>
      </c>
      <c r="D187" s="20">
        <v>40.700000000000003</v>
      </c>
      <c r="E187" s="20" t="s">
        <v>26</v>
      </c>
      <c r="F187" s="20" t="str">
        <f t="shared" si="4"/>
        <v>среда</v>
      </c>
      <c r="G187" s="21" t="str" cm="1">
        <f t="array" ref="G187">INDEX($O$2:$O$13,I187)</f>
        <v>Весна</v>
      </c>
      <c r="H187" s="8" t="str">
        <f t="shared" si="5"/>
        <v>Март</v>
      </c>
      <c r="I187" s="13">
        <f>MONTH(Заказы!$B187)</f>
        <v>3</v>
      </c>
      <c r="M187" s="7" t="str" cm="1">
        <f t="array" ref="M187">INDEX($O$2:$O$13,I187)</f>
        <v>Весна</v>
      </c>
    </row>
    <row r="188" spans="1:13" ht="15.6" thickTop="1" thickBot="1" x14ac:dyDescent="0.35">
      <c r="A188" s="17">
        <v>187</v>
      </c>
      <c r="B188" s="16">
        <v>43544</v>
      </c>
      <c r="C188" s="17" t="s">
        <v>60</v>
      </c>
      <c r="D188" s="17">
        <v>1566.6</v>
      </c>
      <c r="E188" s="17" t="s">
        <v>14</v>
      </c>
      <c r="F188" s="17" t="str">
        <f t="shared" si="4"/>
        <v>среда</v>
      </c>
      <c r="G188" s="18" t="str" cm="1">
        <f t="array" ref="G188">INDEX($O$2:$O$13,I188)</f>
        <v>Весна</v>
      </c>
      <c r="H188" s="9" t="str">
        <f t="shared" si="5"/>
        <v>Март</v>
      </c>
      <c r="I188" s="13">
        <f>MONTH(Заказы!$B188)</f>
        <v>3</v>
      </c>
      <c r="M188" s="7" t="str" cm="1">
        <f t="array" ref="M188">INDEX($O$2:$O$13,I188)</f>
        <v>Весна</v>
      </c>
    </row>
    <row r="189" spans="1:13" ht="15.6" thickTop="1" thickBot="1" x14ac:dyDescent="0.35">
      <c r="A189" s="20">
        <v>188</v>
      </c>
      <c r="B189" s="19">
        <v>43544</v>
      </c>
      <c r="C189" s="20" t="s">
        <v>48</v>
      </c>
      <c r="D189" s="20">
        <v>199.7</v>
      </c>
      <c r="E189" s="20" t="s">
        <v>0</v>
      </c>
      <c r="F189" s="20" t="str">
        <f t="shared" si="4"/>
        <v>среда</v>
      </c>
      <c r="G189" s="21" t="str" cm="1">
        <f t="array" ref="G189">INDEX($O$2:$O$13,I189)</f>
        <v>Весна</v>
      </c>
      <c r="H189" s="8" t="str">
        <f t="shared" si="5"/>
        <v>Март</v>
      </c>
      <c r="I189" s="13">
        <f>MONTH(Заказы!$B189)</f>
        <v>3</v>
      </c>
      <c r="M189" s="7" t="str" cm="1">
        <f t="array" ref="M189">INDEX($O$2:$O$13,I189)</f>
        <v>Весна</v>
      </c>
    </row>
    <row r="190" spans="1:13" ht="15.6" thickTop="1" thickBot="1" x14ac:dyDescent="0.35">
      <c r="A190" s="17">
        <v>189</v>
      </c>
      <c r="B190" s="16">
        <v>43545</v>
      </c>
      <c r="C190" s="17" t="s">
        <v>67</v>
      </c>
      <c r="D190" s="17">
        <v>179.2</v>
      </c>
      <c r="E190" s="17" t="s">
        <v>14</v>
      </c>
      <c r="F190" s="17" t="str">
        <f t="shared" si="4"/>
        <v>четверг</v>
      </c>
      <c r="G190" s="18" t="str" cm="1">
        <f t="array" ref="G190">INDEX($O$2:$O$13,I190)</f>
        <v>Весна</v>
      </c>
      <c r="H190" s="9" t="str">
        <f t="shared" si="5"/>
        <v>Март</v>
      </c>
      <c r="I190" s="13">
        <f>MONTH(Заказы!$B190)</f>
        <v>3</v>
      </c>
      <c r="M190" s="7" t="str" cm="1">
        <f t="array" ref="M190">INDEX($O$2:$O$13,I190)</f>
        <v>Весна</v>
      </c>
    </row>
    <row r="191" spans="1:13" ht="15.6" thickTop="1" thickBot="1" x14ac:dyDescent="0.35">
      <c r="A191" s="20">
        <v>190</v>
      </c>
      <c r="B191" s="19">
        <v>43545</v>
      </c>
      <c r="C191" s="20" t="s">
        <v>95</v>
      </c>
      <c r="D191" s="20">
        <v>79.3</v>
      </c>
      <c r="E191" s="20" t="s">
        <v>26</v>
      </c>
      <c r="F191" s="20" t="str">
        <f t="shared" si="4"/>
        <v>четверг</v>
      </c>
      <c r="G191" s="21" t="str" cm="1">
        <f t="array" ref="G191">INDEX($O$2:$O$13,I191)</f>
        <v>Весна</v>
      </c>
      <c r="H191" s="8" t="str">
        <f t="shared" si="5"/>
        <v>Март</v>
      </c>
      <c r="I191" s="13">
        <f>MONTH(Заказы!$B191)</f>
        <v>3</v>
      </c>
      <c r="M191" s="7" t="str" cm="1">
        <f t="array" ref="M191">INDEX($O$2:$O$13,I191)</f>
        <v>Весна</v>
      </c>
    </row>
    <row r="192" spans="1:13" ht="15.6" thickTop="1" thickBot="1" x14ac:dyDescent="0.35">
      <c r="A192" s="17">
        <v>191</v>
      </c>
      <c r="B192" s="16">
        <v>43545</v>
      </c>
      <c r="C192" s="17" t="s">
        <v>43</v>
      </c>
      <c r="D192" s="17">
        <v>82.4</v>
      </c>
      <c r="E192" s="17" t="s">
        <v>14</v>
      </c>
      <c r="F192" s="17" t="str">
        <f t="shared" si="4"/>
        <v>четверг</v>
      </c>
      <c r="G192" s="18" t="str" cm="1">
        <f t="array" ref="G192">INDEX($O$2:$O$13,I192)</f>
        <v>Весна</v>
      </c>
      <c r="H192" s="9" t="str">
        <f t="shared" si="5"/>
        <v>Март</v>
      </c>
      <c r="I192" s="13">
        <f>MONTH(Заказы!$B192)</f>
        <v>3</v>
      </c>
      <c r="M192" s="7" t="str" cm="1">
        <f t="array" ref="M192">INDEX($O$2:$O$13,I192)</f>
        <v>Весна</v>
      </c>
    </row>
    <row r="193" spans="1:13" ht="15.6" thickTop="1" thickBot="1" x14ac:dyDescent="0.35">
      <c r="A193" s="20">
        <v>192</v>
      </c>
      <c r="B193" s="19">
        <v>43545</v>
      </c>
      <c r="C193" s="20" t="s">
        <v>72</v>
      </c>
      <c r="D193" s="20">
        <v>139.5</v>
      </c>
      <c r="E193" s="20" t="s">
        <v>0</v>
      </c>
      <c r="F193" s="20" t="str">
        <f t="shared" si="4"/>
        <v>четверг</v>
      </c>
      <c r="G193" s="21" t="str" cm="1">
        <f t="array" ref="G193">INDEX($O$2:$O$13,I193)</f>
        <v>Весна</v>
      </c>
      <c r="H193" s="8" t="str">
        <f t="shared" si="5"/>
        <v>Март</v>
      </c>
      <c r="I193" s="13">
        <f>MONTH(Заказы!$B193)</f>
        <v>3</v>
      </c>
      <c r="M193" s="7" t="str" cm="1">
        <f t="array" ref="M193">INDEX($O$2:$O$13,I193)</f>
        <v>Весна</v>
      </c>
    </row>
    <row r="194" spans="1:13" ht="15.6" thickTop="1" thickBot="1" x14ac:dyDescent="0.35">
      <c r="A194" s="17">
        <v>193</v>
      </c>
      <c r="B194" s="16">
        <v>43545</v>
      </c>
      <c r="C194" s="17" t="s">
        <v>41</v>
      </c>
      <c r="D194" s="17">
        <v>479.4</v>
      </c>
      <c r="E194" s="17" t="s">
        <v>14</v>
      </c>
      <c r="F194" s="17" t="str">
        <f t="shared" ref="F194:F257" si="6">TEXT(B194,"ДДДД")</f>
        <v>четверг</v>
      </c>
      <c r="G194" s="18" t="str" cm="1">
        <f t="array" ref="G194">INDEX($O$2:$O$13,I194)</f>
        <v>Весна</v>
      </c>
      <c r="H194" s="9" t="str">
        <f t="shared" ref="H194:H257" si="7">TEXT(B194,"ММММ")</f>
        <v>Март</v>
      </c>
      <c r="I194" s="13">
        <f>MONTH(Заказы!$B194)</f>
        <v>3</v>
      </c>
      <c r="M194" s="7" t="str" cm="1">
        <f t="array" ref="M194">INDEX($O$2:$O$13,I194)</f>
        <v>Весна</v>
      </c>
    </row>
    <row r="195" spans="1:13" ht="15.6" thickTop="1" thickBot="1" x14ac:dyDescent="0.35">
      <c r="A195" s="20">
        <v>194</v>
      </c>
      <c r="B195" s="19">
        <v>43546</v>
      </c>
      <c r="C195" s="20" t="s">
        <v>43</v>
      </c>
      <c r="D195" s="20">
        <v>146.80000000000001</v>
      </c>
      <c r="E195" s="20" t="s">
        <v>26</v>
      </c>
      <c r="F195" s="20" t="str">
        <f t="shared" si="6"/>
        <v>пятница</v>
      </c>
      <c r="G195" s="21" t="str" cm="1">
        <f t="array" ref="G195">INDEX($O$2:$O$13,I195)</f>
        <v>Весна</v>
      </c>
      <c r="H195" s="8" t="str">
        <f t="shared" si="7"/>
        <v>Март</v>
      </c>
      <c r="I195" s="13">
        <f>MONTH(Заказы!$B195)</f>
        <v>3</v>
      </c>
      <c r="M195" s="7" t="str" cm="1">
        <f t="array" ref="M195">INDEX($O$2:$O$13,I195)</f>
        <v>Весна</v>
      </c>
    </row>
    <row r="196" spans="1:13" ht="15.6" thickTop="1" thickBot="1" x14ac:dyDescent="0.35">
      <c r="A196" s="17">
        <v>195</v>
      </c>
      <c r="B196" s="16">
        <v>43546</v>
      </c>
      <c r="C196" s="17" t="s">
        <v>64</v>
      </c>
      <c r="D196" s="17">
        <v>93</v>
      </c>
      <c r="E196" s="17" t="s">
        <v>14</v>
      </c>
      <c r="F196" s="17" t="str">
        <f t="shared" si="6"/>
        <v>пятница</v>
      </c>
      <c r="G196" s="18" t="str" cm="1">
        <f t="array" ref="G196">INDEX($O$2:$O$13,I196)</f>
        <v>Весна</v>
      </c>
      <c r="H196" s="9" t="str">
        <f t="shared" si="7"/>
        <v>Март</v>
      </c>
      <c r="I196" s="13">
        <f>MONTH(Заказы!$B196)</f>
        <v>3</v>
      </c>
      <c r="M196" s="7" t="str" cm="1">
        <f t="array" ref="M196">INDEX($O$2:$O$13,I196)</f>
        <v>Весна</v>
      </c>
    </row>
    <row r="197" spans="1:13" ht="15.6" thickTop="1" thickBot="1" x14ac:dyDescent="0.35">
      <c r="A197" s="20">
        <v>196</v>
      </c>
      <c r="B197" s="19">
        <v>43547</v>
      </c>
      <c r="C197" s="20" t="s">
        <v>64</v>
      </c>
      <c r="D197" s="20">
        <v>35</v>
      </c>
      <c r="E197" s="20" t="s">
        <v>14</v>
      </c>
      <c r="F197" s="20" t="str">
        <f t="shared" si="6"/>
        <v>суббота</v>
      </c>
      <c r="G197" s="21" t="str" cm="1">
        <f t="array" ref="G197">INDEX($O$2:$O$13,I197)</f>
        <v>Весна</v>
      </c>
      <c r="H197" s="8" t="str">
        <f t="shared" si="7"/>
        <v>Март</v>
      </c>
      <c r="I197" s="13">
        <f>MONTH(Заказы!$B197)</f>
        <v>3</v>
      </c>
      <c r="M197" s="7" t="str" cm="1">
        <f t="array" ref="M197">INDEX($O$2:$O$13,I197)</f>
        <v>Весна</v>
      </c>
    </row>
    <row r="198" spans="1:13" ht="15.6" thickTop="1" thickBot="1" x14ac:dyDescent="0.35">
      <c r="A198" s="17">
        <v>197</v>
      </c>
      <c r="B198" s="16">
        <v>43547</v>
      </c>
      <c r="C198" s="17" t="s">
        <v>109</v>
      </c>
      <c r="D198" s="17">
        <v>245</v>
      </c>
      <c r="E198" s="17" t="s">
        <v>26</v>
      </c>
      <c r="F198" s="17" t="str">
        <f t="shared" si="6"/>
        <v>суббота</v>
      </c>
      <c r="G198" s="18" t="str" cm="1">
        <f t="array" ref="G198">INDEX($O$2:$O$13,I198)</f>
        <v>Весна</v>
      </c>
      <c r="H198" s="9" t="str">
        <f t="shared" si="7"/>
        <v>Март</v>
      </c>
      <c r="I198" s="13">
        <f>MONTH(Заказы!$B198)</f>
        <v>3</v>
      </c>
      <c r="M198" s="7" t="str" cm="1">
        <f t="array" ref="M198">INDEX($O$2:$O$13,I198)</f>
        <v>Весна</v>
      </c>
    </row>
    <row r="199" spans="1:13" ht="15.6" thickTop="1" thickBot="1" x14ac:dyDescent="0.35">
      <c r="A199" s="20">
        <v>198</v>
      </c>
      <c r="B199" s="19">
        <v>43547</v>
      </c>
      <c r="C199" s="20" t="s">
        <v>42</v>
      </c>
      <c r="D199" s="20">
        <v>388.2</v>
      </c>
      <c r="E199" s="20" t="s">
        <v>10</v>
      </c>
      <c r="F199" s="20" t="str">
        <f t="shared" si="6"/>
        <v>суббота</v>
      </c>
      <c r="G199" s="21" t="str" cm="1">
        <f t="array" ref="G199">INDEX($O$2:$O$13,I199)</f>
        <v>Весна</v>
      </c>
      <c r="H199" s="8" t="str">
        <f t="shared" si="7"/>
        <v>Март</v>
      </c>
      <c r="I199" s="13">
        <f>MONTH(Заказы!$B199)</f>
        <v>3</v>
      </c>
      <c r="M199" s="7" t="str" cm="1">
        <f t="array" ref="M199">INDEX($O$2:$O$13,I199)</f>
        <v>Весна</v>
      </c>
    </row>
    <row r="200" spans="1:13" ht="15.6" thickTop="1" thickBot="1" x14ac:dyDescent="0.35">
      <c r="A200" s="17">
        <v>199</v>
      </c>
      <c r="B200" s="16">
        <v>43547</v>
      </c>
      <c r="C200" s="17" t="s">
        <v>95</v>
      </c>
      <c r="D200" s="17">
        <v>27.4</v>
      </c>
      <c r="E200" s="17" t="s">
        <v>10</v>
      </c>
      <c r="F200" s="17" t="str">
        <f t="shared" si="6"/>
        <v>суббота</v>
      </c>
      <c r="G200" s="18" t="str" cm="1">
        <f t="array" ref="G200">INDEX($O$2:$O$13,I200)</f>
        <v>Весна</v>
      </c>
      <c r="H200" s="9" t="str">
        <f t="shared" si="7"/>
        <v>Март</v>
      </c>
      <c r="I200" s="13">
        <f>MONTH(Заказы!$B200)</f>
        <v>3</v>
      </c>
      <c r="M200" s="7" t="str" cm="1">
        <f t="array" ref="M200">INDEX($O$2:$O$13,I200)</f>
        <v>Весна</v>
      </c>
    </row>
    <row r="201" spans="1:13" ht="15.6" thickTop="1" thickBot="1" x14ac:dyDescent="0.35">
      <c r="A201" s="20">
        <v>200</v>
      </c>
      <c r="B201" s="19">
        <v>43550</v>
      </c>
      <c r="C201" s="20" t="s">
        <v>82</v>
      </c>
      <c r="D201" s="20">
        <v>1402.6</v>
      </c>
      <c r="E201" s="20" t="s">
        <v>0</v>
      </c>
      <c r="F201" s="20" t="str">
        <f t="shared" si="6"/>
        <v>вторник</v>
      </c>
      <c r="G201" s="21" t="str" cm="1">
        <f t="array" ref="G201">INDEX($O$2:$O$13,I201)</f>
        <v>Весна</v>
      </c>
      <c r="H201" s="8" t="str">
        <f t="shared" si="7"/>
        <v>Март</v>
      </c>
      <c r="I201" s="13">
        <f>MONTH(Заказы!$B201)</f>
        <v>3</v>
      </c>
      <c r="M201" s="7" t="str" cm="1">
        <f t="array" ref="M201">INDEX($O$2:$O$13,I201)</f>
        <v>Весна</v>
      </c>
    </row>
    <row r="202" spans="1:13" ht="15.6" thickTop="1" thickBot="1" x14ac:dyDescent="0.35">
      <c r="A202" s="17">
        <v>201</v>
      </c>
      <c r="B202" s="16">
        <v>43550</v>
      </c>
      <c r="C202" s="17" t="s">
        <v>92</v>
      </c>
      <c r="D202" s="17">
        <v>253.6</v>
      </c>
      <c r="E202" s="17" t="s">
        <v>30</v>
      </c>
      <c r="F202" s="17" t="str">
        <f t="shared" si="6"/>
        <v>вторник</v>
      </c>
      <c r="G202" s="18" t="str" cm="1">
        <f t="array" ref="G202">INDEX($O$2:$O$13,I202)</f>
        <v>Весна</v>
      </c>
      <c r="H202" s="9" t="str">
        <f t="shared" si="7"/>
        <v>Март</v>
      </c>
      <c r="I202" s="13">
        <f>MONTH(Заказы!$B202)</f>
        <v>3</v>
      </c>
      <c r="M202" s="7" t="str" cm="1">
        <f t="array" ref="M202">INDEX($O$2:$O$13,I202)</f>
        <v>Весна</v>
      </c>
    </row>
    <row r="203" spans="1:13" ht="15.6" thickTop="1" thickBot="1" x14ac:dyDescent="0.35">
      <c r="A203" s="20">
        <v>202</v>
      </c>
      <c r="B203" s="19">
        <v>43550</v>
      </c>
      <c r="C203" s="20" t="s">
        <v>60</v>
      </c>
      <c r="D203" s="20">
        <v>533</v>
      </c>
      <c r="E203" s="20" t="s">
        <v>14</v>
      </c>
      <c r="F203" s="20" t="str">
        <f t="shared" si="6"/>
        <v>вторник</v>
      </c>
      <c r="G203" s="21" t="str" cm="1">
        <f t="array" ref="G203">INDEX($O$2:$O$13,I203)</f>
        <v>Весна</v>
      </c>
      <c r="H203" s="8" t="str">
        <f t="shared" si="7"/>
        <v>Март</v>
      </c>
      <c r="I203" s="13">
        <f>MONTH(Заказы!$B203)</f>
        <v>3</v>
      </c>
      <c r="M203" s="7" t="str" cm="1">
        <f t="array" ref="M203">INDEX($O$2:$O$13,I203)</f>
        <v>Весна</v>
      </c>
    </row>
    <row r="204" spans="1:13" ht="15.6" thickTop="1" thickBot="1" x14ac:dyDescent="0.35">
      <c r="A204" s="17">
        <v>203</v>
      </c>
      <c r="B204" s="16">
        <v>43550</v>
      </c>
      <c r="C204" s="17" t="s">
        <v>82</v>
      </c>
      <c r="D204" s="17">
        <v>865.3</v>
      </c>
      <c r="E204" s="17" t="s">
        <v>10</v>
      </c>
      <c r="F204" s="17" t="str">
        <f t="shared" si="6"/>
        <v>вторник</v>
      </c>
      <c r="G204" s="18" t="str" cm="1">
        <f t="array" ref="G204">INDEX($O$2:$O$13,I204)</f>
        <v>Весна</v>
      </c>
      <c r="H204" s="9" t="str">
        <f t="shared" si="7"/>
        <v>Март</v>
      </c>
      <c r="I204" s="13">
        <f>MONTH(Заказы!$B204)</f>
        <v>3</v>
      </c>
      <c r="M204" s="7" t="str" cm="1">
        <f t="array" ref="M204">INDEX($O$2:$O$13,I204)</f>
        <v>Весна</v>
      </c>
    </row>
    <row r="205" spans="1:13" ht="15.6" thickTop="1" thickBot="1" x14ac:dyDescent="0.35">
      <c r="A205" s="20">
        <v>204</v>
      </c>
      <c r="B205" s="19">
        <v>43552</v>
      </c>
      <c r="C205" s="20" t="s">
        <v>83</v>
      </c>
      <c r="D205" s="20">
        <v>81.2</v>
      </c>
      <c r="E205" s="20" t="s">
        <v>0</v>
      </c>
      <c r="F205" s="20" t="str">
        <f t="shared" si="6"/>
        <v>четверг</v>
      </c>
      <c r="G205" s="21" t="str" cm="1">
        <f t="array" ref="G205">INDEX($O$2:$O$13,I205)</f>
        <v>Весна</v>
      </c>
      <c r="H205" s="8" t="str">
        <f t="shared" si="7"/>
        <v>Март</v>
      </c>
      <c r="I205" s="13">
        <f>MONTH(Заказы!$B205)</f>
        <v>3</v>
      </c>
      <c r="M205" s="7" t="str" cm="1">
        <f t="array" ref="M205">INDEX($O$2:$O$13,I205)</f>
        <v>Весна</v>
      </c>
    </row>
    <row r="206" spans="1:13" ht="15.6" thickTop="1" thickBot="1" x14ac:dyDescent="0.35">
      <c r="A206" s="17">
        <v>205</v>
      </c>
      <c r="B206" s="16">
        <v>43552</v>
      </c>
      <c r="C206" s="17" t="s">
        <v>46</v>
      </c>
      <c r="D206" s="17">
        <v>250.9</v>
      </c>
      <c r="E206" s="17" t="s">
        <v>10</v>
      </c>
      <c r="F206" s="17" t="str">
        <f t="shared" si="6"/>
        <v>четверг</v>
      </c>
      <c r="G206" s="18" t="str" cm="1">
        <f t="array" ref="G206">INDEX($O$2:$O$13,I206)</f>
        <v>Весна</v>
      </c>
      <c r="H206" s="9" t="str">
        <f t="shared" si="7"/>
        <v>Март</v>
      </c>
      <c r="I206" s="13">
        <f>MONTH(Заказы!$B206)</f>
        <v>3</v>
      </c>
      <c r="M206" s="7" t="str" cm="1">
        <f t="array" ref="M206">INDEX($O$2:$O$13,I206)</f>
        <v>Весна</v>
      </c>
    </row>
    <row r="207" spans="1:13" ht="15.6" thickTop="1" thickBot="1" x14ac:dyDescent="0.35">
      <c r="A207" s="20">
        <v>206</v>
      </c>
      <c r="B207" s="19">
        <v>43552</v>
      </c>
      <c r="C207" s="20" t="s">
        <v>93</v>
      </c>
      <c r="D207" s="20">
        <v>312.89999999999998</v>
      </c>
      <c r="E207" s="20" t="s">
        <v>10</v>
      </c>
      <c r="F207" s="20" t="str">
        <f t="shared" si="6"/>
        <v>четверг</v>
      </c>
      <c r="G207" s="21" t="str" cm="1">
        <f t="array" ref="G207">INDEX($O$2:$O$13,I207)</f>
        <v>Весна</v>
      </c>
      <c r="H207" s="8" t="str">
        <f t="shared" si="7"/>
        <v>Март</v>
      </c>
      <c r="I207" s="13">
        <f>MONTH(Заказы!$B207)</f>
        <v>3</v>
      </c>
      <c r="M207" s="7" t="str" cm="1">
        <f t="array" ref="M207">INDEX($O$2:$O$13,I207)</f>
        <v>Весна</v>
      </c>
    </row>
    <row r="208" spans="1:13" ht="15.6" thickTop="1" thickBot="1" x14ac:dyDescent="0.35">
      <c r="A208" s="17">
        <v>207</v>
      </c>
      <c r="B208" s="16">
        <v>43552</v>
      </c>
      <c r="C208" s="17" t="s">
        <v>48</v>
      </c>
      <c r="D208" s="17">
        <v>1804.5</v>
      </c>
      <c r="E208" s="17" t="s">
        <v>0</v>
      </c>
      <c r="F208" s="17" t="str">
        <f t="shared" si="6"/>
        <v>четверг</v>
      </c>
      <c r="G208" s="18" t="str" cm="1">
        <f t="array" ref="G208">INDEX($O$2:$O$13,I208)</f>
        <v>Весна</v>
      </c>
      <c r="H208" s="9" t="str">
        <f t="shared" si="7"/>
        <v>Март</v>
      </c>
      <c r="I208" s="13">
        <f>MONTH(Заказы!$B208)</f>
        <v>3</v>
      </c>
      <c r="M208" s="7" t="str" cm="1">
        <f t="array" ref="M208">INDEX($O$2:$O$13,I208)</f>
        <v>Весна</v>
      </c>
    </row>
    <row r="209" spans="1:13" ht="15.6" thickTop="1" thickBot="1" x14ac:dyDescent="0.35">
      <c r="A209" s="20">
        <v>208</v>
      </c>
      <c r="B209" s="19">
        <v>43552</v>
      </c>
      <c r="C209" s="20" t="s">
        <v>83</v>
      </c>
      <c r="D209" s="20">
        <v>115.7</v>
      </c>
      <c r="E209" s="20" t="s">
        <v>22</v>
      </c>
      <c r="F209" s="20" t="str">
        <f t="shared" si="6"/>
        <v>четверг</v>
      </c>
      <c r="G209" s="21" t="str" cm="1">
        <f t="array" ref="G209">INDEX($O$2:$O$13,I209)</f>
        <v>Весна</v>
      </c>
      <c r="H209" s="8" t="str">
        <f t="shared" si="7"/>
        <v>Март</v>
      </c>
      <c r="I209" s="13">
        <f>MONTH(Заказы!$B209)</f>
        <v>3</v>
      </c>
      <c r="M209" s="7" t="str" cm="1">
        <f t="array" ref="M209">INDEX($O$2:$O$13,I209)</f>
        <v>Весна</v>
      </c>
    </row>
    <row r="210" spans="1:13" ht="15.6" thickTop="1" thickBot="1" x14ac:dyDescent="0.35">
      <c r="A210" s="17">
        <v>209</v>
      </c>
      <c r="B210" s="16">
        <v>43553</v>
      </c>
      <c r="C210" s="17" t="s">
        <v>67</v>
      </c>
      <c r="D210" s="17">
        <v>162.69999999999999</v>
      </c>
      <c r="E210" s="17" t="s">
        <v>0</v>
      </c>
      <c r="F210" s="17" t="str">
        <f t="shared" si="6"/>
        <v>пятница</v>
      </c>
      <c r="G210" s="18" t="str" cm="1">
        <f t="array" ref="G210">INDEX($O$2:$O$13,I210)</f>
        <v>Весна</v>
      </c>
      <c r="H210" s="9" t="str">
        <f t="shared" si="7"/>
        <v>Март</v>
      </c>
      <c r="I210" s="13">
        <f>MONTH(Заказы!$B210)</f>
        <v>3</v>
      </c>
      <c r="M210" s="7" t="str" cm="1">
        <f t="array" ref="M210">INDEX($O$2:$O$13,I210)</f>
        <v>Весна</v>
      </c>
    </row>
    <row r="211" spans="1:13" ht="15.6" thickTop="1" thickBot="1" x14ac:dyDescent="0.35">
      <c r="A211" s="20">
        <v>210</v>
      </c>
      <c r="B211" s="19">
        <v>43554</v>
      </c>
      <c r="C211" s="20" t="s">
        <v>89</v>
      </c>
      <c r="D211" s="20">
        <v>738.3</v>
      </c>
      <c r="E211" s="20" t="s">
        <v>5</v>
      </c>
      <c r="F211" s="20" t="str">
        <f t="shared" si="6"/>
        <v>суббота</v>
      </c>
      <c r="G211" s="21" t="str" cm="1">
        <f t="array" ref="G211">INDEX($O$2:$O$13,I211)</f>
        <v>Весна</v>
      </c>
      <c r="H211" s="8" t="str">
        <f t="shared" si="7"/>
        <v>Март</v>
      </c>
      <c r="I211" s="13">
        <f>MONTH(Заказы!$B211)</f>
        <v>3</v>
      </c>
      <c r="M211" s="7" t="str" cm="1">
        <f t="array" ref="M211">INDEX($O$2:$O$13,I211)</f>
        <v>Весна</v>
      </c>
    </row>
    <row r="212" spans="1:13" ht="15.6" thickTop="1" thickBot="1" x14ac:dyDescent="0.35">
      <c r="A212" s="17">
        <v>211</v>
      </c>
      <c r="B212" s="16">
        <v>43554</v>
      </c>
      <c r="C212" s="17" t="s">
        <v>44</v>
      </c>
      <c r="D212" s="17">
        <v>1470.6</v>
      </c>
      <c r="E212" s="17" t="s">
        <v>37</v>
      </c>
      <c r="F212" s="17" t="str">
        <f t="shared" si="6"/>
        <v>суббота</v>
      </c>
      <c r="G212" s="18" t="str" cm="1">
        <f t="array" ref="G212">INDEX($O$2:$O$13,I212)</f>
        <v>Весна</v>
      </c>
      <c r="H212" s="9" t="str">
        <f t="shared" si="7"/>
        <v>Март</v>
      </c>
      <c r="I212" s="13">
        <f>MONTH(Заказы!$B212)</f>
        <v>3</v>
      </c>
      <c r="M212" s="7" t="str" cm="1">
        <f t="array" ref="M212">INDEX($O$2:$O$13,I212)</f>
        <v>Весна</v>
      </c>
    </row>
    <row r="213" spans="1:13" ht="15.6" thickTop="1" thickBot="1" x14ac:dyDescent="0.35">
      <c r="A213" s="20">
        <v>212</v>
      </c>
      <c r="B213" s="19">
        <v>43554</v>
      </c>
      <c r="C213" s="20" t="s">
        <v>68</v>
      </c>
      <c r="D213" s="20">
        <v>1486.1</v>
      </c>
      <c r="E213" s="20" t="s">
        <v>30</v>
      </c>
      <c r="F213" s="20" t="str">
        <f t="shared" si="6"/>
        <v>суббота</v>
      </c>
      <c r="G213" s="21" t="str" cm="1">
        <f t="array" ref="G213">INDEX($O$2:$O$13,I213)</f>
        <v>Весна</v>
      </c>
      <c r="H213" s="8" t="str">
        <f t="shared" si="7"/>
        <v>Март</v>
      </c>
      <c r="I213" s="13">
        <f>MONTH(Заказы!$B213)</f>
        <v>3</v>
      </c>
      <c r="M213" s="7" t="str" cm="1">
        <f t="array" ref="M213">INDEX($O$2:$O$13,I213)</f>
        <v>Весна</v>
      </c>
    </row>
    <row r="214" spans="1:13" ht="15.6" thickTop="1" thickBot="1" x14ac:dyDescent="0.35">
      <c r="A214" s="17">
        <v>213</v>
      </c>
      <c r="B214" s="16">
        <v>43555</v>
      </c>
      <c r="C214" s="17" t="s">
        <v>44</v>
      </c>
      <c r="D214" s="17">
        <v>147.80000000000001</v>
      </c>
      <c r="E214" s="17" t="s">
        <v>33</v>
      </c>
      <c r="F214" s="17" t="str">
        <f t="shared" si="6"/>
        <v>воскресенье</v>
      </c>
      <c r="G214" s="18" t="str" cm="1">
        <f t="array" ref="G214">INDEX($O$2:$O$13,I214)</f>
        <v>Весна</v>
      </c>
      <c r="H214" s="9" t="str">
        <f t="shared" si="7"/>
        <v>Март</v>
      </c>
      <c r="I214" s="13">
        <f>MONTH(Заказы!$B214)</f>
        <v>3</v>
      </c>
      <c r="M214" s="7" t="str" cm="1">
        <f t="array" ref="M214">INDEX($O$2:$O$13,I214)</f>
        <v>Весна</v>
      </c>
    </row>
    <row r="215" spans="1:13" ht="15.6" thickTop="1" thickBot="1" x14ac:dyDescent="0.35">
      <c r="A215" s="20">
        <v>214</v>
      </c>
      <c r="B215" s="19">
        <v>43556</v>
      </c>
      <c r="C215" s="20" t="s">
        <v>69</v>
      </c>
      <c r="D215" s="20">
        <v>686.6</v>
      </c>
      <c r="E215" s="20" t="s">
        <v>10</v>
      </c>
      <c r="F215" s="20" t="str">
        <f t="shared" si="6"/>
        <v>понедельник</v>
      </c>
      <c r="G215" s="21" t="str" cm="1">
        <f t="array" ref="G215">INDEX($O$2:$O$13,I215)</f>
        <v>Весна</v>
      </c>
      <c r="H215" s="8" t="str">
        <f t="shared" si="7"/>
        <v>Апрель</v>
      </c>
      <c r="I215" s="13">
        <f>MONTH(Заказы!$B215)</f>
        <v>4</v>
      </c>
      <c r="M215" s="7" t="str" cm="1">
        <f t="array" ref="M215">INDEX($O$2:$O$13,I215)</f>
        <v>Весна</v>
      </c>
    </row>
    <row r="216" spans="1:13" ht="15.6" thickTop="1" thickBot="1" x14ac:dyDescent="0.35">
      <c r="A216" s="17">
        <v>215</v>
      </c>
      <c r="B216" s="16">
        <v>43557</v>
      </c>
      <c r="C216" s="17" t="s">
        <v>46</v>
      </c>
      <c r="D216" s="17">
        <v>72.3</v>
      </c>
      <c r="E216" s="17" t="s">
        <v>0</v>
      </c>
      <c r="F216" s="17" t="str">
        <f t="shared" si="6"/>
        <v>вторник</v>
      </c>
      <c r="G216" s="18" t="str" cm="1">
        <f t="array" ref="G216">INDEX($O$2:$O$13,I216)</f>
        <v>Весна</v>
      </c>
      <c r="H216" s="9" t="str">
        <f t="shared" si="7"/>
        <v>Апрель</v>
      </c>
      <c r="I216" s="13">
        <f>MONTH(Заказы!$B216)</f>
        <v>4</v>
      </c>
      <c r="M216" s="7" t="str" cm="1">
        <f t="array" ref="M216">INDEX($O$2:$O$13,I216)</f>
        <v>Весна</v>
      </c>
    </row>
    <row r="217" spans="1:13" ht="15.6" thickTop="1" thickBot="1" x14ac:dyDescent="0.35">
      <c r="A217" s="20">
        <v>216</v>
      </c>
      <c r="B217" s="19">
        <v>43557</v>
      </c>
      <c r="C217" s="20" t="s">
        <v>59</v>
      </c>
      <c r="D217" s="20">
        <v>49.3</v>
      </c>
      <c r="E217" s="20" t="s">
        <v>0</v>
      </c>
      <c r="F217" s="20" t="str">
        <f t="shared" si="6"/>
        <v>вторник</v>
      </c>
      <c r="G217" s="21" t="str" cm="1">
        <f t="array" ref="G217">INDEX($O$2:$O$13,I217)</f>
        <v>Весна</v>
      </c>
      <c r="H217" s="8" t="str">
        <f t="shared" si="7"/>
        <v>Апрель</v>
      </c>
      <c r="I217" s="13">
        <f>MONTH(Заказы!$B217)</f>
        <v>4</v>
      </c>
      <c r="M217" s="7" t="str" cm="1">
        <f t="array" ref="M217">INDEX($O$2:$O$13,I217)</f>
        <v>Весна</v>
      </c>
    </row>
    <row r="218" spans="1:13" ht="15.6" thickTop="1" thickBot="1" x14ac:dyDescent="0.35">
      <c r="A218" s="17">
        <v>217</v>
      </c>
      <c r="B218" s="16">
        <v>43557</v>
      </c>
      <c r="C218" s="17" t="s">
        <v>61</v>
      </c>
      <c r="D218" s="17">
        <v>1890.9</v>
      </c>
      <c r="E218" s="17" t="s">
        <v>10</v>
      </c>
      <c r="F218" s="17" t="str">
        <f t="shared" si="6"/>
        <v>вторник</v>
      </c>
      <c r="G218" s="18" t="str" cm="1">
        <f t="array" ref="G218">INDEX($O$2:$O$13,I218)</f>
        <v>Весна</v>
      </c>
      <c r="H218" s="9" t="str">
        <f t="shared" si="7"/>
        <v>Апрель</v>
      </c>
      <c r="I218" s="13">
        <f>MONTH(Заказы!$B218)</f>
        <v>4</v>
      </c>
      <c r="M218" s="7" t="str" cm="1">
        <f t="array" ref="M218">INDEX($O$2:$O$13,I218)</f>
        <v>Весна</v>
      </c>
    </row>
    <row r="219" spans="1:13" ht="15.6" thickTop="1" thickBot="1" x14ac:dyDescent="0.35">
      <c r="A219" s="20">
        <v>218</v>
      </c>
      <c r="B219" s="19">
        <v>43557</v>
      </c>
      <c r="C219" s="20" t="s">
        <v>83</v>
      </c>
      <c r="D219" s="20">
        <v>441.2</v>
      </c>
      <c r="E219" s="20" t="s">
        <v>14</v>
      </c>
      <c r="F219" s="20" t="str">
        <f t="shared" si="6"/>
        <v>вторник</v>
      </c>
      <c r="G219" s="21" t="str" cm="1">
        <f t="array" ref="G219">INDEX($O$2:$O$13,I219)</f>
        <v>Весна</v>
      </c>
      <c r="H219" s="8" t="str">
        <f t="shared" si="7"/>
        <v>Апрель</v>
      </c>
      <c r="I219" s="13">
        <f>MONTH(Заказы!$B219)</f>
        <v>4</v>
      </c>
      <c r="M219" s="7" t="str" cm="1">
        <f t="array" ref="M219">INDEX($O$2:$O$13,I219)</f>
        <v>Весна</v>
      </c>
    </row>
    <row r="220" spans="1:13" ht="15.6" thickTop="1" thickBot="1" x14ac:dyDescent="0.35">
      <c r="A220" s="17">
        <v>219</v>
      </c>
      <c r="B220" s="16">
        <v>43558</v>
      </c>
      <c r="C220" s="17" t="s">
        <v>73</v>
      </c>
      <c r="D220" s="17">
        <v>119.3</v>
      </c>
      <c r="E220" s="17" t="s">
        <v>10</v>
      </c>
      <c r="F220" s="17" t="str">
        <f t="shared" si="6"/>
        <v>среда</v>
      </c>
      <c r="G220" s="18" t="str" cm="1">
        <f t="array" ref="G220">INDEX($O$2:$O$13,I220)</f>
        <v>Весна</v>
      </c>
      <c r="H220" s="9" t="str">
        <f t="shared" si="7"/>
        <v>Апрель</v>
      </c>
      <c r="I220" s="13">
        <f>MONTH(Заказы!$B220)</f>
        <v>4</v>
      </c>
      <c r="M220" s="7" t="str" cm="1">
        <f t="array" ref="M220">INDEX($O$2:$O$13,I220)</f>
        <v>Весна</v>
      </c>
    </row>
    <row r="221" spans="1:13" ht="15.6" thickTop="1" thickBot="1" x14ac:dyDescent="0.35">
      <c r="A221" s="20">
        <v>220</v>
      </c>
      <c r="B221" s="19">
        <v>43558</v>
      </c>
      <c r="C221" s="20" t="s">
        <v>81</v>
      </c>
      <c r="D221" s="20">
        <v>730.2</v>
      </c>
      <c r="E221" s="20" t="s">
        <v>14</v>
      </c>
      <c r="F221" s="20" t="str">
        <f t="shared" si="6"/>
        <v>среда</v>
      </c>
      <c r="G221" s="21" t="str" cm="1">
        <f t="array" ref="G221">INDEX($O$2:$O$13,I221)</f>
        <v>Весна</v>
      </c>
      <c r="H221" s="8" t="str">
        <f t="shared" si="7"/>
        <v>Апрель</v>
      </c>
      <c r="I221" s="13">
        <f>MONTH(Заказы!$B221)</f>
        <v>4</v>
      </c>
      <c r="M221" s="7" t="str" cm="1">
        <f t="array" ref="M221">INDEX($O$2:$O$13,I221)</f>
        <v>Весна</v>
      </c>
    </row>
    <row r="222" spans="1:13" ht="15.6" thickTop="1" thickBot="1" x14ac:dyDescent="0.35">
      <c r="A222" s="17">
        <v>221</v>
      </c>
      <c r="B222" s="16">
        <v>43558</v>
      </c>
      <c r="C222" s="17" t="s">
        <v>85</v>
      </c>
      <c r="D222" s="17">
        <v>890</v>
      </c>
      <c r="E222" s="17" t="s">
        <v>10</v>
      </c>
      <c r="F222" s="17" t="str">
        <f t="shared" si="6"/>
        <v>среда</v>
      </c>
      <c r="G222" s="18" t="str" cm="1">
        <f t="array" ref="G222">INDEX($O$2:$O$13,I222)</f>
        <v>Весна</v>
      </c>
      <c r="H222" s="9" t="str">
        <f t="shared" si="7"/>
        <v>Апрель</v>
      </c>
      <c r="I222" s="13">
        <f>MONTH(Заказы!$B222)</f>
        <v>4</v>
      </c>
      <c r="M222" s="7" t="str" cm="1">
        <f t="array" ref="M222">INDEX($O$2:$O$13,I222)</f>
        <v>Весна</v>
      </c>
    </row>
    <row r="223" spans="1:13" ht="15.6" thickTop="1" thickBot="1" x14ac:dyDescent="0.35">
      <c r="A223" s="20">
        <v>222</v>
      </c>
      <c r="B223" s="19">
        <v>43559</v>
      </c>
      <c r="C223" s="20" t="s">
        <v>97</v>
      </c>
      <c r="D223" s="20">
        <v>1450.4</v>
      </c>
      <c r="E223" s="20" t="s">
        <v>30</v>
      </c>
      <c r="F223" s="20" t="str">
        <f t="shared" si="6"/>
        <v>четверг</v>
      </c>
      <c r="G223" s="21" t="str" cm="1">
        <f t="array" ref="G223">INDEX($O$2:$O$13,I223)</f>
        <v>Весна</v>
      </c>
      <c r="H223" s="8" t="str">
        <f t="shared" si="7"/>
        <v>Апрель</v>
      </c>
      <c r="I223" s="13">
        <f>MONTH(Заказы!$B223)</f>
        <v>4</v>
      </c>
      <c r="M223" s="7" t="str" cm="1">
        <f t="array" ref="M223">INDEX($O$2:$O$13,I223)</f>
        <v>Весна</v>
      </c>
    </row>
    <row r="224" spans="1:13" ht="15.6" thickTop="1" thickBot="1" x14ac:dyDescent="0.35">
      <c r="A224" s="17">
        <v>223</v>
      </c>
      <c r="B224" s="16">
        <v>43559</v>
      </c>
      <c r="C224" s="17" t="s">
        <v>58</v>
      </c>
      <c r="D224" s="17">
        <v>601.79999999999995</v>
      </c>
      <c r="E224" s="17" t="s">
        <v>30</v>
      </c>
      <c r="F224" s="17" t="str">
        <f t="shared" si="6"/>
        <v>четверг</v>
      </c>
      <c r="G224" s="18" t="str" cm="1">
        <f t="array" ref="G224">INDEX($O$2:$O$13,I224)</f>
        <v>Весна</v>
      </c>
      <c r="H224" s="9" t="str">
        <f t="shared" si="7"/>
        <v>Апрель</v>
      </c>
      <c r="I224" s="13">
        <f>MONTH(Заказы!$B224)</f>
        <v>4</v>
      </c>
      <c r="M224" s="7" t="str" cm="1">
        <f t="array" ref="M224">INDEX($O$2:$O$13,I224)</f>
        <v>Весна</v>
      </c>
    </row>
    <row r="225" spans="1:13" ht="15.6" thickTop="1" thickBot="1" x14ac:dyDescent="0.35">
      <c r="A225" s="20">
        <v>224</v>
      </c>
      <c r="B225" s="19">
        <v>43559</v>
      </c>
      <c r="C225" s="20" t="s">
        <v>86</v>
      </c>
      <c r="D225" s="20">
        <v>645.6</v>
      </c>
      <c r="E225" s="20" t="s">
        <v>10</v>
      </c>
      <c r="F225" s="20" t="str">
        <f t="shared" si="6"/>
        <v>четверг</v>
      </c>
      <c r="G225" s="21" t="str" cm="1">
        <f t="array" ref="G225">INDEX($O$2:$O$13,I225)</f>
        <v>Весна</v>
      </c>
      <c r="H225" s="8" t="str">
        <f t="shared" si="7"/>
        <v>Апрель</v>
      </c>
      <c r="I225" s="13">
        <f>MONTH(Заказы!$B225)</f>
        <v>4</v>
      </c>
      <c r="M225" s="7" t="str" cm="1">
        <f t="array" ref="M225">INDEX($O$2:$O$13,I225)</f>
        <v>Весна</v>
      </c>
    </row>
    <row r="226" spans="1:13" ht="15.6" thickTop="1" thickBot="1" x14ac:dyDescent="0.35">
      <c r="A226" s="17">
        <v>225</v>
      </c>
      <c r="B226" s="16">
        <v>43560</v>
      </c>
      <c r="C226" s="17" t="s">
        <v>108</v>
      </c>
      <c r="D226" s="17">
        <v>61.7</v>
      </c>
      <c r="E226" s="17" t="s">
        <v>22</v>
      </c>
      <c r="F226" s="17" t="str">
        <f t="shared" si="6"/>
        <v>пятница</v>
      </c>
      <c r="G226" s="18" t="str" cm="1">
        <f t="array" ref="G226">INDEX($O$2:$O$13,I226)</f>
        <v>Весна</v>
      </c>
      <c r="H226" s="9" t="str">
        <f t="shared" si="7"/>
        <v>Апрель</v>
      </c>
      <c r="I226" s="13">
        <f>MONTH(Заказы!$B226)</f>
        <v>4</v>
      </c>
      <c r="M226" s="7" t="str" cm="1">
        <f t="array" ref="M226">INDEX($O$2:$O$13,I226)</f>
        <v>Весна</v>
      </c>
    </row>
    <row r="227" spans="1:13" ht="15.6" thickTop="1" thickBot="1" x14ac:dyDescent="0.35">
      <c r="A227" s="20">
        <v>226</v>
      </c>
      <c r="B227" s="19">
        <v>43560</v>
      </c>
      <c r="C227" s="20" t="s">
        <v>70</v>
      </c>
      <c r="D227" s="20">
        <v>455.9</v>
      </c>
      <c r="E227" s="20" t="s">
        <v>22</v>
      </c>
      <c r="F227" s="20" t="str">
        <f t="shared" si="6"/>
        <v>пятница</v>
      </c>
      <c r="G227" s="21" t="str" cm="1">
        <f t="array" ref="G227">INDEX($O$2:$O$13,I227)</f>
        <v>Весна</v>
      </c>
      <c r="H227" s="8" t="str">
        <f t="shared" si="7"/>
        <v>Апрель</v>
      </c>
      <c r="I227" s="13">
        <f>MONTH(Заказы!$B227)</f>
        <v>4</v>
      </c>
      <c r="M227" s="7" t="str" cm="1">
        <f t="array" ref="M227">INDEX($O$2:$O$13,I227)</f>
        <v>Весна</v>
      </c>
    </row>
    <row r="228" spans="1:13" ht="15.6" thickTop="1" thickBot="1" x14ac:dyDescent="0.35">
      <c r="A228" s="17">
        <v>227</v>
      </c>
      <c r="B228" s="16">
        <v>43560</v>
      </c>
      <c r="C228" s="17" t="s">
        <v>94</v>
      </c>
      <c r="D228" s="17">
        <v>42</v>
      </c>
      <c r="E228" s="17" t="s">
        <v>0</v>
      </c>
      <c r="F228" s="17" t="str">
        <f t="shared" si="6"/>
        <v>пятница</v>
      </c>
      <c r="G228" s="18" t="str" cm="1">
        <f t="array" ref="G228">INDEX($O$2:$O$13,I228)</f>
        <v>Весна</v>
      </c>
      <c r="H228" s="9" t="str">
        <f t="shared" si="7"/>
        <v>Апрель</v>
      </c>
      <c r="I228" s="13">
        <f>MONTH(Заказы!$B228)</f>
        <v>4</v>
      </c>
      <c r="M228" s="7" t="str" cm="1">
        <f t="array" ref="M228">INDEX($O$2:$O$13,I228)</f>
        <v>Весна</v>
      </c>
    </row>
    <row r="229" spans="1:13" ht="15.6" thickTop="1" thickBot="1" x14ac:dyDescent="0.35">
      <c r="A229" s="20">
        <v>228</v>
      </c>
      <c r="B229" s="19">
        <v>43561</v>
      </c>
      <c r="C229" s="20" t="s">
        <v>80</v>
      </c>
      <c r="D229" s="20">
        <v>163.69999999999999</v>
      </c>
      <c r="E229" s="20" t="s">
        <v>30</v>
      </c>
      <c r="F229" s="20" t="str">
        <f t="shared" si="6"/>
        <v>суббота</v>
      </c>
      <c r="G229" s="21" t="str" cm="1">
        <f t="array" ref="G229">INDEX($O$2:$O$13,I229)</f>
        <v>Весна</v>
      </c>
      <c r="H229" s="8" t="str">
        <f t="shared" si="7"/>
        <v>Апрель</v>
      </c>
      <c r="I229" s="13">
        <f>MONTH(Заказы!$B229)</f>
        <v>4</v>
      </c>
      <c r="M229" s="7" t="str" cm="1">
        <f t="array" ref="M229">INDEX($O$2:$O$13,I229)</f>
        <v>Весна</v>
      </c>
    </row>
    <row r="230" spans="1:13" ht="15.6" thickTop="1" thickBot="1" x14ac:dyDescent="0.35">
      <c r="A230" s="17">
        <v>229</v>
      </c>
      <c r="B230" s="16">
        <v>43561</v>
      </c>
      <c r="C230" s="17" t="s">
        <v>88</v>
      </c>
      <c r="D230" s="17">
        <v>834.9</v>
      </c>
      <c r="E230" s="17" t="s">
        <v>33</v>
      </c>
      <c r="F230" s="17" t="str">
        <f t="shared" si="6"/>
        <v>суббота</v>
      </c>
      <c r="G230" s="18" t="str" cm="1">
        <f t="array" ref="G230">INDEX($O$2:$O$13,I230)</f>
        <v>Весна</v>
      </c>
      <c r="H230" s="9" t="str">
        <f t="shared" si="7"/>
        <v>Апрель</v>
      </c>
      <c r="I230" s="13">
        <f>MONTH(Заказы!$B230)</f>
        <v>4</v>
      </c>
      <c r="M230" s="7" t="str" cm="1">
        <f t="array" ref="M230">INDEX($O$2:$O$13,I230)</f>
        <v>Весна</v>
      </c>
    </row>
    <row r="231" spans="1:13" ht="15.6" thickTop="1" thickBot="1" x14ac:dyDescent="0.35">
      <c r="A231" s="20">
        <v>230</v>
      </c>
      <c r="B231" s="19">
        <v>43562</v>
      </c>
      <c r="C231" s="20" t="s">
        <v>53</v>
      </c>
      <c r="D231" s="20">
        <v>7089.5</v>
      </c>
      <c r="E231" s="20" t="s">
        <v>14</v>
      </c>
      <c r="F231" s="20" t="str">
        <f t="shared" si="6"/>
        <v>воскресенье</v>
      </c>
      <c r="G231" s="21" t="str" cm="1">
        <f t="array" ref="G231">INDEX($O$2:$O$13,I231)</f>
        <v>Весна</v>
      </c>
      <c r="H231" s="8" t="str">
        <f t="shared" si="7"/>
        <v>Апрель</v>
      </c>
      <c r="I231" s="13">
        <f>MONTH(Заказы!$B231)</f>
        <v>4</v>
      </c>
      <c r="M231" s="7" t="str" cm="1">
        <f t="array" ref="M231">INDEX($O$2:$O$13,I231)</f>
        <v>Весна</v>
      </c>
    </row>
    <row r="232" spans="1:13" ht="15.6" thickTop="1" thickBot="1" x14ac:dyDescent="0.35">
      <c r="A232" s="17">
        <v>231</v>
      </c>
      <c r="B232" s="16">
        <v>43562</v>
      </c>
      <c r="C232" s="17" t="s">
        <v>50</v>
      </c>
      <c r="D232" s="17">
        <v>44.1</v>
      </c>
      <c r="E232" s="17" t="s">
        <v>0</v>
      </c>
      <c r="F232" s="17" t="str">
        <f t="shared" si="6"/>
        <v>воскресенье</v>
      </c>
      <c r="G232" s="18" t="str" cm="1">
        <f t="array" ref="G232">INDEX($O$2:$O$13,I232)</f>
        <v>Весна</v>
      </c>
      <c r="H232" s="9" t="str">
        <f t="shared" si="7"/>
        <v>Апрель</v>
      </c>
      <c r="I232" s="13">
        <f>MONTH(Заказы!$B232)</f>
        <v>4</v>
      </c>
      <c r="M232" s="7" t="str" cm="1">
        <f t="array" ref="M232">INDEX($O$2:$O$13,I232)</f>
        <v>Весна</v>
      </c>
    </row>
    <row r="233" spans="1:13" ht="15.6" thickTop="1" thickBot="1" x14ac:dyDescent="0.35">
      <c r="A233" s="20">
        <v>232</v>
      </c>
      <c r="B233" s="19">
        <v>43562</v>
      </c>
      <c r="C233" s="20" t="s">
        <v>104</v>
      </c>
      <c r="D233" s="20">
        <v>13.5</v>
      </c>
      <c r="E233" s="20" t="s">
        <v>26</v>
      </c>
      <c r="F233" s="20" t="str">
        <f t="shared" si="6"/>
        <v>воскресенье</v>
      </c>
      <c r="G233" s="21" t="str" cm="1">
        <f t="array" ref="G233">INDEX($O$2:$O$13,I233)</f>
        <v>Весна</v>
      </c>
      <c r="H233" s="8" t="str">
        <f t="shared" si="7"/>
        <v>Апрель</v>
      </c>
      <c r="I233" s="13">
        <f>MONTH(Заказы!$B233)</f>
        <v>4</v>
      </c>
      <c r="M233" s="7" t="str" cm="1">
        <f t="array" ref="M233">INDEX($O$2:$O$13,I233)</f>
        <v>Весна</v>
      </c>
    </row>
    <row r="234" spans="1:13" ht="15.6" thickTop="1" thickBot="1" x14ac:dyDescent="0.35">
      <c r="A234" s="17">
        <v>233</v>
      </c>
      <c r="B234" s="16">
        <v>43562</v>
      </c>
      <c r="C234" s="17" t="s">
        <v>89</v>
      </c>
      <c r="D234" s="17">
        <v>130.19999999999999</v>
      </c>
      <c r="E234" s="17" t="s">
        <v>33</v>
      </c>
      <c r="F234" s="17" t="str">
        <f t="shared" si="6"/>
        <v>воскресенье</v>
      </c>
      <c r="G234" s="18" t="str" cm="1">
        <f t="array" ref="G234">INDEX($O$2:$O$13,I234)</f>
        <v>Весна</v>
      </c>
      <c r="H234" s="9" t="str">
        <f t="shared" si="7"/>
        <v>Апрель</v>
      </c>
      <c r="I234" s="13">
        <f>MONTH(Заказы!$B234)</f>
        <v>4</v>
      </c>
      <c r="M234" s="7" t="str" cm="1">
        <f t="array" ref="M234">INDEX($O$2:$O$13,I234)</f>
        <v>Весна</v>
      </c>
    </row>
    <row r="235" spans="1:13" ht="15.6" thickTop="1" thickBot="1" x14ac:dyDescent="0.35">
      <c r="A235" s="20">
        <v>234</v>
      </c>
      <c r="B235" s="19">
        <v>43562</v>
      </c>
      <c r="C235" s="20" t="s">
        <v>69</v>
      </c>
      <c r="D235" s="20">
        <v>643.29999999999995</v>
      </c>
      <c r="E235" s="20" t="s">
        <v>0</v>
      </c>
      <c r="F235" s="20" t="str">
        <f t="shared" si="6"/>
        <v>воскресенье</v>
      </c>
      <c r="G235" s="21" t="str" cm="1">
        <f t="array" ref="G235">INDEX($O$2:$O$13,I235)</f>
        <v>Весна</v>
      </c>
      <c r="H235" s="8" t="str">
        <f t="shared" si="7"/>
        <v>Апрель</v>
      </c>
      <c r="I235" s="13">
        <f>MONTH(Заказы!$B235)</f>
        <v>4</v>
      </c>
      <c r="M235" s="7" t="str" cm="1">
        <f t="array" ref="M235">INDEX($O$2:$O$13,I235)</f>
        <v>Весна</v>
      </c>
    </row>
    <row r="236" spans="1:13" ht="15.6" thickTop="1" thickBot="1" x14ac:dyDescent="0.35">
      <c r="A236" s="17">
        <v>235</v>
      </c>
      <c r="B236" s="16">
        <v>43562</v>
      </c>
      <c r="C236" s="17" t="s">
        <v>46</v>
      </c>
      <c r="D236" s="17">
        <v>48.1</v>
      </c>
      <c r="E236" s="17" t="s">
        <v>22</v>
      </c>
      <c r="F236" s="17" t="str">
        <f t="shared" si="6"/>
        <v>воскресенье</v>
      </c>
      <c r="G236" s="18" t="str" cm="1">
        <f t="array" ref="G236">INDEX($O$2:$O$13,I236)</f>
        <v>Весна</v>
      </c>
      <c r="H236" s="9" t="str">
        <f t="shared" si="7"/>
        <v>Апрель</v>
      </c>
      <c r="I236" s="13">
        <f>MONTH(Заказы!$B236)</f>
        <v>4</v>
      </c>
      <c r="M236" s="7" t="str" cm="1">
        <f t="array" ref="M236">INDEX($O$2:$O$13,I236)</f>
        <v>Весна</v>
      </c>
    </row>
    <row r="237" spans="1:13" ht="15.6" thickTop="1" thickBot="1" x14ac:dyDescent="0.35">
      <c r="A237" s="20">
        <v>236</v>
      </c>
      <c r="B237" s="19">
        <v>43563</v>
      </c>
      <c r="C237" s="20" t="s">
        <v>100</v>
      </c>
      <c r="D237" s="20">
        <v>710.7</v>
      </c>
      <c r="E237" s="20" t="s">
        <v>22</v>
      </c>
      <c r="F237" s="20" t="str">
        <f t="shared" si="6"/>
        <v>понедельник</v>
      </c>
      <c r="G237" s="21" t="str" cm="1">
        <f t="array" ref="G237">INDEX($O$2:$O$13,I237)</f>
        <v>Весна</v>
      </c>
      <c r="H237" s="8" t="str">
        <f t="shared" si="7"/>
        <v>Апрель</v>
      </c>
      <c r="I237" s="13">
        <f>MONTH(Заказы!$B237)</f>
        <v>4</v>
      </c>
      <c r="M237" s="7" t="str" cm="1">
        <f t="array" ref="M237">INDEX($O$2:$O$13,I237)</f>
        <v>Весна</v>
      </c>
    </row>
    <row r="238" spans="1:13" ht="15.6" thickTop="1" thickBot="1" x14ac:dyDescent="0.35">
      <c r="A238" s="17">
        <v>237</v>
      </c>
      <c r="B238" s="16">
        <v>43563</v>
      </c>
      <c r="C238" s="17" t="s">
        <v>106</v>
      </c>
      <c r="D238" s="17">
        <v>644.5</v>
      </c>
      <c r="E238" s="17" t="s">
        <v>10</v>
      </c>
      <c r="F238" s="17" t="str">
        <f t="shared" si="6"/>
        <v>понедельник</v>
      </c>
      <c r="G238" s="18" t="str" cm="1">
        <f t="array" ref="G238">INDEX($O$2:$O$13,I238)</f>
        <v>Весна</v>
      </c>
      <c r="H238" s="9" t="str">
        <f t="shared" si="7"/>
        <v>Апрель</v>
      </c>
      <c r="I238" s="13">
        <f>MONTH(Заказы!$B238)</f>
        <v>4</v>
      </c>
      <c r="M238" s="7" t="str" cm="1">
        <f t="array" ref="M238">INDEX($O$2:$O$13,I238)</f>
        <v>Весна</v>
      </c>
    </row>
    <row r="239" spans="1:13" ht="15.6" thickTop="1" thickBot="1" x14ac:dyDescent="0.35">
      <c r="A239" s="20">
        <v>238</v>
      </c>
      <c r="B239" s="19">
        <v>43563</v>
      </c>
      <c r="C239" s="20" t="s">
        <v>70</v>
      </c>
      <c r="D239" s="20">
        <v>68.8</v>
      </c>
      <c r="E239" s="20" t="s">
        <v>14</v>
      </c>
      <c r="F239" s="20" t="str">
        <f t="shared" si="6"/>
        <v>понедельник</v>
      </c>
      <c r="G239" s="21" t="str" cm="1">
        <f t="array" ref="G239">INDEX($O$2:$O$13,I239)</f>
        <v>Весна</v>
      </c>
      <c r="H239" s="8" t="str">
        <f t="shared" si="7"/>
        <v>Апрель</v>
      </c>
      <c r="I239" s="13">
        <f>MONTH(Заказы!$B239)</f>
        <v>4</v>
      </c>
      <c r="M239" s="7" t="str" cm="1">
        <f t="array" ref="M239">INDEX($O$2:$O$13,I239)</f>
        <v>Весна</v>
      </c>
    </row>
    <row r="240" spans="1:13" ht="15.6" thickTop="1" thickBot="1" x14ac:dyDescent="0.35">
      <c r="A240" s="17">
        <v>239</v>
      </c>
      <c r="B240" s="16">
        <v>43563</v>
      </c>
      <c r="C240" s="17" t="s">
        <v>50</v>
      </c>
      <c r="D240" s="17">
        <v>305.3</v>
      </c>
      <c r="E240" s="17" t="s">
        <v>30</v>
      </c>
      <c r="F240" s="17" t="str">
        <f t="shared" si="6"/>
        <v>понедельник</v>
      </c>
      <c r="G240" s="18" t="str" cm="1">
        <f t="array" ref="G240">INDEX($O$2:$O$13,I240)</f>
        <v>Весна</v>
      </c>
      <c r="H240" s="9" t="str">
        <f t="shared" si="7"/>
        <v>Апрель</v>
      </c>
      <c r="I240" s="13">
        <f>MONTH(Заказы!$B240)</f>
        <v>4</v>
      </c>
      <c r="M240" s="7" t="str" cm="1">
        <f t="array" ref="M240">INDEX($O$2:$O$13,I240)</f>
        <v>Весна</v>
      </c>
    </row>
    <row r="241" spans="1:13" ht="15.6" thickTop="1" thickBot="1" x14ac:dyDescent="0.35">
      <c r="A241" s="20">
        <v>240</v>
      </c>
      <c r="B241" s="19">
        <v>43564</v>
      </c>
      <c r="C241" s="20" t="s">
        <v>57</v>
      </c>
      <c r="D241" s="20">
        <v>49.3</v>
      </c>
      <c r="E241" s="20" t="s">
        <v>0</v>
      </c>
      <c r="F241" s="20" t="str">
        <f t="shared" si="6"/>
        <v>вторник</v>
      </c>
      <c r="G241" s="21" t="str" cm="1">
        <f t="array" ref="G241">INDEX($O$2:$O$13,I241)</f>
        <v>Весна</v>
      </c>
      <c r="H241" s="8" t="str">
        <f t="shared" si="7"/>
        <v>Апрель</v>
      </c>
      <c r="I241" s="13">
        <f>MONTH(Заказы!$B241)</f>
        <v>4</v>
      </c>
      <c r="M241" s="7" t="str" cm="1">
        <f t="array" ref="M241">INDEX($O$2:$O$13,I241)</f>
        <v>Весна</v>
      </c>
    </row>
    <row r="242" spans="1:13" ht="15.6" thickTop="1" thickBot="1" x14ac:dyDescent="0.35">
      <c r="A242" s="17">
        <v>241</v>
      </c>
      <c r="B242" s="16">
        <v>43564</v>
      </c>
      <c r="C242" s="17" t="s">
        <v>50</v>
      </c>
      <c r="D242" s="17">
        <v>2101.9</v>
      </c>
      <c r="E242" s="17" t="s">
        <v>37</v>
      </c>
      <c r="F242" s="17" t="str">
        <f t="shared" si="6"/>
        <v>вторник</v>
      </c>
      <c r="G242" s="18" t="str" cm="1">
        <f t="array" ref="G242">INDEX($O$2:$O$13,I242)</f>
        <v>Весна</v>
      </c>
      <c r="H242" s="9" t="str">
        <f t="shared" si="7"/>
        <v>Апрель</v>
      </c>
      <c r="I242" s="13">
        <f>MONTH(Заказы!$B242)</f>
        <v>4</v>
      </c>
      <c r="M242" s="7" t="str" cm="1">
        <f t="array" ref="M242">INDEX($O$2:$O$13,I242)</f>
        <v>Весна</v>
      </c>
    </row>
    <row r="243" spans="1:13" ht="15.6" thickTop="1" thickBot="1" x14ac:dyDescent="0.35">
      <c r="A243" s="20">
        <v>242</v>
      </c>
      <c r="B243" s="19">
        <v>43565</v>
      </c>
      <c r="C243" s="20" t="s">
        <v>44</v>
      </c>
      <c r="D243" s="20">
        <v>685.2</v>
      </c>
      <c r="E243" s="20" t="s">
        <v>18</v>
      </c>
      <c r="F243" s="20" t="str">
        <f t="shared" si="6"/>
        <v>среда</v>
      </c>
      <c r="G243" s="21" t="str" cm="1">
        <f t="array" ref="G243">INDEX($O$2:$O$13,I243)</f>
        <v>Весна</v>
      </c>
      <c r="H243" s="8" t="str">
        <f t="shared" si="7"/>
        <v>Апрель</v>
      </c>
      <c r="I243" s="13">
        <f>MONTH(Заказы!$B243)</f>
        <v>4</v>
      </c>
      <c r="M243" s="7" t="str" cm="1">
        <f t="array" ref="M243">INDEX($O$2:$O$13,I243)</f>
        <v>Весна</v>
      </c>
    </row>
    <row r="244" spans="1:13" ht="15.6" thickTop="1" thickBot="1" x14ac:dyDescent="0.35">
      <c r="A244" s="17">
        <v>243</v>
      </c>
      <c r="B244" s="16">
        <v>43565</v>
      </c>
      <c r="C244" s="17" t="s">
        <v>46</v>
      </c>
      <c r="D244" s="17">
        <v>467.7</v>
      </c>
      <c r="E244" s="17" t="s">
        <v>37</v>
      </c>
      <c r="F244" s="17" t="str">
        <f t="shared" si="6"/>
        <v>среда</v>
      </c>
      <c r="G244" s="18" t="str" cm="1">
        <f t="array" ref="G244">INDEX($O$2:$O$13,I244)</f>
        <v>Весна</v>
      </c>
      <c r="H244" s="9" t="str">
        <f t="shared" si="7"/>
        <v>Апрель</v>
      </c>
      <c r="I244" s="13">
        <f>MONTH(Заказы!$B244)</f>
        <v>4</v>
      </c>
      <c r="M244" s="7" t="str" cm="1">
        <f t="array" ref="M244">INDEX($O$2:$O$13,I244)</f>
        <v>Весна</v>
      </c>
    </row>
    <row r="245" spans="1:13" ht="15.6" thickTop="1" thickBot="1" x14ac:dyDescent="0.35">
      <c r="A245" s="20">
        <v>244</v>
      </c>
      <c r="B245" s="19">
        <v>43565</v>
      </c>
      <c r="C245" s="20" t="s">
        <v>65</v>
      </c>
      <c r="D245" s="20">
        <v>362.1</v>
      </c>
      <c r="E245" s="20" t="s">
        <v>37</v>
      </c>
      <c r="F245" s="20" t="str">
        <f t="shared" si="6"/>
        <v>среда</v>
      </c>
      <c r="G245" s="21" t="str" cm="1">
        <f t="array" ref="G245">INDEX($O$2:$O$13,I245)</f>
        <v>Весна</v>
      </c>
      <c r="H245" s="8" t="str">
        <f t="shared" si="7"/>
        <v>Апрель</v>
      </c>
      <c r="I245" s="13">
        <f>MONTH(Заказы!$B245)</f>
        <v>4</v>
      </c>
      <c r="M245" s="7" t="str" cm="1">
        <f t="array" ref="M245">INDEX($O$2:$O$13,I245)</f>
        <v>Весна</v>
      </c>
    </row>
    <row r="246" spans="1:13" ht="15.6" thickTop="1" thickBot="1" x14ac:dyDescent="0.35">
      <c r="A246" s="17">
        <v>245</v>
      </c>
      <c r="B246" s="16">
        <v>43566</v>
      </c>
      <c r="C246" s="17" t="s">
        <v>85</v>
      </c>
      <c r="D246" s="17">
        <v>169.6</v>
      </c>
      <c r="E246" s="17" t="s">
        <v>0</v>
      </c>
      <c r="F246" s="17" t="str">
        <f t="shared" si="6"/>
        <v>четверг</v>
      </c>
      <c r="G246" s="18" t="str" cm="1">
        <f t="array" ref="G246">INDEX($O$2:$O$13,I246)</f>
        <v>Весна</v>
      </c>
      <c r="H246" s="9" t="str">
        <f t="shared" si="7"/>
        <v>Апрель</v>
      </c>
      <c r="I246" s="13">
        <f>MONTH(Заказы!$B246)</f>
        <v>4</v>
      </c>
      <c r="M246" s="7" t="str" cm="1">
        <f t="array" ref="M246">INDEX($O$2:$O$13,I246)</f>
        <v>Весна</v>
      </c>
    </row>
    <row r="247" spans="1:13" ht="15.6" thickTop="1" thickBot="1" x14ac:dyDescent="0.35">
      <c r="A247" s="20">
        <v>246</v>
      </c>
      <c r="B247" s="19">
        <v>43566</v>
      </c>
      <c r="C247" s="20" t="s">
        <v>93</v>
      </c>
      <c r="D247" s="20">
        <v>52.9</v>
      </c>
      <c r="E247" s="20" t="s">
        <v>26</v>
      </c>
      <c r="F247" s="20" t="str">
        <f t="shared" si="6"/>
        <v>четверг</v>
      </c>
      <c r="G247" s="21" t="str" cm="1">
        <f t="array" ref="G247">INDEX($O$2:$O$13,I247)</f>
        <v>Весна</v>
      </c>
      <c r="H247" s="8" t="str">
        <f t="shared" si="7"/>
        <v>Апрель</v>
      </c>
      <c r="I247" s="13">
        <f>MONTH(Заказы!$B247)</f>
        <v>4</v>
      </c>
      <c r="M247" s="7" t="str" cm="1">
        <f t="array" ref="M247">INDEX($O$2:$O$13,I247)</f>
        <v>Весна</v>
      </c>
    </row>
    <row r="248" spans="1:13" ht="15.6" thickTop="1" thickBot="1" x14ac:dyDescent="0.35">
      <c r="A248" s="17">
        <v>247</v>
      </c>
      <c r="B248" s="16">
        <v>43567</v>
      </c>
      <c r="C248" s="17" t="s">
        <v>73</v>
      </c>
      <c r="D248" s="17">
        <v>659.9</v>
      </c>
      <c r="E248" s="17" t="s">
        <v>10</v>
      </c>
      <c r="F248" s="17" t="str">
        <f t="shared" si="6"/>
        <v>пятница</v>
      </c>
      <c r="G248" s="18" t="str" cm="1">
        <f t="array" ref="G248">INDEX($O$2:$O$13,I248)</f>
        <v>Весна</v>
      </c>
      <c r="H248" s="9" t="str">
        <f t="shared" si="7"/>
        <v>Апрель</v>
      </c>
      <c r="I248" s="13">
        <f>MONTH(Заказы!$B248)</f>
        <v>4</v>
      </c>
      <c r="M248" s="7" t="str" cm="1">
        <f t="array" ref="M248">INDEX($O$2:$O$13,I248)</f>
        <v>Весна</v>
      </c>
    </row>
    <row r="249" spans="1:13" ht="15.6" thickTop="1" thickBot="1" x14ac:dyDescent="0.35">
      <c r="A249" s="20">
        <v>248</v>
      </c>
      <c r="B249" s="19">
        <v>43567</v>
      </c>
      <c r="C249" s="20" t="s">
        <v>110</v>
      </c>
      <c r="D249" s="20">
        <v>74.8</v>
      </c>
      <c r="E249" s="20" t="s">
        <v>30</v>
      </c>
      <c r="F249" s="20" t="str">
        <f t="shared" si="6"/>
        <v>пятница</v>
      </c>
      <c r="G249" s="21" t="str" cm="1">
        <f t="array" ref="G249">INDEX($O$2:$O$13,I249)</f>
        <v>Весна</v>
      </c>
      <c r="H249" s="8" t="str">
        <f t="shared" si="7"/>
        <v>Апрель</v>
      </c>
      <c r="I249" s="13">
        <f>MONTH(Заказы!$B249)</f>
        <v>4</v>
      </c>
      <c r="M249" s="7" t="str" cm="1">
        <f t="array" ref="M249">INDEX($O$2:$O$13,I249)</f>
        <v>Весна</v>
      </c>
    </row>
    <row r="250" spans="1:13" ht="15.6" thickTop="1" thickBot="1" x14ac:dyDescent="0.35">
      <c r="A250" s="17">
        <v>249</v>
      </c>
      <c r="B250" s="16">
        <v>43568</v>
      </c>
      <c r="C250" s="17" t="s">
        <v>95</v>
      </c>
      <c r="D250" s="17">
        <v>106.4</v>
      </c>
      <c r="E250" s="17" t="s">
        <v>10</v>
      </c>
      <c r="F250" s="17" t="str">
        <f t="shared" si="6"/>
        <v>суббота</v>
      </c>
      <c r="G250" s="18" t="str" cm="1">
        <f t="array" ref="G250">INDEX($O$2:$O$13,I250)</f>
        <v>Весна</v>
      </c>
      <c r="H250" s="9" t="str">
        <f t="shared" si="7"/>
        <v>Апрель</v>
      </c>
      <c r="I250" s="13">
        <f>MONTH(Заказы!$B250)</f>
        <v>4</v>
      </c>
      <c r="M250" s="7" t="str" cm="1">
        <f t="array" ref="M250">INDEX($O$2:$O$13,I250)</f>
        <v>Весна</v>
      </c>
    </row>
    <row r="251" spans="1:13" ht="15.6" thickTop="1" thickBot="1" x14ac:dyDescent="0.35">
      <c r="A251" s="20">
        <v>250</v>
      </c>
      <c r="B251" s="19">
        <v>43568</v>
      </c>
      <c r="C251" s="20" t="s">
        <v>103</v>
      </c>
      <c r="D251" s="20">
        <v>628.9</v>
      </c>
      <c r="E251" s="20" t="s">
        <v>14</v>
      </c>
      <c r="F251" s="20" t="str">
        <f t="shared" si="6"/>
        <v>суббота</v>
      </c>
      <c r="G251" s="21" t="str" cm="1">
        <f t="array" ref="G251">INDEX($O$2:$O$13,I251)</f>
        <v>Весна</v>
      </c>
      <c r="H251" s="8" t="str">
        <f t="shared" si="7"/>
        <v>Апрель</v>
      </c>
      <c r="I251" s="13">
        <f>MONTH(Заказы!$B251)</f>
        <v>4</v>
      </c>
      <c r="M251" s="7" t="str" cm="1">
        <f t="array" ref="M251">INDEX($O$2:$O$13,I251)</f>
        <v>Весна</v>
      </c>
    </row>
    <row r="252" spans="1:13" ht="15.6" thickTop="1" thickBot="1" x14ac:dyDescent="0.35">
      <c r="A252" s="17">
        <v>251</v>
      </c>
      <c r="B252" s="16">
        <v>43568</v>
      </c>
      <c r="C252" s="17" t="s">
        <v>111</v>
      </c>
      <c r="D252" s="17">
        <v>46.5</v>
      </c>
      <c r="E252" s="17" t="s">
        <v>14</v>
      </c>
      <c r="F252" s="17" t="str">
        <f t="shared" si="6"/>
        <v>суббота</v>
      </c>
      <c r="G252" s="18" t="str" cm="1">
        <f t="array" ref="G252">INDEX($O$2:$O$13,I252)</f>
        <v>Весна</v>
      </c>
      <c r="H252" s="9" t="str">
        <f t="shared" si="7"/>
        <v>Апрель</v>
      </c>
      <c r="I252" s="13">
        <f>MONTH(Заказы!$B252)</f>
        <v>4</v>
      </c>
      <c r="M252" s="7" t="str" cm="1">
        <f t="array" ref="M252">INDEX($O$2:$O$13,I252)</f>
        <v>Весна</v>
      </c>
    </row>
    <row r="253" spans="1:13" ht="15.6" thickTop="1" thickBot="1" x14ac:dyDescent="0.35">
      <c r="A253" s="20">
        <v>252</v>
      </c>
      <c r="B253" s="19">
        <v>43568</v>
      </c>
      <c r="C253" s="20" t="s">
        <v>50</v>
      </c>
      <c r="D253" s="20">
        <v>297.5</v>
      </c>
      <c r="E253" s="20" t="s">
        <v>0</v>
      </c>
      <c r="F253" s="20" t="str">
        <f t="shared" si="6"/>
        <v>суббота</v>
      </c>
      <c r="G253" s="21" t="str" cm="1">
        <f t="array" ref="G253">INDEX($O$2:$O$13,I253)</f>
        <v>Весна</v>
      </c>
      <c r="H253" s="8" t="str">
        <f t="shared" si="7"/>
        <v>Апрель</v>
      </c>
      <c r="I253" s="13">
        <f>MONTH(Заказы!$B253)</f>
        <v>4</v>
      </c>
      <c r="M253" s="7" t="str" cm="1">
        <f t="array" ref="M253">INDEX($O$2:$O$13,I253)</f>
        <v>Весна</v>
      </c>
    </row>
    <row r="254" spans="1:13" ht="15.6" thickTop="1" thickBot="1" x14ac:dyDescent="0.35">
      <c r="A254" s="17">
        <v>253</v>
      </c>
      <c r="B254" s="16">
        <v>43568</v>
      </c>
      <c r="C254" s="17" t="s">
        <v>68</v>
      </c>
      <c r="D254" s="17">
        <v>1020.2</v>
      </c>
      <c r="E254" s="17" t="s">
        <v>10</v>
      </c>
      <c r="F254" s="17" t="str">
        <f t="shared" si="6"/>
        <v>суббота</v>
      </c>
      <c r="G254" s="18" t="str" cm="1">
        <f t="array" ref="G254">INDEX($O$2:$O$13,I254)</f>
        <v>Весна</v>
      </c>
      <c r="H254" s="9" t="str">
        <f t="shared" si="7"/>
        <v>Апрель</v>
      </c>
      <c r="I254" s="13">
        <f>MONTH(Заказы!$B254)</f>
        <v>4</v>
      </c>
      <c r="M254" s="7" t="str" cm="1">
        <f t="array" ref="M254">INDEX($O$2:$O$13,I254)</f>
        <v>Весна</v>
      </c>
    </row>
    <row r="255" spans="1:13" ht="15.6" thickTop="1" thickBot="1" x14ac:dyDescent="0.35">
      <c r="A255" s="20">
        <v>254</v>
      </c>
      <c r="B255" s="19">
        <v>43569</v>
      </c>
      <c r="C255" s="20" t="s">
        <v>106</v>
      </c>
      <c r="D255" s="20">
        <v>88.5</v>
      </c>
      <c r="E255" s="20" t="s">
        <v>18</v>
      </c>
      <c r="F255" s="20" t="str">
        <f t="shared" si="6"/>
        <v>воскресенье</v>
      </c>
      <c r="G255" s="21" t="str" cm="1">
        <f t="array" ref="G255">INDEX($O$2:$O$13,I255)</f>
        <v>Весна</v>
      </c>
      <c r="H255" s="8" t="str">
        <f t="shared" si="7"/>
        <v>Апрель</v>
      </c>
      <c r="I255" s="13">
        <f>MONTH(Заказы!$B255)</f>
        <v>4</v>
      </c>
      <c r="M255" s="7" t="str" cm="1">
        <f t="array" ref="M255">INDEX($O$2:$O$13,I255)</f>
        <v>Весна</v>
      </c>
    </row>
    <row r="256" spans="1:13" ht="15.6" thickTop="1" thickBot="1" x14ac:dyDescent="0.35">
      <c r="A256" s="17">
        <v>255</v>
      </c>
      <c r="B256" s="16">
        <v>43569</v>
      </c>
      <c r="C256" s="17" t="s">
        <v>74</v>
      </c>
      <c r="D256" s="17">
        <v>167.4</v>
      </c>
      <c r="E256" s="17" t="s">
        <v>26</v>
      </c>
      <c r="F256" s="17" t="str">
        <f t="shared" si="6"/>
        <v>воскресенье</v>
      </c>
      <c r="G256" s="18" t="str" cm="1">
        <f t="array" ref="G256">INDEX($O$2:$O$13,I256)</f>
        <v>Весна</v>
      </c>
      <c r="H256" s="9" t="str">
        <f t="shared" si="7"/>
        <v>Апрель</v>
      </c>
      <c r="I256" s="13">
        <f>MONTH(Заказы!$B256)</f>
        <v>4</v>
      </c>
      <c r="M256" s="7" t="str" cm="1">
        <f t="array" ref="M256">INDEX($O$2:$O$13,I256)</f>
        <v>Весна</v>
      </c>
    </row>
    <row r="257" spans="1:13" ht="15.6" thickTop="1" thickBot="1" x14ac:dyDescent="0.35">
      <c r="A257" s="20">
        <v>256</v>
      </c>
      <c r="B257" s="19">
        <v>43570</v>
      </c>
      <c r="C257" s="20" t="s">
        <v>95</v>
      </c>
      <c r="D257" s="20">
        <v>426.8</v>
      </c>
      <c r="E257" s="20" t="s">
        <v>26</v>
      </c>
      <c r="F257" s="20" t="str">
        <f t="shared" si="6"/>
        <v>понедельник</v>
      </c>
      <c r="G257" s="21" t="str" cm="1">
        <f t="array" ref="G257">INDEX($O$2:$O$13,I257)</f>
        <v>Весна</v>
      </c>
      <c r="H257" s="8" t="str">
        <f t="shared" si="7"/>
        <v>Апрель</v>
      </c>
      <c r="I257" s="13">
        <f>MONTH(Заказы!$B257)</f>
        <v>4</v>
      </c>
      <c r="M257" s="7" t="str" cm="1">
        <f t="array" ref="M257">INDEX($O$2:$O$13,I257)</f>
        <v>Весна</v>
      </c>
    </row>
    <row r="258" spans="1:13" ht="15.6" thickTop="1" thickBot="1" x14ac:dyDescent="0.35">
      <c r="A258" s="17">
        <v>257</v>
      </c>
      <c r="B258" s="16">
        <v>43571</v>
      </c>
      <c r="C258" s="17" t="s">
        <v>58</v>
      </c>
      <c r="D258" s="17">
        <v>591.29999999999995</v>
      </c>
      <c r="E258" s="17" t="s">
        <v>10</v>
      </c>
      <c r="F258" s="17" t="str">
        <f t="shared" ref="F258:F321" si="8">TEXT(B258,"ДДДД")</f>
        <v>вторник</v>
      </c>
      <c r="G258" s="18" t="str" cm="1">
        <f t="array" ref="G258">INDEX($O$2:$O$13,I258)</f>
        <v>Весна</v>
      </c>
      <c r="H258" s="9" t="str">
        <f t="shared" ref="H258:H321" si="9">TEXT(B258,"ММММ")</f>
        <v>Апрель</v>
      </c>
      <c r="I258" s="13">
        <f>MONTH(Заказы!$B258)</f>
        <v>4</v>
      </c>
      <c r="M258" s="7" t="str" cm="1">
        <f t="array" ref="M258">INDEX($O$2:$O$13,I258)</f>
        <v>Весна</v>
      </c>
    </row>
    <row r="259" spans="1:13" ht="15.6" thickTop="1" thickBot="1" x14ac:dyDescent="0.35">
      <c r="A259" s="20">
        <v>258</v>
      </c>
      <c r="B259" s="19">
        <v>43571</v>
      </c>
      <c r="C259" s="20" t="s">
        <v>87</v>
      </c>
      <c r="D259" s="20">
        <v>71.3</v>
      </c>
      <c r="E259" s="20" t="s">
        <v>14</v>
      </c>
      <c r="F259" s="20" t="str">
        <f t="shared" si="8"/>
        <v>вторник</v>
      </c>
      <c r="G259" s="21" t="str" cm="1">
        <f t="array" ref="G259">INDEX($O$2:$O$13,I259)</f>
        <v>Весна</v>
      </c>
      <c r="H259" s="8" t="str">
        <f t="shared" si="9"/>
        <v>Апрель</v>
      </c>
      <c r="I259" s="13">
        <f>MONTH(Заказы!$B259)</f>
        <v>4</v>
      </c>
      <c r="M259" s="7" t="str" cm="1">
        <f t="array" ref="M259">INDEX($O$2:$O$13,I259)</f>
        <v>Весна</v>
      </c>
    </row>
    <row r="260" spans="1:13" ht="15.6" thickTop="1" thickBot="1" x14ac:dyDescent="0.35">
      <c r="A260" s="17">
        <v>259</v>
      </c>
      <c r="B260" s="16">
        <v>43571</v>
      </c>
      <c r="C260" s="17" t="s">
        <v>86</v>
      </c>
      <c r="D260" s="17">
        <v>3506.4</v>
      </c>
      <c r="E260" s="17" t="s">
        <v>10</v>
      </c>
      <c r="F260" s="17" t="str">
        <f t="shared" si="8"/>
        <v>вторник</v>
      </c>
      <c r="G260" s="18" t="str" cm="1">
        <f t="array" ref="G260">INDEX($O$2:$O$13,I260)</f>
        <v>Весна</v>
      </c>
      <c r="H260" s="9" t="str">
        <f t="shared" si="9"/>
        <v>Апрель</v>
      </c>
      <c r="I260" s="13">
        <f>MONTH(Заказы!$B260)</f>
        <v>4</v>
      </c>
      <c r="M260" s="7" t="str" cm="1">
        <f t="array" ref="M260">INDEX($O$2:$O$13,I260)</f>
        <v>Весна</v>
      </c>
    </row>
    <row r="261" spans="1:13" ht="15.6" thickTop="1" thickBot="1" x14ac:dyDescent="0.35">
      <c r="A261" s="20">
        <v>260</v>
      </c>
      <c r="B261" s="19">
        <v>43572</v>
      </c>
      <c r="C261" s="20" t="s">
        <v>96</v>
      </c>
      <c r="D261" s="20">
        <v>474.5</v>
      </c>
      <c r="E261" s="20" t="s">
        <v>37</v>
      </c>
      <c r="F261" s="20" t="str">
        <f t="shared" si="8"/>
        <v>среда</v>
      </c>
      <c r="G261" s="21" t="str" cm="1">
        <f t="array" ref="G261">INDEX($O$2:$O$13,I261)</f>
        <v>Весна</v>
      </c>
      <c r="H261" s="8" t="str">
        <f t="shared" si="9"/>
        <v>Апрель</v>
      </c>
      <c r="I261" s="13">
        <f>MONTH(Заказы!$B261)</f>
        <v>4</v>
      </c>
      <c r="M261" s="7" t="str" cm="1">
        <f t="array" ref="M261">INDEX($O$2:$O$13,I261)</f>
        <v>Весна</v>
      </c>
    </row>
    <row r="262" spans="1:13" ht="15.6" thickTop="1" thickBot="1" x14ac:dyDescent="0.35">
      <c r="A262" s="17">
        <v>261</v>
      </c>
      <c r="B262" s="16">
        <v>43573</v>
      </c>
      <c r="C262" s="17" t="s">
        <v>91</v>
      </c>
      <c r="D262" s="17">
        <v>35.299999999999997</v>
      </c>
      <c r="E262" s="17" t="s">
        <v>37</v>
      </c>
      <c r="F262" s="17" t="str">
        <f t="shared" si="8"/>
        <v>четверг</v>
      </c>
      <c r="G262" s="18" t="str" cm="1">
        <f t="array" ref="G262">INDEX($O$2:$O$13,I262)</f>
        <v>Весна</v>
      </c>
      <c r="H262" s="9" t="str">
        <f t="shared" si="9"/>
        <v>Апрель</v>
      </c>
      <c r="I262" s="13">
        <f>MONTH(Заказы!$B262)</f>
        <v>4</v>
      </c>
      <c r="M262" s="7" t="str" cm="1">
        <f t="array" ref="M262">INDEX($O$2:$O$13,I262)</f>
        <v>Весна</v>
      </c>
    </row>
    <row r="263" spans="1:13" ht="15.6" thickTop="1" thickBot="1" x14ac:dyDescent="0.35">
      <c r="A263" s="20">
        <v>262</v>
      </c>
      <c r="B263" s="19">
        <v>43574</v>
      </c>
      <c r="C263" s="20" t="s">
        <v>58</v>
      </c>
      <c r="D263" s="20">
        <v>152.80000000000001</v>
      </c>
      <c r="E263" s="20" t="s">
        <v>37</v>
      </c>
      <c r="F263" s="20" t="str">
        <f t="shared" si="8"/>
        <v>пятница</v>
      </c>
      <c r="G263" s="21" t="str" cm="1">
        <f t="array" ref="G263">INDEX($O$2:$O$13,I263)</f>
        <v>Весна</v>
      </c>
      <c r="H263" s="8" t="str">
        <f t="shared" si="9"/>
        <v>Апрель</v>
      </c>
      <c r="I263" s="13">
        <f>MONTH(Заказы!$B263)</f>
        <v>4</v>
      </c>
      <c r="M263" s="7" t="str" cm="1">
        <f t="array" ref="M263">INDEX($O$2:$O$13,I263)</f>
        <v>Весна</v>
      </c>
    </row>
    <row r="264" spans="1:13" ht="15.6" thickTop="1" thickBot="1" x14ac:dyDescent="0.35">
      <c r="A264" s="17">
        <v>263</v>
      </c>
      <c r="B264" s="16">
        <v>43575</v>
      </c>
      <c r="C264" s="17" t="s">
        <v>82</v>
      </c>
      <c r="D264" s="17">
        <v>3676.3</v>
      </c>
      <c r="E264" s="17" t="s">
        <v>26</v>
      </c>
      <c r="F264" s="17" t="str">
        <f t="shared" si="8"/>
        <v>суббота</v>
      </c>
      <c r="G264" s="18" t="str" cm="1">
        <f t="array" ref="G264">INDEX($O$2:$O$13,I264)</f>
        <v>Весна</v>
      </c>
      <c r="H264" s="9" t="str">
        <f t="shared" si="9"/>
        <v>Апрель</v>
      </c>
      <c r="I264" s="13">
        <f>MONTH(Заказы!$B264)</f>
        <v>4</v>
      </c>
      <c r="M264" s="7" t="str" cm="1">
        <f t="array" ref="M264">INDEX($O$2:$O$13,I264)</f>
        <v>Весна</v>
      </c>
    </row>
    <row r="265" spans="1:13" ht="15.6" thickTop="1" thickBot="1" x14ac:dyDescent="0.35">
      <c r="A265" s="20">
        <v>264</v>
      </c>
      <c r="B265" s="19">
        <v>43575</v>
      </c>
      <c r="C265" s="20" t="s">
        <v>75</v>
      </c>
      <c r="D265" s="20">
        <v>1056.5</v>
      </c>
      <c r="E265" s="20" t="s">
        <v>37</v>
      </c>
      <c r="F265" s="20" t="str">
        <f t="shared" si="8"/>
        <v>суббота</v>
      </c>
      <c r="G265" s="21" t="str" cm="1">
        <f t="array" ref="G265">INDEX($O$2:$O$13,I265)</f>
        <v>Весна</v>
      </c>
      <c r="H265" s="8" t="str">
        <f t="shared" si="9"/>
        <v>Апрель</v>
      </c>
      <c r="I265" s="13">
        <f>MONTH(Заказы!$B265)</f>
        <v>4</v>
      </c>
      <c r="M265" s="7" t="str" cm="1">
        <f t="array" ref="M265">INDEX($O$2:$O$13,I265)</f>
        <v>Весна</v>
      </c>
    </row>
    <row r="266" spans="1:13" ht="15.6" thickTop="1" thickBot="1" x14ac:dyDescent="0.35">
      <c r="A266" s="17">
        <v>265</v>
      </c>
      <c r="B266" s="16">
        <v>43576</v>
      </c>
      <c r="C266" s="17" t="s">
        <v>88</v>
      </c>
      <c r="D266" s="17">
        <v>693.2</v>
      </c>
      <c r="E266" s="17" t="s">
        <v>22</v>
      </c>
      <c r="F266" s="17" t="str">
        <f t="shared" si="8"/>
        <v>воскресенье</v>
      </c>
      <c r="G266" s="18" t="str" cm="1">
        <f t="array" ref="G266">INDEX($O$2:$O$13,I266)</f>
        <v>Весна</v>
      </c>
      <c r="H266" s="9" t="str">
        <f t="shared" si="9"/>
        <v>Апрель</v>
      </c>
      <c r="I266" s="13">
        <f>MONTH(Заказы!$B266)</f>
        <v>4</v>
      </c>
      <c r="M266" s="7" t="str" cm="1">
        <f t="array" ref="M266">INDEX($O$2:$O$13,I266)</f>
        <v>Весна</v>
      </c>
    </row>
    <row r="267" spans="1:13" ht="15.6" thickTop="1" thickBot="1" x14ac:dyDescent="0.35">
      <c r="A267" s="20">
        <v>266</v>
      </c>
      <c r="B267" s="19">
        <v>43576</v>
      </c>
      <c r="C267" s="20" t="s">
        <v>112</v>
      </c>
      <c r="D267" s="20">
        <v>1.5</v>
      </c>
      <c r="E267" s="20" t="s">
        <v>10</v>
      </c>
      <c r="F267" s="20" t="str">
        <f t="shared" si="8"/>
        <v>воскресенье</v>
      </c>
      <c r="G267" s="21" t="str" cm="1">
        <f t="array" ref="G267">INDEX($O$2:$O$13,I267)</f>
        <v>Весна</v>
      </c>
      <c r="H267" s="8" t="str">
        <f t="shared" si="9"/>
        <v>Апрель</v>
      </c>
      <c r="I267" s="13">
        <f>MONTH(Заказы!$B267)</f>
        <v>4</v>
      </c>
      <c r="M267" s="7" t="str" cm="1">
        <f t="array" ref="M267">INDEX($O$2:$O$13,I267)</f>
        <v>Весна</v>
      </c>
    </row>
    <row r="268" spans="1:13" ht="15.6" thickTop="1" thickBot="1" x14ac:dyDescent="0.35">
      <c r="A268" s="17">
        <v>267</v>
      </c>
      <c r="B268" s="16">
        <v>43576</v>
      </c>
      <c r="C268" s="17" t="s">
        <v>113</v>
      </c>
      <c r="D268" s="17">
        <v>320.7</v>
      </c>
      <c r="E268" s="17" t="s">
        <v>14</v>
      </c>
      <c r="F268" s="17" t="str">
        <f t="shared" si="8"/>
        <v>воскресенье</v>
      </c>
      <c r="G268" s="18" t="str" cm="1">
        <f t="array" ref="G268">INDEX($O$2:$O$13,I268)</f>
        <v>Весна</v>
      </c>
      <c r="H268" s="9" t="str">
        <f t="shared" si="9"/>
        <v>Апрель</v>
      </c>
      <c r="I268" s="13">
        <f>MONTH(Заказы!$B268)</f>
        <v>4</v>
      </c>
      <c r="M268" s="7" t="str" cm="1">
        <f t="array" ref="M268">INDEX($O$2:$O$13,I268)</f>
        <v>Весна</v>
      </c>
    </row>
    <row r="269" spans="1:13" ht="15.6" thickTop="1" thickBot="1" x14ac:dyDescent="0.35">
      <c r="A269" s="20">
        <v>268</v>
      </c>
      <c r="B269" s="19">
        <v>43576</v>
      </c>
      <c r="C269" s="20" t="s">
        <v>74</v>
      </c>
      <c r="D269" s="20">
        <v>627.79999999999995</v>
      </c>
      <c r="E269" s="20" t="s">
        <v>22</v>
      </c>
      <c r="F269" s="20" t="str">
        <f t="shared" si="8"/>
        <v>воскресенье</v>
      </c>
      <c r="G269" s="21" t="str" cm="1">
        <f t="array" ref="G269">INDEX($O$2:$O$13,I269)</f>
        <v>Весна</v>
      </c>
      <c r="H269" s="8" t="str">
        <f t="shared" si="9"/>
        <v>Апрель</v>
      </c>
      <c r="I269" s="13">
        <f>MONTH(Заказы!$B269)</f>
        <v>4</v>
      </c>
      <c r="M269" s="7" t="str" cm="1">
        <f t="array" ref="M269">INDEX($O$2:$O$13,I269)</f>
        <v>Весна</v>
      </c>
    </row>
    <row r="270" spans="1:13" ht="15.6" thickTop="1" thickBot="1" x14ac:dyDescent="0.35">
      <c r="A270" s="17">
        <v>269</v>
      </c>
      <c r="B270" s="16">
        <v>43577</v>
      </c>
      <c r="C270" s="17" t="s">
        <v>51</v>
      </c>
      <c r="D270" s="17">
        <v>917.6</v>
      </c>
      <c r="E270" s="17" t="s">
        <v>26</v>
      </c>
      <c r="F270" s="17" t="str">
        <f t="shared" si="8"/>
        <v>понедельник</v>
      </c>
      <c r="G270" s="18" t="str" cm="1">
        <f t="array" ref="G270">INDEX($O$2:$O$13,I270)</f>
        <v>Весна</v>
      </c>
      <c r="H270" s="9" t="str">
        <f t="shared" si="9"/>
        <v>Апрель</v>
      </c>
      <c r="I270" s="13">
        <f>MONTH(Заказы!$B270)</f>
        <v>4</v>
      </c>
      <c r="M270" s="7" t="str" cm="1">
        <f t="array" ref="M270">INDEX($O$2:$O$13,I270)</f>
        <v>Весна</v>
      </c>
    </row>
    <row r="271" spans="1:13" ht="15.6" thickTop="1" thickBot="1" x14ac:dyDescent="0.35">
      <c r="A271" s="20">
        <v>270</v>
      </c>
      <c r="B271" s="19">
        <v>43578</v>
      </c>
      <c r="C271" s="20" t="s">
        <v>51</v>
      </c>
      <c r="D271" s="20">
        <v>133.69999999999999</v>
      </c>
      <c r="E271" s="20" t="s">
        <v>37</v>
      </c>
      <c r="F271" s="20" t="str">
        <f t="shared" si="8"/>
        <v>вторник</v>
      </c>
      <c r="G271" s="21" t="str" cm="1">
        <f t="array" ref="G271">INDEX($O$2:$O$13,I271)</f>
        <v>Весна</v>
      </c>
      <c r="H271" s="8" t="str">
        <f t="shared" si="9"/>
        <v>Апрель</v>
      </c>
      <c r="I271" s="13">
        <f>MONTH(Заказы!$B271)</f>
        <v>4</v>
      </c>
      <c r="M271" s="7" t="str" cm="1">
        <f t="array" ref="M271">INDEX($O$2:$O$13,I271)</f>
        <v>Весна</v>
      </c>
    </row>
    <row r="272" spans="1:13" ht="15.6" thickTop="1" thickBot="1" x14ac:dyDescent="0.35">
      <c r="A272" s="17">
        <v>271</v>
      </c>
      <c r="B272" s="16">
        <v>43578</v>
      </c>
      <c r="C272" s="17" t="s">
        <v>83</v>
      </c>
      <c r="D272" s="17">
        <v>211.9</v>
      </c>
      <c r="E272" s="17" t="s">
        <v>18</v>
      </c>
      <c r="F272" s="17" t="str">
        <f t="shared" si="8"/>
        <v>вторник</v>
      </c>
      <c r="G272" s="18" t="str" cm="1">
        <f t="array" ref="G272">INDEX($O$2:$O$13,I272)</f>
        <v>Весна</v>
      </c>
      <c r="H272" s="9" t="str">
        <f t="shared" si="9"/>
        <v>Апрель</v>
      </c>
      <c r="I272" s="13">
        <f>MONTH(Заказы!$B272)</f>
        <v>4</v>
      </c>
      <c r="M272" s="7" t="str" cm="1">
        <f t="array" ref="M272">INDEX($O$2:$O$13,I272)</f>
        <v>Весна</v>
      </c>
    </row>
    <row r="273" spans="1:13" ht="15.6" thickTop="1" thickBot="1" x14ac:dyDescent="0.35">
      <c r="A273" s="20">
        <v>272</v>
      </c>
      <c r="B273" s="19">
        <v>43579</v>
      </c>
      <c r="C273" s="20" t="s">
        <v>114</v>
      </c>
      <c r="D273" s="20">
        <v>172.2</v>
      </c>
      <c r="E273" s="20" t="s">
        <v>0</v>
      </c>
      <c r="F273" s="20" t="str">
        <f t="shared" si="8"/>
        <v>среда</v>
      </c>
      <c r="G273" s="21" t="str" cm="1">
        <f t="array" ref="G273">INDEX($O$2:$O$13,I273)</f>
        <v>Весна</v>
      </c>
      <c r="H273" s="8" t="str">
        <f t="shared" si="9"/>
        <v>Апрель</v>
      </c>
      <c r="I273" s="13">
        <f>MONTH(Заказы!$B273)</f>
        <v>4</v>
      </c>
      <c r="M273" s="7" t="str" cm="1">
        <f t="array" ref="M273">INDEX($O$2:$O$13,I273)</f>
        <v>Весна</v>
      </c>
    </row>
    <row r="274" spans="1:13" ht="15.6" thickTop="1" thickBot="1" x14ac:dyDescent="0.35">
      <c r="A274" s="17">
        <v>273</v>
      </c>
      <c r="B274" s="16">
        <v>43579</v>
      </c>
      <c r="C274" s="17" t="s">
        <v>63</v>
      </c>
      <c r="D274" s="17">
        <v>2181.5</v>
      </c>
      <c r="E274" s="17" t="s">
        <v>10</v>
      </c>
      <c r="F274" s="17" t="str">
        <f t="shared" si="8"/>
        <v>среда</v>
      </c>
      <c r="G274" s="18" t="str" cm="1">
        <f t="array" ref="G274">INDEX($O$2:$O$13,I274)</f>
        <v>Весна</v>
      </c>
      <c r="H274" s="9" t="str">
        <f t="shared" si="9"/>
        <v>Апрель</v>
      </c>
      <c r="I274" s="13">
        <f>MONTH(Заказы!$B274)</f>
        <v>4</v>
      </c>
      <c r="M274" s="7" t="str" cm="1">
        <f t="array" ref="M274">INDEX($O$2:$O$13,I274)</f>
        <v>Весна</v>
      </c>
    </row>
    <row r="275" spans="1:13" ht="15.6" thickTop="1" thickBot="1" x14ac:dyDescent="0.35">
      <c r="A275" s="20">
        <v>274</v>
      </c>
      <c r="B275" s="19">
        <v>43579</v>
      </c>
      <c r="C275" s="20" t="s">
        <v>65</v>
      </c>
      <c r="D275" s="20">
        <v>453.3</v>
      </c>
      <c r="E275" s="20" t="s">
        <v>10</v>
      </c>
      <c r="F275" s="20" t="str">
        <f t="shared" si="8"/>
        <v>среда</v>
      </c>
      <c r="G275" s="21" t="str" cm="1">
        <f t="array" ref="G275">INDEX($O$2:$O$13,I275)</f>
        <v>Весна</v>
      </c>
      <c r="H275" s="8" t="str">
        <f t="shared" si="9"/>
        <v>Апрель</v>
      </c>
      <c r="I275" s="13">
        <f>MONTH(Заказы!$B275)</f>
        <v>4</v>
      </c>
      <c r="M275" s="7" t="str" cm="1">
        <f t="array" ref="M275">INDEX($O$2:$O$13,I275)</f>
        <v>Весна</v>
      </c>
    </row>
    <row r="276" spans="1:13" ht="15.6" thickTop="1" thickBot="1" x14ac:dyDescent="0.35">
      <c r="A276" s="17">
        <v>275</v>
      </c>
      <c r="B276" s="16">
        <v>43579</v>
      </c>
      <c r="C276" s="17" t="s">
        <v>112</v>
      </c>
      <c r="D276" s="17">
        <v>2447.9</v>
      </c>
      <c r="E276" s="17" t="s">
        <v>30</v>
      </c>
      <c r="F276" s="17" t="str">
        <f t="shared" si="8"/>
        <v>среда</v>
      </c>
      <c r="G276" s="18" t="str" cm="1">
        <f t="array" ref="G276">INDEX($O$2:$O$13,I276)</f>
        <v>Весна</v>
      </c>
      <c r="H276" s="9" t="str">
        <f t="shared" si="9"/>
        <v>Апрель</v>
      </c>
      <c r="I276" s="13">
        <f>MONTH(Заказы!$B276)</f>
        <v>4</v>
      </c>
      <c r="M276" s="7" t="str" cm="1">
        <f t="array" ref="M276">INDEX($O$2:$O$13,I276)</f>
        <v>Весна</v>
      </c>
    </row>
    <row r="277" spans="1:13" ht="15.6" thickTop="1" thickBot="1" x14ac:dyDescent="0.35">
      <c r="A277" s="20">
        <v>276</v>
      </c>
      <c r="B277" s="19">
        <v>43579</v>
      </c>
      <c r="C277" s="20" t="s">
        <v>61</v>
      </c>
      <c r="D277" s="20">
        <v>419</v>
      </c>
      <c r="E277" s="20" t="s">
        <v>37</v>
      </c>
      <c r="F277" s="20" t="str">
        <f t="shared" si="8"/>
        <v>среда</v>
      </c>
      <c r="G277" s="21" t="str" cm="1">
        <f t="array" ref="G277">INDEX($O$2:$O$13,I277)</f>
        <v>Весна</v>
      </c>
      <c r="H277" s="8" t="str">
        <f t="shared" si="9"/>
        <v>Апрель</v>
      </c>
      <c r="I277" s="13">
        <f>MONTH(Заказы!$B277)</f>
        <v>4</v>
      </c>
      <c r="M277" s="7" t="str" cm="1">
        <f t="array" ref="M277">INDEX($O$2:$O$13,I277)</f>
        <v>Весна</v>
      </c>
    </row>
    <row r="278" spans="1:13" ht="15.6" thickTop="1" thickBot="1" x14ac:dyDescent="0.35">
      <c r="A278" s="17">
        <v>277</v>
      </c>
      <c r="B278" s="16">
        <v>43580</v>
      </c>
      <c r="C278" s="17" t="s">
        <v>115</v>
      </c>
      <c r="D278" s="17">
        <v>33.5</v>
      </c>
      <c r="E278" s="17" t="s">
        <v>26</v>
      </c>
      <c r="F278" s="17" t="str">
        <f t="shared" si="8"/>
        <v>четверг</v>
      </c>
      <c r="G278" s="18" t="str" cm="1">
        <f t="array" ref="G278">INDEX($O$2:$O$13,I278)</f>
        <v>Весна</v>
      </c>
      <c r="H278" s="9" t="str">
        <f t="shared" si="9"/>
        <v>Апрель</v>
      </c>
      <c r="I278" s="13">
        <f>MONTH(Заказы!$B278)</f>
        <v>4</v>
      </c>
      <c r="M278" s="7" t="str" cm="1">
        <f t="array" ref="M278">INDEX($O$2:$O$13,I278)</f>
        <v>Весна</v>
      </c>
    </row>
    <row r="279" spans="1:13" ht="15.6" thickTop="1" thickBot="1" x14ac:dyDescent="0.35">
      <c r="A279" s="20">
        <v>278</v>
      </c>
      <c r="B279" s="19">
        <v>43580</v>
      </c>
      <c r="C279" s="20" t="s">
        <v>116</v>
      </c>
      <c r="D279" s="20">
        <v>666.9</v>
      </c>
      <c r="E279" s="20" t="s">
        <v>33</v>
      </c>
      <c r="F279" s="20" t="str">
        <f t="shared" si="8"/>
        <v>четверг</v>
      </c>
      <c r="G279" s="21" t="str" cm="1">
        <f t="array" ref="G279">INDEX($O$2:$O$13,I279)</f>
        <v>Весна</v>
      </c>
      <c r="H279" s="8" t="str">
        <f t="shared" si="9"/>
        <v>Апрель</v>
      </c>
      <c r="I279" s="13">
        <f>MONTH(Заказы!$B279)</f>
        <v>4</v>
      </c>
      <c r="M279" s="7" t="str" cm="1">
        <f t="array" ref="M279">INDEX($O$2:$O$13,I279)</f>
        <v>Весна</v>
      </c>
    </row>
    <row r="280" spans="1:13" ht="15.6" thickTop="1" thickBot="1" x14ac:dyDescent="0.35">
      <c r="A280" s="17">
        <v>279</v>
      </c>
      <c r="B280" s="16">
        <v>43580</v>
      </c>
      <c r="C280" s="17" t="s">
        <v>93</v>
      </c>
      <c r="D280" s="17">
        <v>3392.2</v>
      </c>
      <c r="E280" s="17" t="s">
        <v>14</v>
      </c>
      <c r="F280" s="17" t="str">
        <f t="shared" si="8"/>
        <v>четверг</v>
      </c>
      <c r="G280" s="18" t="str" cm="1">
        <f t="array" ref="G280">INDEX($O$2:$O$13,I280)</f>
        <v>Весна</v>
      </c>
      <c r="H280" s="9" t="str">
        <f t="shared" si="9"/>
        <v>Апрель</v>
      </c>
      <c r="I280" s="13">
        <f>MONTH(Заказы!$B280)</f>
        <v>4</v>
      </c>
      <c r="M280" s="7" t="str" cm="1">
        <f t="array" ref="M280">INDEX($O$2:$O$13,I280)</f>
        <v>Весна</v>
      </c>
    </row>
    <row r="281" spans="1:13" ht="15.6" thickTop="1" thickBot="1" x14ac:dyDescent="0.35">
      <c r="A281" s="20">
        <v>280</v>
      </c>
      <c r="B281" s="19">
        <v>43580</v>
      </c>
      <c r="C281" s="20" t="s">
        <v>99</v>
      </c>
      <c r="D281" s="20">
        <v>744.6</v>
      </c>
      <c r="E281" s="20" t="s">
        <v>37</v>
      </c>
      <c r="F281" s="20" t="str">
        <f t="shared" si="8"/>
        <v>четверг</v>
      </c>
      <c r="G281" s="21" t="str" cm="1">
        <f t="array" ref="G281">INDEX($O$2:$O$13,I281)</f>
        <v>Весна</v>
      </c>
      <c r="H281" s="8" t="str">
        <f t="shared" si="9"/>
        <v>Апрель</v>
      </c>
      <c r="I281" s="13">
        <f>MONTH(Заказы!$B281)</f>
        <v>4</v>
      </c>
      <c r="M281" s="7" t="str" cm="1">
        <f t="array" ref="M281">INDEX($O$2:$O$13,I281)</f>
        <v>Весна</v>
      </c>
    </row>
    <row r="282" spans="1:13" ht="15.6" thickTop="1" thickBot="1" x14ac:dyDescent="0.35">
      <c r="A282" s="17">
        <v>281</v>
      </c>
      <c r="B282" s="16">
        <v>43581</v>
      </c>
      <c r="C282" s="17" t="s">
        <v>54</v>
      </c>
      <c r="D282" s="17">
        <v>49.9</v>
      </c>
      <c r="E282" s="17" t="s">
        <v>30</v>
      </c>
      <c r="F282" s="17" t="str">
        <f t="shared" si="8"/>
        <v>пятница</v>
      </c>
      <c r="G282" s="18" t="str" cm="1">
        <f t="array" ref="G282">INDEX($O$2:$O$13,I282)</f>
        <v>Весна</v>
      </c>
      <c r="H282" s="9" t="str">
        <f t="shared" si="9"/>
        <v>Апрель</v>
      </c>
      <c r="I282" s="13">
        <f>MONTH(Заказы!$B282)</f>
        <v>4</v>
      </c>
      <c r="M282" s="7" t="str" cm="1">
        <f t="array" ref="M282">INDEX($O$2:$O$13,I282)</f>
        <v>Весна</v>
      </c>
    </row>
    <row r="283" spans="1:13" ht="15.6" thickTop="1" thickBot="1" x14ac:dyDescent="0.35">
      <c r="A283" s="20">
        <v>282</v>
      </c>
      <c r="B283" s="19">
        <v>43581</v>
      </c>
      <c r="C283" s="20" t="s">
        <v>65</v>
      </c>
      <c r="D283" s="20">
        <v>279.39999999999998</v>
      </c>
      <c r="E283" s="20" t="s">
        <v>0</v>
      </c>
      <c r="F283" s="20" t="str">
        <f t="shared" si="8"/>
        <v>пятница</v>
      </c>
      <c r="G283" s="21" t="str" cm="1">
        <f t="array" ref="G283">INDEX($O$2:$O$13,I283)</f>
        <v>Весна</v>
      </c>
      <c r="H283" s="8" t="str">
        <f t="shared" si="9"/>
        <v>Апрель</v>
      </c>
      <c r="I283" s="13">
        <f>MONTH(Заказы!$B283)</f>
        <v>4</v>
      </c>
      <c r="M283" s="7" t="str" cm="1">
        <f t="array" ref="M283">INDEX($O$2:$O$13,I283)</f>
        <v>Весна</v>
      </c>
    </row>
    <row r="284" spans="1:13" ht="15.6" thickTop="1" thickBot="1" x14ac:dyDescent="0.35">
      <c r="A284" s="17">
        <v>283</v>
      </c>
      <c r="B284" s="16">
        <v>43581</v>
      </c>
      <c r="C284" s="17" t="s">
        <v>48</v>
      </c>
      <c r="D284" s="17">
        <v>585.9</v>
      </c>
      <c r="E284" s="17" t="s">
        <v>10</v>
      </c>
      <c r="F284" s="17" t="str">
        <f t="shared" si="8"/>
        <v>пятница</v>
      </c>
      <c r="G284" s="18" t="str" cm="1">
        <f t="array" ref="G284">INDEX($O$2:$O$13,I284)</f>
        <v>Весна</v>
      </c>
      <c r="H284" s="9" t="str">
        <f t="shared" si="9"/>
        <v>Апрель</v>
      </c>
      <c r="I284" s="13">
        <f>MONTH(Заказы!$B284)</f>
        <v>4</v>
      </c>
      <c r="M284" s="7" t="str" cm="1">
        <f t="array" ref="M284">INDEX($O$2:$O$13,I284)</f>
        <v>Весна</v>
      </c>
    </row>
    <row r="285" spans="1:13" ht="15.6" thickTop="1" thickBot="1" x14ac:dyDescent="0.35">
      <c r="A285" s="20">
        <v>284</v>
      </c>
      <c r="B285" s="19">
        <v>43581</v>
      </c>
      <c r="C285" s="20" t="s">
        <v>41</v>
      </c>
      <c r="D285" s="20">
        <v>7899.5</v>
      </c>
      <c r="E285" s="20" t="s">
        <v>14</v>
      </c>
      <c r="F285" s="20" t="str">
        <f t="shared" si="8"/>
        <v>пятница</v>
      </c>
      <c r="G285" s="21" t="str" cm="1">
        <f t="array" ref="G285">INDEX($O$2:$O$13,I285)</f>
        <v>Весна</v>
      </c>
      <c r="H285" s="8" t="str">
        <f t="shared" si="9"/>
        <v>Апрель</v>
      </c>
      <c r="I285" s="13">
        <f>MONTH(Заказы!$B285)</f>
        <v>4</v>
      </c>
      <c r="M285" s="7" t="str" cm="1">
        <f t="array" ref="M285">INDEX($O$2:$O$13,I285)</f>
        <v>Весна</v>
      </c>
    </row>
    <row r="286" spans="1:13" ht="15.6" thickTop="1" thickBot="1" x14ac:dyDescent="0.35">
      <c r="A286" s="17">
        <v>285</v>
      </c>
      <c r="B286" s="16">
        <v>43582</v>
      </c>
      <c r="C286" s="17" t="s">
        <v>70</v>
      </c>
      <c r="D286" s="17">
        <v>48.7</v>
      </c>
      <c r="E286" s="17" t="s">
        <v>18</v>
      </c>
      <c r="F286" s="17" t="str">
        <f t="shared" si="8"/>
        <v>суббота</v>
      </c>
      <c r="G286" s="18" t="str" cm="1">
        <f t="array" ref="G286">INDEX($O$2:$O$13,I286)</f>
        <v>Весна</v>
      </c>
      <c r="H286" s="9" t="str">
        <f t="shared" si="9"/>
        <v>Апрель</v>
      </c>
      <c r="I286" s="13">
        <f>MONTH(Заказы!$B286)</f>
        <v>4</v>
      </c>
      <c r="M286" s="7" t="str" cm="1">
        <f t="array" ref="M286">INDEX($O$2:$O$13,I286)</f>
        <v>Весна</v>
      </c>
    </row>
    <row r="287" spans="1:13" ht="15.6" thickTop="1" thickBot="1" x14ac:dyDescent="0.35">
      <c r="A287" s="20">
        <v>286</v>
      </c>
      <c r="B287" s="19">
        <v>43582</v>
      </c>
      <c r="C287" s="20" t="s">
        <v>105</v>
      </c>
      <c r="D287" s="20">
        <v>81.2</v>
      </c>
      <c r="E287" s="20" t="s">
        <v>37</v>
      </c>
      <c r="F287" s="20" t="str">
        <f t="shared" si="8"/>
        <v>суббота</v>
      </c>
      <c r="G287" s="21" t="str" cm="1">
        <f t="array" ref="G287">INDEX($O$2:$O$13,I287)</f>
        <v>Весна</v>
      </c>
      <c r="H287" s="8" t="str">
        <f t="shared" si="9"/>
        <v>Апрель</v>
      </c>
      <c r="I287" s="13">
        <f>MONTH(Заказы!$B287)</f>
        <v>4</v>
      </c>
      <c r="M287" s="7" t="str" cm="1">
        <f t="array" ref="M287">INDEX($O$2:$O$13,I287)</f>
        <v>Весна</v>
      </c>
    </row>
    <row r="288" spans="1:13" ht="15.6" thickTop="1" thickBot="1" x14ac:dyDescent="0.35">
      <c r="A288" s="17">
        <v>287</v>
      </c>
      <c r="B288" s="16">
        <v>43582</v>
      </c>
      <c r="C288" s="17" t="s">
        <v>47</v>
      </c>
      <c r="D288" s="17">
        <v>788.5</v>
      </c>
      <c r="E288" s="17" t="s">
        <v>30</v>
      </c>
      <c r="F288" s="17" t="str">
        <f t="shared" si="8"/>
        <v>суббота</v>
      </c>
      <c r="G288" s="18" t="str" cm="1">
        <f t="array" ref="G288">INDEX($O$2:$O$13,I288)</f>
        <v>Весна</v>
      </c>
      <c r="H288" s="9" t="str">
        <f t="shared" si="9"/>
        <v>Апрель</v>
      </c>
      <c r="I288" s="13">
        <f>MONTH(Заказы!$B288)</f>
        <v>4</v>
      </c>
      <c r="M288" s="7" t="str" cm="1">
        <f t="array" ref="M288">INDEX($O$2:$O$13,I288)</f>
        <v>Весна</v>
      </c>
    </row>
    <row r="289" spans="1:13" ht="15.6" thickTop="1" thickBot="1" x14ac:dyDescent="0.35">
      <c r="A289" s="20">
        <v>288</v>
      </c>
      <c r="B289" s="19">
        <v>43584</v>
      </c>
      <c r="C289" s="20" t="s">
        <v>96</v>
      </c>
      <c r="D289" s="20">
        <v>156.4</v>
      </c>
      <c r="E289" s="20" t="s">
        <v>10</v>
      </c>
      <c r="F289" s="20" t="str">
        <f t="shared" si="8"/>
        <v>понедельник</v>
      </c>
      <c r="G289" s="21" t="str" cm="1">
        <f t="array" ref="G289">INDEX($O$2:$O$13,I289)</f>
        <v>Весна</v>
      </c>
      <c r="H289" s="8" t="str">
        <f t="shared" si="9"/>
        <v>Апрель</v>
      </c>
      <c r="I289" s="13">
        <f>MONTH(Заказы!$B289)</f>
        <v>4</v>
      </c>
      <c r="M289" s="7" t="str" cm="1">
        <f t="array" ref="M289">INDEX($O$2:$O$13,I289)</f>
        <v>Весна</v>
      </c>
    </row>
    <row r="290" spans="1:13" ht="15.6" thickTop="1" thickBot="1" x14ac:dyDescent="0.35">
      <c r="A290" s="17">
        <v>289</v>
      </c>
      <c r="B290" s="16">
        <v>43584</v>
      </c>
      <c r="C290" s="17" t="s">
        <v>67</v>
      </c>
      <c r="D290" s="17">
        <v>1880.4</v>
      </c>
      <c r="E290" s="17" t="s">
        <v>0</v>
      </c>
      <c r="F290" s="17" t="str">
        <f t="shared" si="8"/>
        <v>понедельник</v>
      </c>
      <c r="G290" s="18" t="str" cm="1">
        <f t="array" ref="G290">INDEX($O$2:$O$13,I290)</f>
        <v>Весна</v>
      </c>
      <c r="H290" s="9" t="str">
        <f t="shared" si="9"/>
        <v>Апрель</v>
      </c>
      <c r="I290" s="13">
        <f>MONTH(Заказы!$B290)</f>
        <v>4</v>
      </c>
      <c r="M290" s="7" t="str" cm="1">
        <f t="array" ref="M290">INDEX($O$2:$O$13,I290)</f>
        <v>Весна</v>
      </c>
    </row>
    <row r="291" spans="1:13" ht="15.6" thickTop="1" thickBot="1" x14ac:dyDescent="0.35">
      <c r="A291" s="20">
        <v>290</v>
      </c>
      <c r="B291" s="19">
        <v>43584</v>
      </c>
      <c r="C291" s="20" t="s">
        <v>61</v>
      </c>
      <c r="D291" s="20">
        <v>2044.7</v>
      </c>
      <c r="E291" s="20" t="s">
        <v>22</v>
      </c>
      <c r="F291" s="20" t="str">
        <f t="shared" si="8"/>
        <v>понедельник</v>
      </c>
      <c r="G291" s="21" t="str" cm="1">
        <f t="array" ref="G291">INDEX($O$2:$O$13,I291)</f>
        <v>Весна</v>
      </c>
      <c r="H291" s="8" t="str">
        <f t="shared" si="9"/>
        <v>Апрель</v>
      </c>
      <c r="I291" s="13">
        <f>MONTH(Заказы!$B291)</f>
        <v>4</v>
      </c>
      <c r="M291" s="7" t="str" cm="1">
        <f t="array" ref="M291">INDEX($O$2:$O$13,I291)</f>
        <v>Весна</v>
      </c>
    </row>
    <row r="292" spans="1:13" ht="15.6" thickTop="1" thickBot="1" x14ac:dyDescent="0.35">
      <c r="A292" s="17">
        <v>291</v>
      </c>
      <c r="B292" s="16">
        <v>43585</v>
      </c>
      <c r="C292" s="17" t="s">
        <v>86</v>
      </c>
      <c r="D292" s="17">
        <v>110.6</v>
      </c>
      <c r="E292" s="17" t="s">
        <v>30</v>
      </c>
      <c r="F292" s="17" t="str">
        <f t="shared" si="8"/>
        <v>вторник</v>
      </c>
      <c r="G292" s="18" t="str" cm="1">
        <f t="array" ref="G292">INDEX($O$2:$O$13,I292)</f>
        <v>Весна</v>
      </c>
      <c r="H292" s="9" t="str">
        <f t="shared" si="9"/>
        <v>Апрель</v>
      </c>
      <c r="I292" s="13">
        <f>MONTH(Заказы!$B292)</f>
        <v>4</v>
      </c>
      <c r="M292" s="7" t="str" cm="1">
        <f t="array" ref="M292">INDEX($O$2:$O$13,I292)</f>
        <v>Весна</v>
      </c>
    </row>
    <row r="293" spans="1:13" ht="15.6" thickTop="1" thickBot="1" x14ac:dyDescent="0.35">
      <c r="A293" s="20">
        <v>292</v>
      </c>
      <c r="B293" s="19">
        <v>43585</v>
      </c>
      <c r="C293" s="20" t="s">
        <v>70</v>
      </c>
      <c r="D293" s="20">
        <v>123.6</v>
      </c>
      <c r="E293" s="20" t="s">
        <v>26</v>
      </c>
      <c r="F293" s="20" t="str">
        <f t="shared" si="8"/>
        <v>вторник</v>
      </c>
      <c r="G293" s="21" t="str" cm="1">
        <f t="array" ref="G293">INDEX($O$2:$O$13,I293)</f>
        <v>Весна</v>
      </c>
      <c r="H293" s="8" t="str">
        <f t="shared" si="9"/>
        <v>Апрель</v>
      </c>
      <c r="I293" s="13">
        <f>MONTH(Заказы!$B293)</f>
        <v>4</v>
      </c>
      <c r="M293" s="7" t="str" cm="1">
        <f t="array" ref="M293">INDEX($O$2:$O$13,I293)</f>
        <v>Весна</v>
      </c>
    </row>
    <row r="294" spans="1:13" ht="15.6" thickTop="1" thickBot="1" x14ac:dyDescent="0.35">
      <c r="A294" s="17">
        <v>293</v>
      </c>
      <c r="B294" s="16">
        <v>43585</v>
      </c>
      <c r="C294" s="17" t="s">
        <v>68</v>
      </c>
      <c r="D294" s="17">
        <v>481.7</v>
      </c>
      <c r="E294" s="17" t="s">
        <v>0</v>
      </c>
      <c r="F294" s="17" t="str">
        <f t="shared" si="8"/>
        <v>вторник</v>
      </c>
      <c r="G294" s="18" t="str" cm="1">
        <f t="array" ref="G294">INDEX($O$2:$O$13,I294)</f>
        <v>Весна</v>
      </c>
      <c r="H294" s="9" t="str">
        <f t="shared" si="9"/>
        <v>Апрель</v>
      </c>
      <c r="I294" s="13">
        <f>MONTH(Заказы!$B294)</f>
        <v>4</v>
      </c>
      <c r="M294" s="7" t="str" cm="1">
        <f t="array" ref="M294">INDEX($O$2:$O$13,I294)</f>
        <v>Весна</v>
      </c>
    </row>
    <row r="295" spans="1:13" ht="15.6" thickTop="1" thickBot="1" x14ac:dyDescent="0.35">
      <c r="A295" s="20">
        <v>294</v>
      </c>
      <c r="B295" s="19">
        <v>43585</v>
      </c>
      <c r="C295" s="20" t="s">
        <v>83</v>
      </c>
      <c r="D295" s="20">
        <v>109.5</v>
      </c>
      <c r="E295" s="20" t="s">
        <v>30</v>
      </c>
      <c r="F295" s="20" t="str">
        <f t="shared" si="8"/>
        <v>вторник</v>
      </c>
      <c r="G295" s="21" t="str" cm="1">
        <f t="array" ref="G295">INDEX($O$2:$O$13,I295)</f>
        <v>Весна</v>
      </c>
      <c r="H295" s="8" t="str">
        <f t="shared" si="9"/>
        <v>Апрель</v>
      </c>
      <c r="I295" s="13">
        <f>MONTH(Заказы!$B295)</f>
        <v>4</v>
      </c>
      <c r="M295" s="7" t="str" cm="1">
        <f t="array" ref="M295">INDEX($O$2:$O$13,I295)</f>
        <v>Весна</v>
      </c>
    </row>
    <row r="296" spans="1:13" ht="15.6" thickTop="1" thickBot="1" x14ac:dyDescent="0.35">
      <c r="A296" s="17">
        <v>295</v>
      </c>
      <c r="B296" s="16">
        <v>43585</v>
      </c>
      <c r="C296" s="17" t="s">
        <v>46</v>
      </c>
      <c r="D296" s="17">
        <v>1947.2</v>
      </c>
      <c r="E296" s="17" t="s">
        <v>30</v>
      </c>
      <c r="F296" s="17" t="str">
        <f t="shared" si="8"/>
        <v>вторник</v>
      </c>
      <c r="G296" s="18" t="str" cm="1">
        <f t="array" ref="G296">INDEX($O$2:$O$13,I296)</f>
        <v>Весна</v>
      </c>
      <c r="H296" s="9" t="str">
        <f t="shared" si="9"/>
        <v>Апрель</v>
      </c>
      <c r="I296" s="13">
        <f>MONTH(Заказы!$B296)</f>
        <v>4</v>
      </c>
      <c r="M296" s="7" t="str" cm="1">
        <f t="array" ref="M296">INDEX($O$2:$O$13,I296)</f>
        <v>Весна</v>
      </c>
    </row>
    <row r="297" spans="1:13" ht="15.6" thickTop="1" thickBot="1" x14ac:dyDescent="0.35">
      <c r="A297" s="20">
        <v>296</v>
      </c>
      <c r="B297" s="19">
        <v>43586</v>
      </c>
      <c r="C297" s="20" t="s">
        <v>45</v>
      </c>
      <c r="D297" s="20">
        <v>686.5</v>
      </c>
      <c r="E297" s="20" t="s">
        <v>22</v>
      </c>
      <c r="F297" s="20" t="str">
        <f t="shared" si="8"/>
        <v>среда</v>
      </c>
      <c r="G297" s="21" t="str" cm="1">
        <f t="array" ref="G297">INDEX($O$2:$O$13,I297)</f>
        <v>Весна</v>
      </c>
      <c r="H297" s="8" t="str">
        <f t="shared" si="9"/>
        <v>Май</v>
      </c>
      <c r="I297" s="13">
        <f>MONTH(Заказы!$B297)</f>
        <v>5</v>
      </c>
      <c r="M297" s="7" t="str" cm="1">
        <f t="array" ref="M297">INDEX($O$2:$O$13,I297)</f>
        <v>Весна</v>
      </c>
    </row>
    <row r="298" spans="1:13" ht="15.6" thickTop="1" thickBot="1" x14ac:dyDescent="0.35">
      <c r="A298" s="17">
        <v>297</v>
      </c>
      <c r="B298" s="16">
        <v>43586</v>
      </c>
      <c r="C298" s="17" t="s">
        <v>94</v>
      </c>
      <c r="D298" s="17">
        <v>776.3</v>
      </c>
      <c r="E298" s="17" t="s">
        <v>37</v>
      </c>
      <c r="F298" s="17" t="str">
        <f t="shared" si="8"/>
        <v>среда</v>
      </c>
      <c r="G298" s="18" t="str" cm="1">
        <f t="array" ref="G298">INDEX($O$2:$O$13,I298)</f>
        <v>Весна</v>
      </c>
      <c r="H298" s="9" t="str">
        <f t="shared" si="9"/>
        <v>Май</v>
      </c>
      <c r="I298" s="13">
        <f>MONTH(Заказы!$B298)</f>
        <v>5</v>
      </c>
      <c r="M298" s="7" t="str" cm="1">
        <f t="array" ref="M298">INDEX($O$2:$O$13,I298)</f>
        <v>Весна</v>
      </c>
    </row>
    <row r="299" spans="1:13" ht="15.6" thickTop="1" thickBot="1" x14ac:dyDescent="0.35">
      <c r="A299" s="20">
        <v>298</v>
      </c>
      <c r="B299" s="19">
        <v>43587</v>
      </c>
      <c r="C299" s="20" t="s">
        <v>77</v>
      </c>
      <c r="D299" s="20">
        <v>249.1</v>
      </c>
      <c r="E299" s="20" t="s">
        <v>10</v>
      </c>
      <c r="F299" s="20" t="str">
        <f t="shared" si="8"/>
        <v>четверг</v>
      </c>
      <c r="G299" s="21" t="str" cm="1">
        <f t="array" ref="G299">INDEX($O$2:$O$13,I299)</f>
        <v>Весна</v>
      </c>
      <c r="H299" s="8" t="str">
        <f t="shared" si="9"/>
        <v>Май</v>
      </c>
      <c r="I299" s="13">
        <f>MONTH(Заказы!$B299)</f>
        <v>5</v>
      </c>
      <c r="M299" s="7" t="str" cm="1">
        <f t="array" ref="M299">INDEX($O$2:$O$13,I299)</f>
        <v>Весна</v>
      </c>
    </row>
    <row r="300" spans="1:13" ht="15.6" thickTop="1" thickBot="1" x14ac:dyDescent="0.35">
      <c r="A300" s="17">
        <v>299</v>
      </c>
      <c r="B300" s="16">
        <v>43587</v>
      </c>
      <c r="C300" s="17" t="s">
        <v>61</v>
      </c>
      <c r="D300" s="17">
        <v>1712.4</v>
      </c>
      <c r="E300" s="17" t="s">
        <v>33</v>
      </c>
      <c r="F300" s="17" t="str">
        <f t="shared" si="8"/>
        <v>четверг</v>
      </c>
      <c r="G300" s="18" t="str" cm="1">
        <f t="array" ref="G300">INDEX($O$2:$O$13,I300)</f>
        <v>Весна</v>
      </c>
      <c r="H300" s="9" t="str">
        <f t="shared" si="9"/>
        <v>Май</v>
      </c>
      <c r="I300" s="13">
        <f>MONTH(Заказы!$B300)</f>
        <v>5</v>
      </c>
      <c r="M300" s="7" t="str" cm="1">
        <f t="array" ref="M300">INDEX($O$2:$O$13,I300)</f>
        <v>Весна</v>
      </c>
    </row>
    <row r="301" spans="1:13" ht="15.6" thickTop="1" thickBot="1" x14ac:dyDescent="0.35">
      <c r="A301" s="20">
        <v>300</v>
      </c>
      <c r="B301" s="19">
        <v>43588</v>
      </c>
      <c r="C301" s="20" t="s">
        <v>94</v>
      </c>
      <c r="D301" s="20">
        <v>1784.3</v>
      </c>
      <c r="E301" s="20" t="s">
        <v>14</v>
      </c>
      <c r="F301" s="20" t="str">
        <f t="shared" si="8"/>
        <v>пятница</v>
      </c>
      <c r="G301" s="21" t="str" cm="1">
        <f t="array" ref="G301">INDEX($O$2:$O$13,I301)</f>
        <v>Весна</v>
      </c>
      <c r="H301" s="8" t="str">
        <f t="shared" si="9"/>
        <v>Май</v>
      </c>
      <c r="I301" s="13">
        <f>MONTH(Заказы!$B301)</f>
        <v>5</v>
      </c>
      <c r="M301" s="7" t="str" cm="1">
        <f t="array" ref="M301">INDEX($O$2:$O$13,I301)</f>
        <v>Весна</v>
      </c>
    </row>
    <row r="302" spans="1:13" ht="15.6" thickTop="1" thickBot="1" x14ac:dyDescent="0.35">
      <c r="A302" s="17">
        <v>301</v>
      </c>
      <c r="B302" s="16">
        <v>43588</v>
      </c>
      <c r="C302" s="17" t="s">
        <v>43</v>
      </c>
      <c r="D302" s="17">
        <v>14.3</v>
      </c>
      <c r="E302" s="17" t="s">
        <v>14</v>
      </c>
      <c r="F302" s="17" t="str">
        <f t="shared" si="8"/>
        <v>пятница</v>
      </c>
      <c r="G302" s="18" t="str" cm="1">
        <f t="array" ref="G302">INDEX($O$2:$O$13,I302)</f>
        <v>Весна</v>
      </c>
      <c r="H302" s="9" t="str">
        <f t="shared" si="9"/>
        <v>Май</v>
      </c>
      <c r="I302" s="13">
        <f>MONTH(Заказы!$B302)</f>
        <v>5</v>
      </c>
      <c r="M302" s="7" t="str" cm="1">
        <f t="array" ref="M302">INDEX($O$2:$O$13,I302)</f>
        <v>Весна</v>
      </c>
    </row>
    <row r="303" spans="1:13" ht="15.6" thickTop="1" thickBot="1" x14ac:dyDescent="0.35">
      <c r="A303" s="20">
        <v>302</v>
      </c>
      <c r="B303" s="19">
        <v>43589</v>
      </c>
      <c r="C303" s="20" t="s">
        <v>48</v>
      </c>
      <c r="D303" s="20">
        <v>1494.9</v>
      </c>
      <c r="E303" s="20" t="s">
        <v>22</v>
      </c>
      <c r="F303" s="20" t="str">
        <f t="shared" si="8"/>
        <v>суббота</v>
      </c>
      <c r="G303" s="21" t="str" cm="1">
        <f t="array" ref="G303">INDEX($O$2:$O$13,I303)</f>
        <v>Весна</v>
      </c>
      <c r="H303" s="8" t="str">
        <f t="shared" si="9"/>
        <v>Май</v>
      </c>
      <c r="I303" s="13">
        <f>MONTH(Заказы!$B303)</f>
        <v>5</v>
      </c>
      <c r="M303" s="7" t="str" cm="1">
        <f t="array" ref="M303">INDEX($O$2:$O$13,I303)</f>
        <v>Весна</v>
      </c>
    </row>
    <row r="304" spans="1:13" ht="15.6" thickTop="1" thickBot="1" x14ac:dyDescent="0.35">
      <c r="A304" s="17">
        <v>303</v>
      </c>
      <c r="B304" s="16">
        <v>43589</v>
      </c>
      <c r="C304" s="17" t="s">
        <v>82</v>
      </c>
      <c r="D304" s="17">
        <v>2524.9</v>
      </c>
      <c r="E304" s="17" t="s">
        <v>26</v>
      </c>
      <c r="F304" s="17" t="str">
        <f t="shared" si="8"/>
        <v>суббота</v>
      </c>
      <c r="G304" s="18" t="str" cm="1">
        <f t="array" ref="G304">INDEX($O$2:$O$13,I304)</f>
        <v>Весна</v>
      </c>
      <c r="H304" s="9" t="str">
        <f t="shared" si="9"/>
        <v>Май</v>
      </c>
      <c r="I304" s="13">
        <f>MONTH(Заказы!$B304)</f>
        <v>5</v>
      </c>
      <c r="M304" s="7" t="str" cm="1">
        <f t="array" ref="M304">INDEX($O$2:$O$13,I304)</f>
        <v>Весна</v>
      </c>
    </row>
    <row r="305" spans="1:13" ht="15.6" thickTop="1" thickBot="1" x14ac:dyDescent="0.35">
      <c r="A305" s="20">
        <v>304</v>
      </c>
      <c r="B305" s="19">
        <v>43590</v>
      </c>
      <c r="C305" s="20" t="s">
        <v>50</v>
      </c>
      <c r="D305" s="20">
        <v>832.2</v>
      </c>
      <c r="E305" s="20" t="s">
        <v>22</v>
      </c>
      <c r="F305" s="20" t="str">
        <f t="shared" si="8"/>
        <v>воскресенье</v>
      </c>
      <c r="G305" s="21" t="str" cm="1">
        <f t="array" ref="G305">INDEX($O$2:$O$13,I305)</f>
        <v>Весна</v>
      </c>
      <c r="H305" s="8" t="str">
        <f t="shared" si="9"/>
        <v>Май</v>
      </c>
      <c r="I305" s="13">
        <f>MONTH(Заказы!$B305)</f>
        <v>5</v>
      </c>
      <c r="M305" s="7" t="str" cm="1">
        <f t="array" ref="M305">INDEX($O$2:$O$13,I305)</f>
        <v>Весна</v>
      </c>
    </row>
    <row r="306" spans="1:13" ht="15.6" thickTop="1" thickBot="1" x14ac:dyDescent="0.35">
      <c r="A306" s="17">
        <v>305</v>
      </c>
      <c r="B306" s="16">
        <v>43590</v>
      </c>
      <c r="C306" s="17" t="s">
        <v>54</v>
      </c>
      <c r="D306" s="17">
        <v>1209.7</v>
      </c>
      <c r="E306" s="17" t="s">
        <v>10</v>
      </c>
      <c r="F306" s="17" t="str">
        <f t="shared" si="8"/>
        <v>воскресенье</v>
      </c>
      <c r="G306" s="18" t="str" cm="1">
        <f t="array" ref="G306">INDEX($O$2:$O$13,I306)</f>
        <v>Весна</v>
      </c>
      <c r="H306" s="9" t="str">
        <f t="shared" si="9"/>
        <v>Май</v>
      </c>
      <c r="I306" s="13">
        <f>MONTH(Заказы!$B306)</f>
        <v>5</v>
      </c>
      <c r="M306" s="7" t="str" cm="1">
        <f t="array" ref="M306">INDEX($O$2:$O$13,I306)</f>
        <v>Весна</v>
      </c>
    </row>
    <row r="307" spans="1:13" ht="15.6" thickTop="1" thickBot="1" x14ac:dyDescent="0.35">
      <c r="A307" s="20">
        <v>306</v>
      </c>
      <c r="B307" s="19">
        <v>43590</v>
      </c>
      <c r="C307" s="20" t="s">
        <v>65</v>
      </c>
      <c r="D307" s="20">
        <v>588.79999999999995</v>
      </c>
      <c r="E307" s="20" t="s">
        <v>14</v>
      </c>
      <c r="F307" s="20" t="str">
        <f t="shared" si="8"/>
        <v>воскресенье</v>
      </c>
      <c r="G307" s="21" t="str" cm="1">
        <f t="array" ref="G307">INDEX($O$2:$O$13,I307)</f>
        <v>Весна</v>
      </c>
      <c r="H307" s="8" t="str">
        <f t="shared" si="9"/>
        <v>Май</v>
      </c>
      <c r="I307" s="13">
        <f>MONTH(Заказы!$B307)</f>
        <v>5</v>
      </c>
      <c r="M307" s="7" t="str" cm="1">
        <f t="array" ref="M307">INDEX($O$2:$O$13,I307)</f>
        <v>Весна</v>
      </c>
    </row>
    <row r="308" spans="1:13" ht="15.6" thickTop="1" thickBot="1" x14ac:dyDescent="0.35">
      <c r="A308" s="17">
        <v>307</v>
      </c>
      <c r="B308" s="16">
        <v>43590</v>
      </c>
      <c r="C308" s="17" t="s">
        <v>76</v>
      </c>
      <c r="D308" s="17">
        <v>43.2</v>
      </c>
      <c r="E308" s="17" t="s">
        <v>37</v>
      </c>
      <c r="F308" s="17" t="str">
        <f t="shared" si="8"/>
        <v>воскресенье</v>
      </c>
      <c r="G308" s="18" t="str" cm="1">
        <f t="array" ref="G308">INDEX($O$2:$O$13,I308)</f>
        <v>Весна</v>
      </c>
      <c r="H308" s="9" t="str">
        <f t="shared" si="9"/>
        <v>Май</v>
      </c>
      <c r="I308" s="13">
        <f>MONTH(Заказы!$B308)</f>
        <v>5</v>
      </c>
      <c r="M308" s="7" t="str" cm="1">
        <f t="array" ref="M308">INDEX($O$2:$O$13,I308)</f>
        <v>Весна</v>
      </c>
    </row>
    <row r="309" spans="1:13" ht="15.6" thickTop="1" thickBot="1" x14ac:dyDescent="0.35">
      <c r="A309" s="20">
        <v>308</v>
      </c>
      <c r="B309" s="19">
        <v>43591</v>
      </c>
      <c r="C309" s="20" t="s">
        <v>85</v>
      </c>
      <c r="D309" s="20">
        <v>729.5</v>
      </c>
      <c r="E309" s="20" t="s">
        <v>10</v>
      </c>
      <c r="F309" s="20" t="str">
        <f t="shared" si="8"/>
        <v>понедельник</v>
      </c>
      <c r="G309" s="21" t="str" cm="1">
        <f t="array" ref="G309">INDEX($O$2:$O$13,I309)</f>
        <v>Весна</v>
      </c>
      <c r="H309" s="8" t="str">
        <f t="shared" si="9"/>
        <v>Май</v>
      </c>
      <c r="I309" s="13">
        <f>MONTH(Заказы!$B309)</f>
        <v>5</v>
      </c>
      <c r="M309" s="7" t="str" cm="1">
        <f t="array" ref="M309">INDEX($O$2:$O$13,I309)</f>
        <v>Весна</v>
      </c>
    </row>
    <row r="310" spans="1:13" ht="15.6" thickTop="1" thickBot="1" x14ac:dyDescent="0.35">
      <c r="A310" s="17">
        <v>309</v>
      </c>
      <c r="B310" s="16">
        <v>43591</v>
      </c>
      <c r="C310" s="17" t="s">
        <v>65</v>
      </c>
      <c r="D310" s="17">
        <v>967.2</v>
      </c>
      <c r="E310" s="17" t="s">
        <v>18</v>
      </c>
      <c r="F310" s="17" t="str">
        <f t="shared" si="8"/>
        <v>понедельник</v>
      </c>
      <c r="G310" s="18" t="str" cm="1">
        <f t="array" ref="G310">INDEX($O$2:$O$13,I310)</f>
        <v>Весна</v>
      </c>
      <c r="H310" s="9" t="str">
        <f t="shared" si="9"/>
        <v>Май</v>
      </c>
      <c r="I310" s="13">
        <f>MONTH(Заказы!$B310)</f>
        <v>5</v>
      </c>
      <c r="M310" s="7" t="str" cm="1">
        <f t="array" ref="M310">INDEX($O$2:$O$13,I310)</f>
        <v>Весна</v>
      </c>
    </row>
    <row r="311" spans="1:13" ht="15.6" thickTop="1" thickBot="1" x14ac:dyDescent="0.35">
      <c r="A311" s="20">
        <v>310</v>
      </c>
      <c r="B311" s="19">
        <v>43592</v>
      </c>
      <c r="C311" s="20" t="s">
        <v>57</v>
      </c>
      <c r="D311" s="20">
        <v>366.5</v>
      </c>
      <c r="E311" s="20" t="s">
        <v>0</v>
      </c>
      <c r="F311" s="20" t="str">
        <f t="shared" si="8"/>
        <v>вторник</v>
      </c>
      <c r="G311" s="21" t="str" cm="1">
        <f t="array" ref="G311">INDEX($O$2:$O$13,I311)</f>
        <v>Весна</v>
      </c>
      <c r="H311" s="8" t="str">
        <f t="shared" si="9"/>
        <v>Май</v>
      </c>
      <c r="I311" s="13">
        <f>MONTH(Заказы!$B311)</f>
        <v>5</v>
      </c>
      <c r="M311" s="7" t="str" cm="1">
        <f t="array" ref="M311">INDEX($O$2:$O$13,I311)</f>
        <v>Весна</v>
      </c>
    </row>
    <row r="312" spans="1:13" ht="15.6" thickTop="1" thickBot="1" x14ac:dyDescent="0.35">
      <c r="A312" s="17">
        <v>311</v>
      </c>
      <c r="B312" s="16">
        <v>43592</v>
      </c>
      <c r="C312" s="17" t="s">
        <v>67</v>
      </c>
      <c r="D312" s="17">
        <v>2422.1</v>
      </c>
      <c r="E312" s="17" t="s">
        <v>22</v>
      </c>
      <c r="F312" s="17" t="str">
        <f t="shared" si="8"/>
        <v>вторник</v>
      </c>
      <c r="G312" s="18" t="str" cm="1">
        <f t="array" ref="G312">INDEX($O$2:$O$13,I312)</f>
        <v>Весна</v>
      </c>
      <c r="H312" s="9" t="str">
        <f t="shared" si="9"/>
        <v>Май</v>
      </c>
      <c r="I312" s="13">
        <f>MONTH(Заказы!$B312)</f>
        <v>5</v>
      </c>
      <c r="M312" s="7" t="str" cm="1">
        <f t="array" ref="M312">INDEX($O$2:$O$13,I312)</f>
        <v>Весна</v>
      </c>
    </row>
    <row r="313" spans="1:13" ht="15.6" thickTop="1" thickBot="1" x14ac:dyDescent="0.35">
      <c r="A313" s="20">
        <v>312</v>
      </c>
      <c r="B313" s="19">
        <v>43593</v>
      </c>
      <c r="C313" s="20" t="s">
        <v>92</v>
      </c>
      <c r="D313" s="20">
        <v>729.7</v>
      </c>
      <c r="E313" s="20" t="s">
        <v>30</v>
      </c>
      <c r="F313" s="20" t="str">
        <f t="shared" si="8"/>
        <v>среда</v>
      </c>
      <c r="G313" s="21" t="str" cm="1">
        <f t="array" ref="G313">INDEX($O$2:$O$13,I313)</f>
        <v>Весна</v>
      </c>
      <c r="H313" s="8" t="str">
        <f t="shared" si="9"/>
        <v>Май</v>
      </c>
      <c r="I313" s="13">
        <f>MONTH(Заказы!$B313)</f>
        <v>5</v>
      </c>
      <c r="M313" s="7" t="str" cm="1">
        <f t="array" ref="M313">INDEX($O$2:$O$13,I313)</f>
        <v>Весна</v>
      </c>
    </row>
    <row r="314" spans="1:13" ht="15.6" thickTop="1" thickBot="1" x14ac:dyDescent="0.35">
      <c r="A314" s="17">
        <v>313</v>
      </c>
      <c r="B314" s="16">
        <v>43593</v>
      </c>
      <c r="C314" s="17" t="s">
        <v>72</v>
      </c>
      <c r="D314" s="17">
        <v>229.5</v>
      </c>
      <c r="E314" s="17" t="s">
        <v>30</v>
      </c>
      <c r="F314" s="17" t="str">
        <f t="shared" si="8"/>
        <v>среда</v>
      </c>
      <c r="G314" s="18" t="str" cm="1">
        <f t="array" ref="G314">INDEX($O$2:$O$13,I314)</f>
        <v>Весна</v>
      </c>
      <c r="H314" s="9" t="str">
        <f t="shared" si="9"/>
        <v>Май</v>
      </c>
      <c r="I314" s="13">
        <f>MONTH(Заказы!$B314)</f>
        <v>5</v>
      </c>
      <c r="M314" s="7" t="str" cm="1">
        <f t="array" ref="M314">INDEX($O$2:$O$13,I314)</f>
        <v>Весна</v>
      </c>
    </row>
    <row r="315" spans="1:13" ht="15.6" thickTop="1" thickBot="1" x14ac:dyDescent="0.35">
      <c r="A315" s="20">
        <v>314</v>
      </c>
      <c r="B315" s="19">
        <v>43594</v>
      </c>
      <c r="C315" s="20" t="s">
        <v>61</v>
      </c>
      <c r="D315" s="20">
        <v>10076.4</v>
      </c>
      <c r="E315" s="20" t="s">
        <v>14</v>
      </c>
      <c r="F315" s="20" t="str">
        <f t="shared" si="8"/>
        <v>четверг</v>
      </c>
      <c r="G315" s="21" t="str" cm="1">
        <f t="array" ref="G315">INDEX($O$2:$O$13,I315)</f>
        <v>Весна</v>
      </c>
      <c r="H315" s="8" t="str">
        <f t="shared" si="9"/>
        <v>Май</v>
      </c>
      <c r="I315" s="13">
        <f>MONTH(Заказы!$B315)</f>
        <v>5</v>
      </c>
      <c r="M315" s="7" t="str" cm="1">
        <f t="array" ref="M315">INDEX($O$2:$O$13,I315)</f>
        <v>Весна</v>
      </c>
    </row>
    <row r="316" spans="1:13" ht="15.6" thickTop="1" thickBot="1" x14ac:dyDescent="0.35">
      <c r="A316" s="17">
        <v>315</v>
      </c>
      <c r="B316" s="16">
        <v>43594</v>
      </c>
      <c r="C316" s="17" t="s">
        <v>90</v>
      </c>
      <c r="D316" s="17">
        <v>98</v>
      </c>
      <c r="E316" s="17" t="s">
        <v>22</v>
      </c>
      <c r="F316" s="17" t="str">
        <f t="shared" si="8"/>
        <v>четверг</v>
      </c>
      <c r="G316" s="18" t="str" cm="1">
        <f t="array" ref="G316">INDEX($O$2:$O$13,I316)</f>
        <v>Весна</v>
      </c>
      <c r="H316" s="9" t="str">
        <f t="shared" si="9"/>
        <v>Май</v>
      </c>
      <c r="I316" s="13">
        <f>MONTH(Заказы!$B316)</f>
        <v>5</v>
      </c>
      <c r="M316" s="7" t="str" cm="1">
        <f t="array" ref="M316">INDEX($O$2:$O$13,I316)</f>
        <v>Весна</v>
      </c>
    </row>
    <row r="317" spans="1:13" ht="15.6" thickTop="1" thickBot="1" x14ac:dyDescent="0.35">
      <c r="A317" s="20">
        <v>316</v>
      </c>
      <c r="B317" s="19">
        <v>43594</v>
      </c>
      <c r="C317" s="20" t="s">
        <v>60</v>
      </c>
      <c r="D317" s="20">
        <v>80.5</v>
      </c>
      <c r="E317" s="20" t="s">
        <v>26</v>
      </c>
      <c r="F317" s="20" t="str">
        <f t="shared" si="8"/>
        <v>четверг</v>
      </c>
      <c r="G317" s="21" t="str" cm="1">
        <f t="array" ref="G317">INDEX($O$2:$O$13,I317)</f>
        <v>Весна</v>
      </c>
      <c r="H317" s="8" t="str">
        <f t="shared" si="9"/>
        <v>Май</v>
      </c>
      <c r="I317" s="13">
        <f>MONTH(Заказы!$B317)</f>
        <v>5</v>
      </c>
      <c r="M317" s="7" t="str" cm="1">
        <f t="array" ref="M317">INDEX($O$2:$O$13,I317)</f>
        <v>Весна</v>
      </c>
    </row>
    <row r="318" spans="1:13" ht="15.6" thickTop="1" thickBot="1" x14ac:dyDescent="0.35">
      <c r="A318" s="17">
        <v>317</v>
      </c>
      <c r="B318" s="16">
        <v>43595</v>
      </c>
      <c r="C318" s="17" t="s">
        <v>53</v>
      </c>
      <c r="D318" s="17">
        <v>137.5</v>
      </c>
      <c r="E318" s="17" t="s">
        <v>10</v>
      </c>
      <c r="F318" s="17" t="str">
        <f t="shared" si="8"/>
        <v>пятница</v>
      </c>
      <c r="G318" s="18" t="str" cm="1">
        <f t="array" ref="G318">INDEX($O$2:$O$13,I318)</f>
        <v>Весна</v>
      </c>
      <c r="H318" s="9" t="str">
        <f t="shared" si="9"/>
        <v>Май</v>
      </c>
      <c r="I318" s="13">
        <f>MONTH(Заказы!$B318)</f>
        <v>5</v>
      </c>
      <c r="M318" s="7" t="str" cm="1">
        <f t="array" ref="M318">INDEX($O$2:$O$13,I318)</f>
        <v>Весна</v>
      </c>
    </row>
    <row r="319" spans="1:13" ht="15.6" thickTop="1" thickBot="1" x14ac:dyDescent="0.35">
      <c r="A319" s="20">
        <v>318</v>
      </c>
      <c r="B319" s="19">
        <v>43596</v>
      </c>
      <c r="C319" s="20" t="s">
        <v>74</v>
      </c>
      <c r="D319" s="20">
        <v>339.7</v>
      </c>
      <c r="E319" s="20" t="s">
        <v>30</v>
      </c>
      <c r="F319" s="20" t="str">
        <f t="shared" si="8"/>
        <v>суббота</v>
      </c>
      <c r="G319" s="21" t="str" cm="1">
        <f t="array" ref="G319">INDEX($O$2:$O$13,I319)</f>
        <v>Весна</v>
      </c>
      <c r="H319" s="8" t="str">
        <f t="shared" si="9"/>
        <v>Май</v>
      </c>
      <c r="I319" s="13">
        <f>MONTH(Заказы!$B319)</f>
        <v>5</v>
      </c>
      <c r="M319" s="7" t="str" cm="1">
        <f t="array" ref="M319">INDEX($O$2:$O$13,I319)</f>
        <v>Весна</v>
      </c>
    </row>
    <row r="320" spans="1:13" ht="15.6" thickTop="1" thickBot="1" x14ac:dyDescent="0.35">
      <c r="A320" s="17">
        <v>319</v>
      </c>
      <c r="B320" s="16">
        <v>43596</v>
      </c>
      <c r="C320" s="17" t="s">
        <v>87</v>
      </c>
      <c r="D320" s="17">
        <v>71.5</v>
      </c>
      <c r="E320" s="17" t="s">
        <v>0</v>
      </c>
      <c r="F320" s="17" t="str">
        <f t="shared" si="8"/>
        <v>суббота</v>
      </c>
      <c r="G320" s="18" t="str" cm="1">
        <f t="array" ref="G320">INDEX($O$2:$O$13,I320)</f>
        <v>Весна</v>
      </c>
      <c r="H320" s="9" t="str">
        <f t="shared" si="9"/>
        <v>Май</v>
      </c>
      <c r="I320" s="13">
        <f>MONTH(Заказы!$B320)</f>
        <v>5</v>
      </c>
      <c r="M320" s="7" t="str" cm="1">
        <f t="array" ref="M320">INDEX($O$2:$O$13,I320)</f>
        <v>Весна</v>
      </c>
    </row>
    <row r="321" spans="1:13" ht="15.6" thickTop="1" thickBot="1" x14ac:dyDescent="0.35">
      <c r="A321" s="20">
        <v>320</v>
      </c>
      <c r="B321" s="19">
        <v>43597</v>
      </c>
      <c r="C321" s="20" t="s">
        <v>60</v>
      </c>
      <c r="D321" s="20">
        <v>884</v>
      </c>
      <c r="E321" s="20" t="s">
        <v>18</v>
      </c>
      <c r="F321" s="20" t="str">
        <f t="shared" si="8"/>
        <v>воскресенье</v>
      </c>
      <c r="G321" s="21" t="str" cm="1">
        <f t="array" ref="G321">INDEX($O$2:$O$13,I321)</f>
        <v>Весна</v>
      </c>
      <c r="H321" s="8" t="str">
        <f t="shared" si="9"/>
        <v>Май</v>
      </c>
      <c r="I321" s="13">
        <f>MONTH(Заказы!$B321)</f>
        <v>5</v>
      </c>
      <c r="M321" s="7" t="str" cm="1">
        <f t="array" ref="M321">INDEX($O$2:$O$13,I321)</f>
        <v>Весна</v>
      </c>
    </row>
    <row r="322" spans="1:13" ht="15.6" thickTop="1" thickBot="1" x14ac:dyDescent="0.35">
      <c r="A322" s="17">
        <v>321</v>
      </c>
      <c r="B322" s="16">
        <v>43597</v>
      </c>
      <c r="C322" s="17" t="s">
        <v>87</v>
      </c>
      <c r="D322" s="17">
        <v>1889.9</v>
      </c>
      <c r="E322" s="17" t="s">
        <v>14</v>
      </c>
      <c r="F322" s="17" t="str">
        <f t="shared" ref="F322:F385" si="10">TEXT(B322,"ДДДД")</f>
        <v>воскресенье</v>
      </c>
      <c r="G322" s="18" t="str" cm="1">
        <f t="array" ref="G322">INDEX($O$2:$O$13,I322)</f>
        <v>Весна</v>
      </c>
      <c r="H322" s="9" t="str">
        <f t="shared" ref="H322:H385" si="11">TEXT(B322,"ММММ")</f>
        <v>Май</v>
      </c>
      <c r="I322" s="13">
        <f>MONTH(Заказы!$B322)</f>
        <v>5</v>
      </c>
      <c r="M322" s="7" t="str" cm="1">
        <f t="array" ref="M322">INDEX($O$2:$O$13,I322)</f>
        <v>Весна</v>
      </c>
    </row>
    <row r="323" spans="1:13" ht="15.6" thickTop="1" thickBot="1" x14ac:dyDescent="0.35">
      <c r="A323" s="20">
        <v>322</v>
      </c>
      <c r="B323" s="19">
        <v>43597</v>
      </c>
      <c r="C323" s="20" t="s">
        <v>96</v>
      </c>
      <c r="D323" s="20">
        <v>848.4</v>
      </c>
      <c r="E323" s="20" t="s">
        <v>37</v>
      </c>
      <c r="F323" s="20" t="str">
        <f t="shared" si="10"/>
        <v>воскресенье</v>
      </c>
      <c r="G323" s="21" t="str" cm="1">
        <f t="array" ref="G323">INDEX($O$2:$O$13,I323)</f>
        <v>Весна</v>
      </c>
      <c r="H323" s="8" t="str">
        <f t="shared" si="11"/>
        <v>Май</v>
      </c>
      <c r="I323" s="13">
        <f>MONTH(Заказы!$B323)</f>
        <v>5</v>
      </c>
      <c r="M323" s="7" t="str" cm="1">
        <f t="array" ref="M323">INDEX($O$2:$O$13,I323)</f>
        <v>Весна</v>
      </c>
    </row>
    <row r="324" spans="1:13" ht="15.6" thickTop="1" thickBot="1" x14ac:dyDescent="0.35">
      <c r="A324" s="17">
        <v>323</v>
      </c>
      <c r="B324" s="16">
        <v>43598</v>
      </c>
      <c r="C324" s="17" t="s">
        <v>69</v>
      </c>
      <c r="D324" s="17">
        <v>604.29999999999995</v>
      </c>
      <c r="E324" s="17" t="s">
        <v>22</v>
      </c>
      <c r="F324" s="17" t="str">
        <f t="shared" si="10"/>
        <v>понедельник</v>
      </c>
      <c r="G324" s="18" t="str" cm="1">
        <f t="array" ref="G324">INDEX($O$2:$O$13,I324)</f>
        <v>Весна</v>
      </c>
      <c r="H324" s="9" t="str">
        <f t="shared" si="11"/>
        <v>Май</v>
      </c>
      <c r="I324" s="13">
        <f>MONTH(Заказы!$B324)</f>
        <v>5</v>
      </c>
      <c r="M324" s="7" t="str" cm="1">
        <f t="array" ref="M324">INDEX($O$2:$O$13,I324)</f>
        <v>Весна</v>
      </c>
    </row>
    <row r="325" spans="1:13" ht="15.6" thickTop="1" thickBot="1" x14ac:dyDescent="0.35">
      <c r="A325" s="20">
        <v>324</v>
      </c>
      <c r="B325" s="19">
        <v>43598</v>
      </c>
      <c r="C325" s="20" t="s">
        <v>64</v>
      </c>
      <c r="D325" s="20">
        <v>1164.3</v>
      </c>
      <c r="E325" s="20" t="s">
        <v>14</v>
      </c>
      <c r="F325" s="20" t="str">
        <f t="shared" si="10"/>
        <v>понедельник</v>
      </c>
      <c r="G325" s="21" t="str" cm="1">
        <f t="array" ref="G325">INDEX($O$2:$O$13,I325)</f>
        <v>Весна</v>
      </c>
      <c r="H325" s="8" t="str">
        <f t="shared" si="11"/>
        <v>Май</v>
      </c>
      <c r="I325" s="13">
        <f>MONTH(Заказы!$B325)</f>
        <v>5</v>
      </c>
      <c r="M325" s="7" t="str" cm="1">
        <f t="array" ref="M325">INDEX($O$2:$O$13,I325)</f>
        <v>Весна</v>
      </c>
    </row>
    <row r="326" spans="1:13" ht="15.6" thickTop="1" thickBot="1" x14ac:dyDescent="0.35">
      <c r="A326" s="17">
        <v>325</v>
      </c>
      <c r="B326" s="16">
        <v>43598</v>
      </c>
      <c r="C326" s="17" t="s">
        <v>110</v>
      </c>
      <c r="D326" s="17">
        <v>119.2</v>
      </c>
      <c r="E326" s="17" t="s">
        <v>0</v>
      </c>
      <c r="F326" s="17" t="str">
        <f t="shared" si="10"/>
        <v>понедельник</v>
      </c>
      <c r="G326" s="18" t="str" cm="1">
        <f t="array" ref="G326">INDEX($O$2:$O$13,I326)</f>
        <v>Весна</v>
      </c>
      <c r="H326" s="9" t="str">
        <f t="shared" si="11"/>
        <v>Май</v>
      </c>
      <c r="I326" s="13">
        <f>MONTH(Заказы!$B326)</f>
        <v>5</v>
      </c>
      <c r="M326" s="7" t="str" cm="1">
        <f t="array" ref="M326">INDEX($O$2:$O$13,I326)</f>
        <v>Весна</v>
      </c>
    </row>
    <row r="327" spans="1:13" ht="15.6" thickTop="1" thickBot="1" x14ac:dyDescent="0.35">
      <c r="A327" s="20">
        <v>326</v>
      </c>
      <c r="B327" s="19">
        <v>43599</v>
      </c>
      <c r="C327" s="20" t="s">
        <v>117</v>
      </c>
      <c r="D327" s="20">
        <v>376</v>
      </c>
      <c r="E327" s="20" t="s">
        <v>10</v>
      </c>
      <c r="F327" s="20" t="str">
        <f t="shared" si="10"/>
        <v>вторник</v>
      </c>
      <c r="G327" s="21" t="str" cm="1">
        <f t="array" ref="G327">INDEX($O$2:$O$13,I327)</f>
        <v>Весна</v>
      </c>
      <c r="H327" s="8" t="str">
        <f t="shared" si="11"/>
        <v>Май</v>
      </c>
      <c r="I327" s="13">
        <f>MONTH(Заказы!$B327)</f>
        <v>5</v>
      </c>
      <c r="M327" s="7" t="str" cm="1">
        <f t="array" ref="M327">INDEX($O$2:$O$13,I327)</f>
        <v>Весна</v>
      </c>
    </row>
    <row r="328" spans="1:13" ht="15.6" thickTop="1" thickBot="1" x14ac:dyDescent="0.35">
      <c r="A328" s="17">
        <v>327</v>
      </c>
      <c r="B328" s="16">
        <v>43599</v>
      </c>
      <c r="C328" s="17" t="s">
        <v>62</v>
      </c>
      <c r="D328" s="17">
        <v>1273.4000000000001</v>
      </c>
      <c r="E328" s="17" t="s">
        <v>33</v>
      </c>
      <c r="F328" s="17" t="str">
        <f t="shared" si="10"/>
        <v>вторник</v>
      </c>
      <c r="G328" s="18" t="str" cm="1">
        <f t="array" ref="G328">INDEX($O$2:$O$13,I328)</f>
        <v>Весна</v>
      </c>
      <c r="H328" s="9" t="str">
        <f t="shared" si="11"/>
        <v>Май</v>
      </c>
      <c r="I328" s="13">
        <f>MONTH(Заказы!$B328)</f>
        <v>5</v>
      </c>
      <c r="M328" s="7" t="str" cm="1">
        <f t="array" ref="M328">INDEX($O$2:$O$13,I328)</f>
        <v>Весна</v>
      </c>
    </row>
    <row r="329" spans="1:13" ht="15.6" thickTop="1" thickBot="1" x14ac:dyDescent="0.35">
      <c r="A329" s="20">
        <v>328</v>
      </c>
      <c r="B329" s="19">
        <v>43600</v>
      </c>
      <c r="C329" s="20" t="s">
        <v>63</v>
      </c>
      <c r="D329" s="20">
        <v>185.6</v>
      </c>
      <c r="E329" s="20" t="s">
        <v>14</v>
      </c>
      <c r="F329" s="20" t="str">
        <f t="shared" si="10"/>
        <v>среда</v>
      </c>
      <c r="G329" s="21" t="str" cm="1">
        <f t="array" ref="G329">INDEX($O$2:$O$13,I329)</f>
        <v>Весна</v>
      </c>
      <c r="H329" s="8" t="str">
        <f t="shared" si="11"/>
        <v>Май</v>
      </c>
      <c r="I329" s="13">
        <f>MONTH(Заказы!$B329)</f>
        <v>5</v>
      </c>
      <c r="M329" s="7" t="str" cm="1">
        <f t="array" ref="M329">INDEX($O$2:$O$13,I329)</f>
        <v>Весна</v>
      </c>
    </row>
    <row r="330" spans="1:13" ht="15.6" thickTop="1" thickBot="1" x14ac:dyDescent="0.35">
      <c r="A330" s="17">
        <v>329</v>
      </c>
      <c r="B330" s="16">
        <v>43600</v>
      </c>
      <c r="C330" s="17" t="s">
        <v>117</v>
      </c>
      <c r="D330" s="17">
        <v>254.1</v>
      </c>
      <c r="E330" s="17" t="s">
        <v>18</v>
      </c>
      <c r="F330" s="17" t="str">
        <f t="shared" si="10"/>
        <v>среда</v>
      </c>
      <c r="G330" s="18" t="str" cm="1">
        <f t="array" ref="G330">INDEX($O$2:$O$13,I330)</f>
        <v>Весна</v>
      </c>
      <c r="H330" s="9" t="str">
        <f t="shared" si="11"/>
        <v>Май</v>
      </c>
      <c r="I330" s="13">
        <f>MONTH(Заказы!$B330)</f>
        <v>5</v>
      </c>
      <c r="M330" s="7" t="str" cm="1">
        <f t="array" ref="M330">INDEX($O$2:$O$13,I330)</f>
        <v>Весна</v>
      </c>
    </row>
    <row r="331" spans="1:13" ht="15.6" thickTop="1" thickBot="1" x14ac:dyDescent="0.35">
      <c r="A331" s="20">
        <v>330</v>
      </c>
      <c r="B331" s="19">
        <v>43600</v>
      </c>
      <c r="C331" s="20" t="s">
        <v>54</v>
      </c>
      <c r="D331" s="20">
        <v>758.9</v>
      </c>
      <c r="E331" s="20" t="s">
        <v>10</v>
      </c>
      <c r="F331" s="20" t="str">
        <f t="shared" si="10"/>
        <v>среда</v>
      </c>
      <c r="G331" s="21" t="str" cm="1">
        <f t="array" ref="G331">INDEX($O$2:$O$13,I331)</f>
        <v>Весна</v>
      </c>
      <c r="H331" s="8" t="str">
        <f t="shared" si="11"/>
        <v>Май</v>
      </c>
      <c r="I331" s="13">
        <f>MONTH(Заказы!$B331)</f>
        <v>5</v>
      </c>
      <c r="M331" s="7" t="str" cm="1">
        <f t="array" ref="M331">INDEX($O$2:$O$13,I331)</f>
        <v>Весна</v>
      </c>
    </row>
    <row r="332" spans="1:13" ht="15.6" thickTop="1" thickBot="1" x14ac:dyDescent="0.35">
      <c r="A332" s="17">
        <v>331</v>
      </c>
      <c r="B332" s="16">
        <v>43600</v>
      </c>
      <c r="C332" s="17" t="s">
        <v>91</v>
      </c>
      <c r="D332" s="17">
        <v>30.1</v>
      </c>
      <c r="E332" s="17" t="s">
        <v>14</v>
      </c>
      <c r="F332" s="17" t="str">
        <f t="shared" si="10"/>
        <v>среда</v>
      </c>
      <c r="G332" s="18" t="str" cm="1">
        <f t="array" ref="G332">INDEX($O$2:$O$13,I332)</f>
        <v>Весна</v>
      </c>
      <c r="H332" s="9" t="str">
        <f t="shared" si="11"/>
        <v>Май</v>
      </c>
      <c r="I332" s="13">
        <f>MONTH(Заказы!$B332)</f>
        <v>5</v>
      </c>
      <c r="M332" s="7" t="str" cm="1">
        <f t="array" ref="M332">INDEX($O$2:$O$13,I332)</f>
        <v>Весна</v>
      </c>
    </row>
    <row r="333" spans="1:13" ht="15.6" thickTop="1" thickBot="1" x14ac:dyDescent="0.35">
      <c r="A333" s="20">
        <v>332</v>
      </c>
      <c r="B333" s="19">
        <v>43601</v>
      </c>
      <c r="C333" s="20" t="s">
        <v>41</v>
      </c>
      <c r="D333" s="20">
        <v>260.60000000000002</v>
      </c>
      <c r="E333" s="20" t="s">
        <v>0</v>
      </c>
      <c r="F333" s="20" t="str">
        <f t="shared" si="10"/>
        <v>четверг</v>
      </c>
      <c r="G333" s="21" t="str" cm="1">
        <f t="array" ref="G333">INDEX($O$2:$O$13,I333)</f>
        <v>Весна</v>
      </c>
      <c r="H333" s="8" t="str">
        <f t="shared" si="11"/>
        <v>Май</v>
      </c>
      <c r="I333" s="13">
        <f>MONTH(Заказы!$B333)</f>
        <v>5</v>
      </c>
      <c r="M333" s="7" t="str" cm="1">
        <f t="array" ref="M333">INDEX($O$2:$O$13,I333)</f>
        <v>Весна</v>
      </c>
    </row>
    <row r="334" spans="1:13" ht="15.6" thickTop="1" thickBot="1" x14ac:dyDescent="0.35">
      <c r="A334" s="17">
        <v>333</v>
      </c>
      <c r="B334" s="16">
        <v>43603</v>
      </c>
      <c r="C334" s="17" t="s">
        <v>118</v>
      </c>
      <c r="D334" s="17">
        <v>137.30000000000001</v>
      </c>
      <c r="E334" s="17" t="s">
        <v>30</v>
      </c>
      <c r="F334" s="17" t="str">
        <f t="shared" si="10"/>
        <v>суббота</v>
      </c>
      <c r="G334" s="18" t="str" cm="1">
        <f t="array" ref="G334">INDEX($O$2:$O$13,I334)</f>
        <v>Весна</v>
      </c>
      <c r="H334" s="9" t="str">
        <f t="shared" si="11"/>
        <v>Май</v>
      </c>
      <c r="I334" s="13">
        <f>MONTH(Заказы!$B334)</f>
        <v>5</v>
      </c>
      <c r="M334" s="7" t="str" cm="1">
        <f t="array" ref="M334">INDEX($O$2:$O$13,I334)</f>
        <v>Весна</v>
      </c>
    </row>
    <row r="335" spans="1:13" ht="15.6" thickTop="1" thickBot="1" x14ac:dyDescent="0.35">
      <c r="A335" s="20">
        <v>334</v>
      </c>
      <c r="B335" s="19">
        <v>43604</v>
      </c>
      <c r="C335" s="20" t="s">
        <v>48</v>
      </c>
      <c r="D335" s="20">
        <v>72.8</v>
      </c>
      <c r="E335" s="20" t="s">
        <v>22</v>
      </c>
      <c r="F335" s="20" t="str">
        <f t="shared" si="10"/>
        <v>воскресенье</v>
      </c>
      <c r="G335" s="21" t="str" cm="1">
        <f t="array" ref="G335">INDEX($O$2:$O$13,I335)</f>
        <v>Весна</v>
      </c>
      <c r="H335" s="8" t="str">
        <f t="shared" si="11"/>
        <v>Май</v>
      </c>
      <c r="I335" s="13">
        <f>MONTH(Заказы!$B335)</f>
        <v>5</v>
      </c>
      <c r="M335" s="7" t="str" cm="1">
        <f t="array" ref="M335">INDEX($O$2:$O$13,I335)</f>
        <v>Весна</v>
      </c>
    </row>
    <row r="336" spans="1:13" ht="15.6" thickTop="1" thickBot="1" x14ac:dyDescent="0.35">
      <c r="A336" s="17">
        <v>335</v>
      </c>
      <c r="B336" s="16">
        <v>43605</v>
      </c>
      <c r="C336" s="17" t="s">
        <v>60</v>
      </c>
      <c r="D336" s="17">
        <v>591.4</v>
      </c>
      <c r="E336" s="17" t="s">
        <v>10</v>
      </c>
      <c r="F336" s="17" t="str">
        <f t="shared" si="10"/>
        <v>понедельник</v>
      </c>
      <c r="G336" s="18" t="str" cm="1">
        <f t="array" ref="G336">INDEX($O$2:$O$13,I336)</f>
        <v>Весна</v>
      </c>
      <c r="H336" s="9" t="str">
        <f t="shared" si="11"/>
        <v>Май</v>
      </c>
      <c r="I336" s="13">
        <f>MONTH(Заказы!$B336)</f>
        <v>5</v>
      </c>
      <c r="M336" s="7" t="str" cm="1">
        <f t="array" ref="M336">INDEX($O$2:$O$13,I336)</f>
        <v>Весна</v>
      </c>
    </row>
    <row r="337" spans="1:13" ht="15.6" thickTop="1" thickBot="1" x14ac:dyDescent="0.35">
      <c r="A337" s="20">
        <v>336</v>
      </c>
      <c r="B337" s="19">
        <v>43606</v>
      </c>
      <c r="C337" s="20" t="s">
        <v>48</v>
      </c>
      <c r="D337" s="20">
        <v>65.400000000000006</v>
      </c>
      <c r="E337" s="20" t="s">
        <v>14</v>
      </c>
      <c r="F337" s="20" t="str">
        <f t="shared" si="10"/>
        <v>вторник</v>
      </c>
      <c r="G337" s="21" t="str" cm="1">
        <f t="array" ref="G337">INDEX($O$2:$O$13,I337)</f>
        <v>Весна</v>
      </c>
      <c r="H337" s="8" t="str">
        <f t="shared" si="11"/>
        <v>Май</v>
      </c>
      <c r="I337" s="13">
        <f>MONTH(Заказы!$B337)</f>
        <v>5</v>
      </c>
      <c r="M337" s="7" t="str" cm="1">
        <f t="array" ref="M337">INDEX($O$2:$O$13,I337)</f>
        <v>Весна</v>
      </c>
    </row>
    <row r="338" spans="1:13" ht="15.6" thickTop="1" thickBot="1" x14ac:dyDescent="0.35">
      <c r="A338" s="17">
        <v>337</v>
      </c>
      <c r="B338" s="16">
        <v>43606</v>
      </c>
      <c r="C338" s="17" t="s">
        <v>72</v>
      </c>
      <c r="D338" s="17">
        <v>4.8</v>
      </c>
      <c r="E338" s="17" t="s">
        <v>18</v>
      </c>
      <c r="F338" s="17" t="str">
        <f t="shared" si="10"/>
        <v>вторник</v>
      </c>
      <c r="G338" s="18" t="str" cm="1">
        <f t="array" ref="G338">INDEX($O$2:$O$13,I338)</f>
        <v>Весна</v>
      </c>
      <c r="H338" s="9" t="str">
        <f t="shared" si="11"/>
        <v>Май</v>
      </c>
      <c r="I338" s="13">
        <f>MONTH(Заказы!$B338)</f>
        <v>5</v>
      </c>
      <c r="M338" s="7" t="str" cm="1">
        <f t="array" ref="M338">INDEX($O$2:$O$13,I338)</f>
        <v>Весна</v>
      </c>
    </row>
    <row r="339" spans="1:13" ht="15.6" thickTop="1" thickBot="1" x14ac:dyDescent="0.35">
      <c r="A339" s="20">
        <v>338</v>
      </c>
      <c r="B339" s="19">
        <v>43606</v>
      </c>
      <c r="C339" s="20" t="s">
        <v>55</v>
      </c>
      <c r="D339" s="20">
        <v>625.20000000000005</v>
      </c>
      <c r="E339" s="20" t="s">
        <v>30</v>
      </c>
      <c r="F339" s="20" t="str">
        <f t="shared" si="10"/>
        <v>вторник</v>
      </c>
      <c r="G339" s="21" t="str" cm="1">
        <f t="array" ref="G339">INDEX($O$2:$O$13,I339)</f>
        <v>Весна</v>
      </c>
      <c r="H339" s="8" t="str">
        <f t="shared" si="11"/>
        <v>Май</v>
      </c>
      <c r="I339" s="13">
        <f>MONTH(Заказы!$B339)</f>
        <v>5</v>
      </c>
      <c r="M339" s="7" t="str" cm="1">
        <f t="array" ref="M339">INDEX($O$2:$O$13,I339)</f>
        <v>Весна</v>
      </c>
    </row>
    <row r="340" spans="1:13" ht="15.6" thickTop="1" thickBot="1" x14ac:dyDescent="0.35">
      <c r="A340" s="17">
        <v>339</v>
      </c>
      <c r="B340" s="16">
        <v>43606</v>
      </c>
      <c r="C340" s="17" t="s">
        <v>49</v>
      </c>
      <c r="D340" s="17">
        <v>134.1</v>
      </c>
      <c r="E340" s="17" t="s">
        <v>37</v>
      </c>
      <c r="F340" s="17" t="str">
        <f t="shared" si="10"/>
        <v>вторник</v>
      </c>
      <c r="G340" s="18" t="str" cm="1">
        <f t="array" ref="G340">INDEX($O$2:$O$13,I340)</f>
        <v>Весна</v>
      </c>
      <c r="H340" s="9" t="str">
        <f t="shared" si="11"/>
        <v>Май</v>
      </c>
      <c r="I340" s="13">
        <f>MONTH(Заказы!$B340)</f>
        <v>5</v>
      </c>
      <c r="M340" s="7" t="str" cm="1">
        <f t="array" ref="M340">INDEX($O$2:$O$13,I340)</f>
        <v>Весна</v>
      </c>
    </row>
    <row r="341" spans="1:13" ht="15.6" thickTop="1" thickBot="1" x14ac:dyDescent="0.35">
      <c r="A341" s="20">
        <v>340</v>
      </c>
      <c r="B341" s="19">
        <v>43607</v>
      </c>
      <c r="C341" s="20" t="s">
        <v>61</v>
      </c>
      <c r="D341" s="20">
        <v>1946.7</v>
      </c>
      <c r="E341" s="20" t="s">
        <v>22</v>
      </c>
      <c r="F341" s="20" t="str">
        <f t="shared" si="10"/>
        <v>среда</v>
      </c>
      <c r="G341" s="21" t="str" cm="1">
        <f t="array" ref="G341">INDEX($O$2:$O$13,I341)</f>
        <v>Весна</v>
      </c>
      <c r="H341" s="8" t="str">
        <f t="shared" si="11"/>
        <v>Май</v>
      </c>
      <c r="I341" s="13">
        <f>MONTH(Заказы!$B341)</f>
        <v>5</v>
      </c>
      <c r="M341" s="7" t="str" cm="1">
        <f t="array" ref="M341">INDEX($O$2:$O$13,I341)</f>
        <v>Весна</v>
      </c>
    </row>
    <row r="342" spans="1:13" ht="15.6" thickTop="1" thickBot="1" x14ac:dyDescent="0.35">
      <c r="A342" s="17">
        <v>341</v>
      </c>
      <c r="B342" s="16">
        <v>43607</v>
      </c>
      <c r="C342" s="17" t="s">
        <v>53</v>
      </c>
      <c r="D342" s="17">
        <v>589.79999999999995</v>
      </c>
      <c r="E342" s="17" t="s">
        <v>33</v>
      </c>
      <c r="F342" s="17" t="str">
        <f t="shared" si="10"/>
        <v>среда</v>
      </c>
      <c r="G342" s="18" t="str" cm="1">
        <f t="array" ref="G342">INDEX($O$2:$O$13,I342)</f>
        <v>Весна</v>
      </c>
      <c r="H342" s="9" t="str">
        <f t="shared" si="11"/>
        <v>Май</v>
      </c>
      <c r="I342" s="13">
        <f>MONTH(Заказы!$B342)</f>
        <v>5</v>
      </c>
      <c r="M342" s="7" t="str" cm="1">
        <f t="array" ref="M342">INDEX($O$2:$O$13,I342)</f>
        <v>Весна</v>
      </c>
    </row>
    <row r="343" spans="1:13" ht="15.6" thickTop="1" thickBot="1" x14ac:dyDescent="0.35">
      <c r="A343" s="20">
        <v>342</v>
      </c>
      <c r="B343" s="19">
        <v>43607</v>
      </c>
      <c r="C343" s="20" t="s">
        <v>112</v>
      </c>
      <c r="D343" s="20">
        <v>277.10000000000002</v>
      </c>
      <c r="E343" s="20" t="s">
        <v>14</v>
      </c>
      <c r="F343" s="20" t="str">
        <f t="shared" si="10"/>
        <v>среда</v>
      </c>
      <c r="G343" s="21" t="str" cm="1">
        <f t="array" ref="G343">INDEX($O$2:$O$13,I343)</f>
        <v>Весна</v>
      </c>
      <c r="H343" s="8" t="str">
        <f t="shared" si="11"/>
        <v>Май</v>
      </c>
      <c r="I343" s="13">
        <f>MONTH(Заказы!$B343)</f>
        <v>5</v>
      </c>
      <c r="M343" s="7" t="str" cm="1">
        <f t="array" ref="M343">INDEX($O$2:$O$13,I343)</f>
        <v>Весна</v>
      </c>
    </row>
    <row r="344" spans="1:13" ht="15.6" thickTop="1" thickBot="1" x14ac:dyDescent="0.35">
      <c r="A344" s="17">
        <v>343</v>
      </c>
      <c r="B344" s="16">
        <v>43607</v>
      </c>
      <c r="C344" s="17" t="s">
        <v>115</v>
      </c>
      <c r="D344" s="17">
        <v>44.2</v>
      </c>
      <c r="E344" s="17" t="s">
        <v>0</v>
      </c>
      <c r="F344" s="17" t="str">
        <f t="shared" si="10"/>
        <v>среда</v>
      </c>
      <c r="G344" s="18" t="str" cm="1">
        <f t="array" ref="G344">INDEX($O$2:$O$13,I344)</f>
        <v>Весна</v>
      </c>
      <c r="H344" s="9" t="str">
        <f t="shared" si="11"/>
        <v>Май</v>
      </c>
      <c r="I344" s="13">
        <f>MONTH(Заказы!$B344)</f>
        <v>5</v>
      </c>
      <c r="M344" s="7" t="str" cm="1">
        <f t="array" ref="M344">INDEX($O$2:$O$13,I344)</f>
        <v>Весна</v>
      </c>
    </row>
    <row r="345" spans="1:13" ht="15.6" thickTop="1" thickBot="1" x14ac:dyDescent="0.35">
      <c r="A345" s="20">
        <v>344</v>
      </c>
      <c r="B345" s="19">
        <v>43607</v>
      </c>
      <c r="C345" s="20" t="s">
        <v>87</v>
      </c>
      <c r="D345" s="20">
        <v>447.7</v>
      </c>
      <c r="E345" s="20" t="s">
        <v>10</v>
      </c>
      <c r="F345" s="20" t="str">
        <f t="shared" si="10"/>
        <v>среда</v>
      </c>
      <c r="G345" s="21" t="str" cm="1">
        <f t="array" ref="G345">INDEX($O$2:$O$13,I345)</f>
        <v>Весна</v>
      </c>
      <c r="H345" s="8" t="str">
        <f t="shared" si="11"/>
        <v>Май</v>
      </c>
      <c r="I345" s="13">
        <f>MONTH(Заказы!$B345)</f>
        <v>5</v>
      </c>
      <c r="M345" s="7" t="str" cm="1">
        <f t="array" ref="M345">INDEX($O$2:$O$13,I345)</f>
        <v>Весна</v>
      </c>
    </row>
    <row r="346" spans="1:13" ht="15.6" thickTop="1" thickBot="1" x14ac:dyDescent="0.35">
      <c r="A346" s="17">
        <v>345</v>
      </c>
      <c r="B346" s="16">
        <v>43607</v>
      </c>
      <c r="C346" s="17" t="s">
        <v>41</v>
      </c>
      <c r="D346" s="17">
        <v>967.8</v>
      </c>
      <c r="E346" s="17" t="s">
        <v>22</v>
      </c>
      <c r="F346" s="17" t="str">
        <f t="shared" si="10"/>
        <v>среда</v>
      </c>
      <c r="G346" s="18" t="str" cm="1">
        <f t="array" ref="G346">INDEX($O$2:$O$13,I346)</f>
        <v>Весна</v>
      </c>
      <c r="H346" s="9" t="str">
        <f t="shared" si="11"/>
        <v>Май</v>
      </c>
      <c r="I346" s="13">
        <f>MONTH(Заказы!$B346)</f>
        <v>5</v>
      </c>
      <c r="M346" s="7" t="str" cm="1">
        <f t="array" ref="M346">INDEX($O$2:$O$13,I346)</f>
        <v>Весна</v>
      </c>
    </row>
    <row r="347" spans="1:13" ht="15.6" thickTop="1" thickBot="1" x14ac:dyDescent="0.35">
      <c r="A347" s="20">
        <v>346</v>
      </c>
      <c r="B347" s="19">
        <v>43607</v>
      </c>
      <c r="C347" s="20" t="s">
        <v>97</v>
      </c>
      <c r="D347" s="20">
        <v>559.20000000000005</v>
      </c>
      <c r="E347" s="20" t="s">
        <v>30</v>
      </c>
      <c r="F347" s="20" t="str">
        <f t="shared" si="10"/>
        <v>среда</v>
      </c>
      <c r="G347" s="21" t="str" cm="1">
        <f t="array" ref="G347">INDEX($O$2:$O$13,I347)</f>
        <v>Весна</v>
      </c>
      <c r="H347" s="8" t="str">
        <f t="shared" si="11"/>
        <v>Май</v>
      </c>
      <c r="I347" s="13">
        <f>MONTH(Заказы!$B347)</f>
        <v>5</v>
      </c>
      <c r="M347" s="7" t="str" cm="1">
        <f t="array" ref="M347">INDEX($O$2:$O$13,I347)</f>
        <v>Весна</v>
      </c>
    </row>
    <row r="348" spans="1:13" ht="15.6" thickTop="1" thickBot="1" x14ac:dyDescent="0.35">
      <c r="A348" s="17">
        <v>347</v>
      </c>
      <c r="B348" s="16">
        <v>43607</v>
      </c>
      <c r="C348" s="17" t="s">
        <v>65</v>
      </c>
      <c r="D348" s="17">
        <v>321</v>
      </c>
      <c r="E348" s="17" t="s">
        <v>14</v>
      </c>
      <c r="F348" s="17" t="str">
        <f t="shared" si="10"/>
        <v>среда</v>
      </c>
      <c r="G348" s="18" t="str" cm="1">
        <f t="array" ref="G348">INDEX($O$2:$O$13,I348)</f>
        <v>Весна</v>
      </c>
      <c r="H348" s="9" t="str">
        <f t="shared" si="11"/>
        <v>Май</v>
      </c>
      <c r="I348" s="13">
        <f>MONTH(Заказы!$B348)</f>
        <v>5</v>
      </c>
      <c r="M348" s="7" t="str" cm="1">
        <f t="array" ref="M348">INDEX($O$2:$O$13,I348)</f>
        <v>Весна</v>
      </c>
    </row>
    <row r="349" spans="1:13" ht="15.6" thickTop="1" thickBot="1" x14ac:dyDescent="0.35">
      <c r="A349" s="20">
        <v>348</v>
      </c>
      <c r="B349" s="19">
        <v>43607</v>
      </c>
      <c r="C349" s="20" t="s">
        <v>81</v>
      </c>
      <c r="D349" s="20">
        <v>52.4</v>
      </c>
      <c r="E349" s="20" t="s">
        <v>14</v>
      </c>
      <c r="F349" s="20" t="str">
        <f t="shared" si="10"/>
        <v>среда</v>
      </c>
      <c r="G349" s="21" t="str" cm="1">
        <f t="array" ref="G349">INDEX($O$2:$O$13,I349)</f>
        <v>Весна</v>
      </c>
      <c r="H349" s="8" t="str">
        <f t="shared" si="11"/>
        <v>Май</v>
      </c>
      <c r="I349" s="13">
        <f>MONTH(Заказы!$B349)</f>
        <v>5</v>
      </c>
      <c r="M349" s="7" t="str" cm="1">
        <f t="array" ref="M349">INDEX($O$2:$O$13,I349)</f>
        <v>Весна</v>
      </c>
    </row>
    <row r="350" spans="1:13" ht="15.6" thickTop="1" thickBot="1" x14ac:dyDescent="0.35">
      <c r="A350" s="17">
        <v>349</v>
      </c>
      <c r="B350" s="16">
        <v>43608</v>
      </c>
      <c r="C350" s="17" t="s">
        <v>93</v>
      </c>
      <c r="D350" s="17">
        <v>351.2</v>
      </c>
      <c r="E350" s="17" t="s">
        <v>37</v>
      </c>
      <c r="F350" s="17" t="str">
        <f t="shared" si="10"/>
        <v>четверг</v>
      </c>
      <c r="G350" s="18" t="str" cm="1">
        <f t="array" ref="G350">INDEX($O$2:$O$13,I350)</f>
        <v>Весна</v>
      </c>
      <c r="H350" s="9" t="str">
        <f t="shared" si="11"/>
        <v>Май</v>
      </c>
      <c r="I350" s="13">
        <f>MONTH(Заказы!$B350)</f>
        <v>5</v>
      </c>
      <c r="M350" s="7" t="str" cm="1">
        <f t="array" ref="M350">INDEX($O$2:$O$13,I350)</f>
        <v>Весна</v>
      </c>
    </row>
    <row r="351" spans="1:13" ht="15.6" thickTop="1" thickBot="1" x14ac:dyDescent="0.35">
      <c r="A351" s="20">
        <v>350</v>
      </c>
      <c r="B351" s="19">
        <v>43608</v>
      </c>
      <c r="C351" s="20" t="s">
        <v>53</v>
      </c>
      <c r="D351" s="20">
        <v>444.2</v>
      </c>
      <c r="E351" s="20" t="s">
        <v>30</v>
      </c>
      <c r="F351" s="20" t="str">
        <f t="shared" si="10"/>
        <v>четверг</v>
      </c>
      <c r="G351" s="21" t="str" cm="1">
        <f t="array" ref="G351">INDEX($O$2:$O$13,I351)</f>
        <v>Весна</v>
      </c>
      <c r="H351" s="8" t="str">
        <f t="shared" si="11"/>
        <v>Май</v>
      </c>
      <c r="I351" s="13">
        <f>MONTH(Заказы!$B351)</f>
        <v>5</v>
      </c>
      <c r="M351" s="7" t="str" cm="1">
        <f t="array" ref="M351">INDEX($O$2:$O$13,I351)</f>
        <v>Весна</v>
      </c>
    </row>
    <row r="352" spans="1:13" ht="15.6" thickTop="1" thickBot="1" x14ac:dyDescent="0.35">
      <c r="A352" s="17">
        <v>351</v>
      </c>
      <c r="B352" s="16">
        <v>43608</v>
      </c>
      <c r="C352" s="17" t="s">
        <v>70</v>
      </c>
      <c r="D352" s="17">
        <v>299.8</v>
      </c>
      <c r="E352" s="17" t="s">
        <v>26</v>
      </c>
      <c r="F352" s="17" t="str">
        <f t="shared" si="10"/>
        <v>четверг</v>
      </c>
      <c r="G352" s="18" t="str" cm="1">
        <f t="array" ref="G352">INDEX($O$2:$O$13,I352)</f>
        <v>Весна</v>
      </c>
      <c r="H352" s="9" t="str">
        <f t="shared" si="11"/>
        <v>Май</v>
      </c>
      <c r="I352" s="13">
        <f>MONTH(Заказы!$B352)</f>
        <v>5</v>
      </c>
      <c r="M352" s="7" t="str" cm="1">
        <f t="array" ref="M352">INDEX($O$2:$O$13,I352)</f>
        <v>Весна</v>
      </c>
    </row>
    <row r="353" spans="1:13" ht="15.6" thickTop="1" thickBot="1" x14ac:dyDescent="0.35">
      <c r="A353" s="20">
        <v>352</v>
      </c>
      <c r="B353" s="19">
        <v>43609</v>
      </c>
      <c r="C353" s="20" t="s">
        <v>102</v>
      </c>
      <c r="D353" s="20">
        <v>451.3</v>
      </c>
      <c r="E353" s="20" t="s">
        <v>10</v>
      </c>
      <c r="F353" s="20" t="str">
        <f t="shared" si="10"/>
        <v>пятница</v>
      </c>
      <c r="G353" s="21" t="str" cm="1">
        <f t="array" ref="G353">INDEX($O$2:$O$13,I353)</f>
        <v>Весна</v>
      </c>
      <c r="H353" s="8" t="str">
        <f t="shared" si="11"/>
        <v>Май</v>
      </c>
      <c r="I353" s="13">
        <f>MONTH(Заказы!$B353)</f>
        <v>5</v>
      </c>
      <c r="M353" s="7" t="str" cm="1">
        <f t="array" ref="M353">INDEX($O$2:$O$13,I353)</f>
        <v>Весна</v>
      </c>
    </row>
    <row r="354" spans="1:13" ht="15.6" thickTop="1" thickBot="1" x14ac:dyDescent="0.35">
      <c r="A354" s="17">
        <v>353</v>
      </c>
      <c r="B354" s="16">
        <v>43609</v>
      </c>
      <c r="C354" s="17" t="s">
        <v>50</v>
      </c>
      <c r="D354" s="17">
        <v>583</v>
      </c>
      <c r="E354" s="17" t="s">
        <v>37</v>
      </c>
      <c r="F354" s="17" t="str">
        <f t="shared" si="10"/>
        <v>пятница</v>
      </c>
      <c r="G354" s="18" t="str" cm="1">
        <f t="array" ref="G354">INDEX($O$2:$O$13,I354)</f>
        <v>Весна</v>
      </c>
      <c r="H354" s="9" t="str">
        <f t="shared" si="11"/>
        <v>Май</v>
      </c>
      <c r="I354" s="13">
        <f>MONTH(Заказы!$B354)</f>
        <v>5</v>
      </c>
      <c r="M354" s="7" t="str" cm="1">
        <f t="array" ref="M354">INDEX($O$2:$O$13,I354)</f>
        <v>Весна</v>
      </c>
    </row>
    <row r="355" spans="1:13" ht="15.6" thickTop="1" thickBot="1" x14ac:dyDescent="0.35">
      <c r="A355" s="20">
        <v>354</v>
      </c>
      <c r="B355" s="19">
        <v>43609</v>
      </c>
      <c r="C355" s="20" t="s">
        <v>97</v>
      </c>
      <c r="D355" s="20">
        <v>29.2</v>
      </c>
      <c r="E355" s="20" t="s">
        <v>0</v>
      </c>
      <c r="F355" s="20" t="str">
        <f t="shared" si="10"/>
        <v>пятница</v>
      </c>
      <c r="G355" s="21" t="str" cm="1">
        <f t="array" ref="G355">INDEX($O$2:$O$13,I355)</f>
        <v>Весна</v>
      </c>
      <c r="H355" s="8" t="str">
        <f t="shared" si="11"/>
        <v>Май</v>
      </c>
      <c r="I355" s="13">
        <f>MONTH(Заказы!$B355)</f>
        <v>5</v>
      </c>
      <c r="M355" s="7" t="str" cm="1">
        <f t="array" ref="M355">INDEX($O$2:$O$13,I355)</f>
        <v>Весна</v>
      </c>
    </row>
    <row r="356" spans="1:13" ht="15.6" thickTop="1" thickBot="1" x14ac:dyDescent="0.35">
      <c r="A356" s="17">
        <v>355</v>
      </c>
      <c r="B356" s="16">
        <v>43610</v>
      </c>
      <c r="C356" s="17" t="s">
        <v>70</v>
      </c>
      <c r="D356" s="17">
        <v>296</v>
      </c>
      <c r="E356" s="17" t="s">
        <v>10</v>
      </c>
      <c r="F356" s="17" t="str">
        <f t="shared" si="10"/>
        <v>суббота</v>
      </c>
      <c r="G356" s="18" t="str" cm="1">
        <f t="array" ref="G356">INDEX($O$2:$O$13,I356)</f>
        <v>Весна</v>
      </c>
      <c r="H356" s="9" t="str">
        <f t="shared" si="11"/>
        <v>Май</v>
      </c>
      <c r="I356" s="13">
        <f>MONTH(Заказы!$B356)</f>
        <v>5</v>
      </c>
      <c r="M356" s="7" t="str" cm="1">
        <f t="array" ref="M356">INDEX($O$2:$O$13,I356)</f>
        <v>Весна</v>
      </c>
    </row>
    <row r="357" spans="1:13" ht="15.6" thickTop="1" thickBot="1" x14ac:dyDescent="0.35">
      <c r="A357" s="20">
        <v>356</v>
      </c>
      <c r="B357" s="19">
        <v>43611</v>
      </c>
      <c r="C357" s="20" t="s">
        <v>82</v>
      </c>
      <c r="D357" s="20">
        <v>2002.4</v>
      </c>
      <c r="E357" s="20" t="s">
        <v>33</v>
      </c>
      <c r="F357" s="20" t="str">
        <f t="shared" si="10"/>
        <v>воскресенье</v>
      </c>
      <c r="G357" s="21" t="str" cm="1">
        <f t="array" ref="G357">INDEX($O$2:$O$13,I357)</f>
        <v>Весна</v>
      </c>
      <c r="H357" s="8" t="str">
        <f t="shared" si="11"/>
        <v>Май</v>
      </c>
      <c r="I357" s="13">
        <f>MONTH(Заказы!$B357)</f>
        <v>5</v>
      </c>
      <c r="M357" s="7" t="str" cm="1">
        <f t="array" ref="M357">INDEX($O$2:$O$13,I357)</f>
        <v>Весна</v>
      </c>
    </row>
    <row r="358" spans="1:13" ht="15.6" thickTop="1" thickBot="1" x14ac:dyDescent="0.35">
      <c r="A358" s="17">
        <v>357</v>
      </c>
      <c r="B358" s="16">
        <v>43611</v>
      </c>
      <c r="C358" s="17" t="s">
        <v>85</v>
      </c>
      <c r="D358" s="17">
        <v>74.599999999999994</v>
      </c>
      <c r="E358" s="17" t="s">
        <v>30</v>
      </c>
      <c r="F358" s="17" t="str">
        <f t="shared" si="10"/>
        <v>воскресенье</v>
      </c>
      <c r="G358" s="18" t="str" cm="1">
        <f t="array" ref="G358">INDEX($O$2:$O$13,I358)</f>
        <v>Весна</v>
      </c>
      <c r="H358" s="9" t="str">
        <f t="shared" si="11"/>
        <v>Май</v>
      </c>
      <c r="I358" s="13">
        <f>MONTH(Заказы!$B358)</f>
        <v>5</v>
      </c>
      <c r="M358" s="7" t="str" cm="1">
        <f t="array" ref="M358">INDEX($O$2:$O$13,I358)</f>
        <v>Весна</v>
      </c>
    </row>
    <row r="359" spans="1:13" ht="15.6" thickTop="1" thickBot="1" x14ac:dyDescent="0.35">
      <c r="A359" s="20">
        <v>358</v>
      </c>
      <c r="B359" s="19">
        <v>43611</v>
      </c>
      <c r="C359" s="20" t="s">
        <v>87</v>
      </c>
      <c r="D359" s="20">
        <v>3791.3</v>
      </c>
      <c r="E359" s="20" t="s">
        <v>30</v>
      </c>
      <c r="F359" s="20" t="str">
        <f t="shared" si="10"/>
        <v>воскресенье</v>
      </c>
      <c r="G359" s="21" t="str" cm="1">
        <f t="array" ref="G359">INDEX($O$2:$O$13,I359)</f>
        <v>Весна</v>
      </c>
      <c r="H359" s="8" t="str">
        <f t="shared" si="11"/>
        <v>Май</v>
      </c>
      <c r="I359" s="13">
        <f>MONTH(Заказы!$B359)</f>
        <v>5</v>
      </c>
      <c r="M359" s="7" t="str" cm="1">
        <f t="array" ref="M359">INDEX($O$2:$O$13,I359)</f>
        <v>Весна</v>
      </c>
    </row>
    <row r="360" spans="1:13" ht="15.6" thickTop="1" thickBot="1" x14ac:dyDescent="0.35">
      <c r="A360" s="17">
        <v>359</v>
      </c>
      <c r="B360" s="16">
        <v>43611</v>
      </c>
      <c r="C360" s="17" t="s">
        <v>78</v>
      </c>
      <c r="D360" s="17">
        <v>18.5</v>
      </c>
      <c r="E360" s="17" t="s">
        <v>37</v>
      </c>
      <c r="F360" s="17" t="str">
        <f t="shared" si="10"/>
        <v>воскресенье</v>
      </c>
      <c r="G360" s="18" t="str" cm="1">
        <f t="array" ref="G360">INDEX($O$2:$O$13,I360)</f>
        <v>Весна</v>
      </c>
      <c r="H360" s="9" t="str">
        <f t="shared" si="11"/>
        <v>Май</v>
      </c>
      <c r="I360" s="13">
        <f>MONTH(Заказы!$B360)</f>
        <v>5</v>
      </c>
      <c r="M360" s="7" t="str" cm="1">
        <f t="array" ref="M360">INDEX($O$2:$O$13,I360)</f>
        <v>Весна</v>
      </c>
    </row>
    <row r="361" spans="1:13" ht="15.6" thickTop="1" thickBot="1" x14ac:dyDescent="0.35">
      <c r="A361" s="20">
        <v>360</v>
      </c>
      <c r="B361" s="19">
        <v>43612</v>
      </c>
      <c r="C361" s="20" t="s">
        <v>78</v>
      </c>
      <c r="D361" s="20">
        <v>794</v>
      </c>
      <c r="E361" s="20" t="s">
        <v>10</v>
      </c>
      <c r="F361" s="20" t="str">
        <f t="shared" si="10"/>
        <v>понедельник</v>
      </c>
      <c r="G361" s="21" t="str" cm="1">
        <f t="array" ref="G361">INDEX($O$2:$O$13,I361)</f>
        <v>Весна</v>
      </c>
      <c r="H361" s="8" t="str">
        <f t="shared" si="11"/>
        <v>Май</v>
      </c>
      <c r="I361" s="13">
        <f>MONTH(Заказы!$B361)</f>
        <v>5</v>
      </c>
      <c r="M361" s="7" t="str" cm="1">
        <f t="array" ref="M361">INDEX($O$2:$O$13,I361)</f>
        <v>Весна</v>
      </c>
    </row>
    <row r="362" spans="1:13" ht="15.6" thickTop="1" thickBot="1" x14ac:dyDescent="0.35">
      <c r="A362" s="17">
        <v>361</v>
      </c>
      <c r="B362" s="16">
        <v>43612</v>
      </c>
      <c r="C362" s="17" t="s">
        <v>43</v>
      </c>
      <c r="D362" s="17">
        <v>277.89999999999998</v>
      </c>
      <c r="E362" s="17" t="s">
        <v>10</v>
      </c>
      <c r="F362" s="17" t="str">
        <f t="shared" si="10"/>
        <v>понедельник</v>
      </c>
      <c r="G362" s="18" t="str" cm="1">
        <f t="array" ref="G362">INDEX($O$2:$O$13,I362)</f>
        <v>Весна</v>
      </c>
      <c r="H362" s="9" t="str">
        <f t="shared" si="11"/>
        <v>Май</v>
      </c>
      <c r="I362" s="13">
        <f>MONTH(Заказы!$B362)</f>
        <v>5</v>
      </c>
      <c r="M362" s="7" t="str" cm="1">
        <f t="array" ref="M362">INDEX($O$2:$O$13,I362)</f>
        <v>Весна</v>
      </c>
    </row>
    <row r="363" spans="1:13" ht="15.6" thickTop="1" thickBot="1" x14ac:dyDescent="0.35">
      <c r="A363" s="20">
        <v>362</v>
      </c>
      <c r="B363" s="19">
        <v>43613</v>
      </c>
      <c r="C363" s="20" t="s">
        <v>101</v>
      </c>
      <c r="D363" s="20">
        <v>806.5</v>
      </c>
      <c r="E363" s="20" t="s">
        <v>26</v>
      </c>
      <c r="F363" s="20" t="str">
        <f t="shared" si="10"/>
        <v>вторник</v>
      </c>
      <c r="G363" s="21" t="str" cm="1">
        <f t="array" ref="G363">INDEX($O$2:$O$13,I363)</f>
        <v>Весна</v>
      </c>
      <c r="H363" s="8" t="str">
        <f t="shared" si="11"/>
        <v>Май</v>
      </c>
      <c r="I363" s="13">
        <f>MONTH(Заказы!$B363)</f>
        <v>5</v>
      </c>
      <c r="M363" s="7" t="str" cm="1">
        <f t="array" ref="M363">INDEX($O$2:$O$13,I363)</f>
        <v>Весна</v>
      </c>
    </row>
    <row r="364" spans="1:13" ht="15.6" thickTop="1" thickBot="1" x14ac:dyDescent="0.35">
      <c r="A364" s="17">
        <v>363</v>
      </c>
      <c r="B364" s="16">
        <v>43614</v>
      </c>
      <c r="C364" s="17" t="s">
        <v>82</v>
      </c>
      <c r="D364" s="17">
        <v>5440.8</v>
      </c>
      <c r="E364" s="17" t="s">
        <v>30</v>
      </c>
      <c r="F364" s="17" t="str">
        <f t="shared" si="10"/>
        <v>среда</v>
      </c>
      <c r="G364" s="18" t="str" cm="1">
        <f t="array" ref="G364">INDEX($O$2:$O$13,I364)</f>
        <v>Весна</v>
      </c>
      <c r="H364" s="9" t="str">
        <f t="shared" si="11"/>
        <v>Май</v>
      </c>
      <c r="I364" s="13">
        <f>MONTH(Заказы!$B364)</f>
        <v>5</v>
      </c>
      <c r="M364" s="7" t="str" cm="1">
        <f t="array" ref="M364">INDEX($O$2:$O$13,I364)</f>
        <v>Весна</v>
      </c>
    </row>
    <row r="365" spans="1:13" ht="15.6" thickTop="1" thickBot="1" x14ac:dyDescent="0.35">
      <c r="A365" s="20">
        <v>364</v>
      </c>
      <c r="B365" s="19">
        <v>43616</v>
      </c>
      <c r="C365" s="20" t="s">
        <v>50</v>
      </c>
      <c r="D365" s="20">
        <v>81.099999999999994</v>
      </c>
      <c r="E365" s="20" t="s">
        <v>10</v>
      </c>
      <c r="F365" s="20" t="str">
        <f t="shared" si="10"/>
        <v>пятница</v>
      </c>
      <c r="G365" s="21" t="str" cm="1">
        <f t="array" ref="G365">INDEX($O$2:$O$13,I365)</f>
        <v>Весна</v>
      </c>
      <c r="H365" s="8" t="str">
        <f t="shared" si="11"/>
        <v>Май</v>
      </c>
      <c r="I365" s="13">
        <f>MONTH(Заказы!$B365)</f>
        <v>5</v>
      </c>
      <c r="M365" s="7" t="str" cm="1">
        <f t="array" ref="M365">INDEX($O$2:$O$13,I365)</f>
        <v>Весна</v>
      </c>
    </row>
    <row r="366" spans="1:13" ht="15.6" thickTop="1" thickBot="1" x14ac:dyDescent="0.35">
      <c r="A366" s="17">
        <v>365</v>
      </c>
      <c r="B366" s="16">
        <v>43617</v>
      </c>
      <c r="C366" s="17" t="s">
        <v>112</v>
      </c>
      <c r="D366" s="17">
        <v>19.3</v>
      </c>
      <c r="E366" s="17" t="s">
        <v>0</v>
      </c>
      <c r="F366" s="17" t="str">
        <f t="shared" si="10"/>
        <v>суббота</v>
      </c>
      <c r="G366" s="18" t="str" cm="1">
        <f t="array" ref="G366">INDEX($O$2:$O$13,I366)</f>
        <v>Лето</v>
      </c>
      <c r="H366" s="9" t="str">
        <f t="shared" si="11"/>
        <v>Июнь</v>
      </c>
      <c r="I366" s="13">
        <f>MONTH(Заказы!$B366)</f>
        <v>6</v>
      </c>
      <c r="M366" s="7" t="str" cm="1">
        <f t="array" ref="M366">INDEX($O$2:$O$13,I366)</f>
        <v>Лето</v>
      </c>
    </row>
    <row r="367" spans="1:13" ht="15.6" thickTop="1" thickBot="1" x14ac:dyDescent="0.35">
      <c r="A367" s="20">
        <v>366</v>
      </c>
      <c r="B367" s="19">
        <v>43617</v>
      </c>
      <c r="C367" s="20" t="s">
        <v>115</v>
      </c>
      <c r="D367" s="20">
        <v>185.3</v>
      </c>
      <c r="E367" s="20" t="s">
        <v>10</v>
      </c>
      <c r="F367" s="20" t="str">
        <f t="shared" si="10"/>
        <v>суббота</v>
      </c>
      <c r="G367" s="21" t="str" cm="1">
        <f t="array" ref="G367">INDEX($O$2:$O$13,I367)</f>
        <v>Лето</v>
      </c>
      <c r="H367" s="8" t="str">
        <f t="shared" si="11"/>
        <v>Июнь</v>
      </c>
      <c r="I367" s="13">
        <f>MONTH(Заказы!$B367)</f>
        <v>6</v>
      </c>
      <c r="M367" s="7" t="str" cm="1">
        <f t="array" ref="M367">INDEX($O$2:$O$13,I367)</f>
        <v>Лето</v>
      </c>
    </row>
    <row r="368" spans="1:13" ht="15.6" thickTop="1" thickBot="1" x14ac:dyDescent="0.35">
      <c r="A368" s="17">
        <v>367</v>
      </c>
      <c r="B368" s="16">
        <v>43617</v>
      </c>
      <c r="C368" s="17" t="s">
        <v>115</v>
      </c>
      <c r="D368" s="17">
        <v>1165.3</v>
      </c>
      <c r="E368" s="17" t="s">
        <v>30</v>
      </c>
      <c r="F368" s="17" t="str">
        <f t="shared" si="10"/>
        <v>суббота</v>
      </c>
      <c r="G368" s="18" t="str" cm="1">
        <f t="array" ref="G368">INDEX($O$2:$O$13,I368)</f>
        <v>Лето</v>
      </c>
      <c r="H368" s="9" t="str">
        <f t="shared" si="11"/>
        <v>Июнь</v>
      </c>
      <c r="I368" s="13">
        <f>MONTH(Заказы!$B368)</f>
        <v>6</v>
      </c>
      <c r="M368" s="7" t="str" cm="1">
        <f t="array" ref="M368">INDEX($O$2:$O$13,I368)</f>
        <v>Лето</v>
      </c>
    </row>
    <row r="369" spans="1:13" ht="15.6" thickTop="1" thickBot="1" x14ac:dyDescent="0.35">
      <c r="A369" s="20">
        <v>368</v>
      </c>
      <c r="B369" s="19">
        <v>43618</v>
      </c>
      <c r="C369" s="20" t="s">
        <v>95</v>
      </c>
      <c r="D369" s="20">
        <v>267.8</v>
      </c>
      <c r="E369" s="20" t="s">
        <v>0</v>
      </c>
      <c r="F369" s="20" t="str">
        <f t="shared" si="10"/>
        <v>воскресенье</v>
      </c>
      <c r="G369" s="21" t="str" cm="1">
        <f t="array" ref="G369">INDEX($O$2:$O$13,I369)</f>
        <v>Лето</v>
      </c>
      <c r="H369" s="8" t="str">
        <f t="shared" si="11"/>
        <v>Июнь</v>
      </c>
      <c r="I369" s="13">
        <f>MONTH(Заказы!$B369)</f>
        <v>6</v>
      </c>
      <c r="M369" s="7" t="str" cm="1">
        <f t="array" ref="M369">INDEX($O$2:$O$13,I369)</f>
        <v>Лето</v>
      </c>
    </row>
    <row r="370" spans="1:13" ht="15.6" thickTop="1" thickBot="1" x14ac:dyDescent="0.35">
      <c r="A370" s="17">
        <v>369</v>
      </c>
      <c r="B370" s="16">
        <v>43618</v>
      </c>
      <c r="C370" s="17" t="s">
        <v>119</v>
      </c>
      <c r="D370" s="17">
        <v>7.5</v>
      </c>
      <c r="E370" s="17" t="s">
        <v>22</v>
      </c>
      <c r="F370" s="17" t="str">
        <f t="shared" si="10"/>
        <v>воскресенье</v>
      </c>
      <c r="G370" s="18" t="str" cm="1">
        <f t="array" ref="G370">INDEX($O$2:$O$13,I370)</f>
        <v>Лето</v>
      </c>
      <c r="H370" s="9" t="str">
        <f t="shared" si="11"/>
        <v>Июнь</v>
      </c>
      <c r="I370" s="13">
        <f>MONTH(Заказы!$B370)</f>
        <v>6</v>
      </c>
      <c r="M370" s="7" t="str" cm="1">
        <f t="array" ref="M370">INDEX($O$2:$O$13,I370)</f>
        <v>Лето</v>
      </c>
    </row>
    <row r="371" spans="1:13" ht="15.6" thickTop="1" thickBot="1" x14ac:dyDescent="0.35">
      <c r="A371" s="20">
        <v>370</v>
      </c>
      <c r="B371" s="19">
        <v>43618</v>
      </c>
      <c r="C371" s="20" t="s">
        <v>87</v>
      </c>
      <c r="D371" s="20">
        <v>910.5</v>
      </c>
      <c r="E371" s="20" t="s">
        <v>14</v>
      </c>
      <c r="F371" s="20" t="str">
        <f t="shared" si="10"/>
        <v>воскресенье</v>
      </c>
      <c r="G371" s="21" t="str" cm="1">
        <f t="array" ref="G371">INDEX($O$2:$O$13,I371)</f>
        <v>Лето</v>
      </c>
      <c r="H371" s="8" t="str">
        <f t="shared" si="11"/>
        <v>Июнь</v>
      </c>
      <c r="I371" s="13">
        <f>MONTH(Заказы!$B371)</f>
        <v>6</v>
      </c>
      <c r="M371" s="7" t="str" cm="1">
        <f t="array" ref="M371">INDEX($O$2:$O$13,I371)</f>
        <v>Лето</v>
      </c>
    </row>
    <row r="372" spans="1:13" ht="15.6" thickTop="1" thickBot="1" x14ac:dyDescent="0.35">
      <c r="A372" s="17">
        <v>371</v>
      </c>
      <c r="B372" s="16">
        <v>43618</v>
      </c>
      <c r="C372" s="17" t="s">
        <v>82</v>
      </c>
      <c r="D372" s="17">
        <v>487.7</v>
      </c>
      <c r="E372" s="17" t="s">
        <v>0</v>
      </c>
      <c r="F372" s="17" t="str">
        <f t="shared" si="10"/>
        <v>воскресенье</v>
      </c>
      <c r="G372" s="18" t="str" cm="1">
        <f t="array" ref="G372">INDEX($O$2:$O$13,I372)</f>
        <v>Лето</v>
      </c>
      <c r="H372" s="9" t="str">
        <f t="shared" si="11"/>
        <v>Июнь</v>
      </c>
      <c r="I372" s="13">
        <f>MONTH(Заказы!$B372)</f>
        <v>6</v>
      </c>
      <c r="M372" s="7" t="str" cm="1">
        <f t="array" ref="M372">INDEX($O$2:$O$13,I372)</f>
        <v>Лето</v>
      </c>
    </row>
    <row r="373" spans="1:13" ht="15.6" thickTop="1" thickBot="1" x14ac:dyDescent="0.35">
      <c r="A373" s="20">
        <v>372</v>
      </c>
      <c r="B373" s="19">
        <v>43618</v>
      </c>
      <c r="C373" s="20" t="s">
        <v>87</v>
      </c>
      <c r="D373" s="20">
        <v>1546.8</v>
      </c>
      <c r="E373" s="20" t="s">
        <v>30</v>
      </c>
      <c r="F373" s="20" t="str">
        <f t="shared" si="10"/>
        <v>воскресенье</v>
      </c>
      <c r="G373" s="21" t="str" cm="1">
        <f t="array" ref="G373">INDEX($O$2:$O$13,I373)</f>
        <v>Лето</v>
      </c>
      <c r="H373" s="8" t="str">
        <f t="shared" si="11"/>
        <v>Июнь</v>
      </c>
      <c r="I373" s="13">
        <f>MONTH(Заказы!$B373)</f>
        <v>6</v>
      </c>
      <c r="M373" s="7" t="str" cm="1">
        <f t="array" ref="M373">INDEX($O$2:$O$13,I373)</f>
        <v>Лето</v>
      </c>
    </row>
    <row r="374" spans="1:13" ht="15.6" thickTop="1" thickBot="1" x14ac:dyDescent="0.35">
      <c r="A374" s="17">
        <v>373</v>
      </c>
      <c r="B374" s="16">
        <v>43618</v>
      </c>
      <c r="C374" s="17" t="s">
        <v>80</v>
      </c>
      <c r="D374" s="17">
        <v>237.3</v>
      </c>
      <c r="E374" s="17" t="s">
        <v>10</v>
      </c>
      <c r="F374" s="17" t="str">
        <f t="shared" si="10"/>
        <v>воскресенье</v>
      </c>
      <c r="G374" s="18" t="str" cm="1">
        <f t="array" ref="G374">INDEX($O$2:$O$13,I374)</f>
        <v>Лето</v>
      </c>
      <c r="H374" s="9" t="str">
        <f t="shared" si="11"/>
        <v>Июнь</v>
      </c>
      <c r="I374" s="13">
        <f>MONTH(Заказы!$B374)</f>
        <v>6</v>
      </c>
      <c r="M374" s="7" t="str" cm="1">
        <f t="array" ref="M374">INDEX($O$2:$O$13,I374)</f>
        <v>Лето</v>
      </c>
    </row>
    <row r="375" spans="1:13" ht="15.6" thickTop="1" thickBot="1" x14ac:dyDescent="0.35">
      <c r="A375" s="20">
        <v>374</v>
      </c>
      <c r="B375" s="19">
        <v>43618</v>
      </c>
      <c r="C375" s="20" t="s">
        <v>69</v>
      </c>
      <c r="D375" s="20">
        <v>509.7</v>
      </c>
      <c r="E375" s="20" t="s">
        <v>10</v>
      </c>
      <c r="F375" s="20" t="str">
        <f t="shared" si="10"/>
        <v>воскресенье</v>
      </c>
      <c r="G375" s="21" t="str" cm="1">
        <f t="array" ref="G375">INDEX($O$2:$O$13,I375)</f>
        <v>Лето</v>
      </c>
      <c r="H375" s="8" t="str">
        <f t="shared" si="11"/>
        <v>Июнь</v>
      </c>
      <c r="I375" s="13">
        <f>MONTH(Заказы!$B375)</f>
        <v>6</v>
      </c>
      <c r="M375" s="7" t="str" cm="1">
        <f t="array" ref="M375">INDEX($O$2:$O$13,I375)</f>
        <v>Лето</v>
      </c>
    </row>
    <row r="376" spans="1:13" ht="15.6" thickTop="1" thickBot="1" x14ac:dyDescent="0.35">
      <c r="A376" s="17">
        <v>375</v>
      </c>
      <c r="B376" s="16">
        <v>43619</v>
      </c>
      <c r="C376" s="17" t="s">
        <v>58</v>
      </c>
      <c r="D376" s="17">
        <v>163.4</v>
      </c>
      <c r="E376" s="17" t="s">
        <v>0</v>
      </c>
      <c r="F376" s="17" t="str">
        <f t="shared" si="10"/>
        <v>понедельник</v>
      </c>
      <c r="G376" s="18" t="str" cm="1">
        <f t="array" ref="G376">INDEX($O$2:$O$13,I376)</f>
        <v>Лето</v>
      </c>
      <c r="H376" s="9" t="str">
        <f t="shared" si="11"/>
        <v>Июнь</v>
      </c>
      <c r="I376" s="13">
        <f>MONTH(Заказы!$B376)</f>
        <v>6</v>
      </c>
      <c r="M376" s="7" t="str" cm="1">
        <f t="array" ref="M376">INDEX($O$2:$O$13,I376)</f>
        <v>Лето</v>
      </c>
    </row>
    <row r="377" spans="1:13" ht="15.6" thickTop="1" thickBot="1" x14ac:dyDescent="0.35">
      <c r="A377" s="20">
        <v>376</v>
      </c>
      <c r="B377" s="19">
        <v>43619</v>
      </c>
      <c r="C377" s="20" t="s">
        <v>57</v>
      </c>
      <c r="D377" s="20">
        <v>971.8</v>
      </c>
      <c r="E377" s="20" t="s">
        <v>0</v>
      </c>
      <c r="F377" s="20" t="str">
        <f t="shared" si="10"/>
        <v>понедельник</v>
      </c>
      <c r="G377" s="21" t="str" cm="1">
        <f t="array" ref="G377">INDEX($O$2:$O$13,I377)</f>
        <v>Лето</v>
      </c>
      <c r="H377" s="8" t="str">
        <f t="shared" si="11"/>
        <v>Июнь</v>
      </c>
      <c r="I377" s="13">
        <f>MONTH(Заказы!$B377)</f>
        <v>6</v>
      </c>
      <c r="M377" s="7" t="str" cm="1">
        <f t="array" ref="M377">INDEX($O$2:$O$13,I377)</f>
        <v>Лето</v>
      </c>
    </row>
    <row r="378" spans="1:13" ht="15.6" thickTop="1" thickBot="1" x14ac:dyDescent="0.35">
      <c r="A378" s="17">
        <v>377</v>
      </c>
      <c r="B378" s="16">
        <v>43619</v>
      </c>
      <c r="C378" s="17" t="s">
        <v>65</v>
      </c>
      <c r="D378" s="17">
        <v>1742</v>
      </c>
      <c r="E378" s="17" t="s">
        <v>37</v>
      </c>
      <c r="F378" s="17" t="str">
        <f t="shared" si="10"/>
        <v>понедельник</v>
      </c>
      <c r="G378" s="18" t="str" cm="1">
        <f t="array" ref="G378">INDEX($O$2:$O$13,I378)</f>
        <v>Лето</v>
      </c>
      <c r="H378" s="9" t="str">
        <f t="shared" si="11"/>
        <v>Июнь</v>
      </c>
      <c r="I378" s="13">
        <f>MONTH(Заказы!$B378)</f>
        <v>6</v>
      </c>
      <c r="M378" s="7" t="str" cm="1">
        <f t="array" ref="M378">INDEX($O$2:$O$13,I378)</f>
        <v>Лето</v>
      </c>
    </row>
    <row r="379" spans="1:13" ht="15.6" thickTop="1" thickBot="1" x14ac:dyDescent="0.35">
      <c r="A379" s="20">
        <v>378</v>
      </c>
      <c r="B379" s="19">
        <v>43620</v>
      </c>
      <c r="C379" s="20" t="s">
        <v>111</v>
      </c>
      <c r="D379" s="20">
        <v>9.4</v>
      </c>
      <c r="E379" s="20" t="s">
        <v>22</v>
      </c>
      <c r="F379" s="20" t="str">
        <f t="shared" si="10"/>
        <v>вторник</v>
      </c>
      <c r="G379" s="21" t="str" cm="1">
        <f t="array" ref="G379">INDEX($O$2:$O$13,I379)</f>
        <v>Лето</v>
      </c>
      <c r="H379" s="8" t="str">
        <f t="shared" si="11"/>
        <v>Июнь</v>
      </c>
      <c r="I379" s="13">
        <f>MONTH(Заказы!$B379)</f>
        <v>6</v>
      </c>
      <c r="M379" s="7" t="str" cm="1">
        <f t="array" ref="M379">INDEX($O$2:$O$13,I379)</f>
        <v>Лето</v>
      </c>
    </row>
    <row r="380" spans="1:13" ht="15.6" thickTop="1" thickBot="1" x14ac:dyDescent="0.35">
      <c r="A380" s="17">
        <v>379</v>
      </c>
      <c r="B380" s="16">
        <v>43620</v>
      </c>
      <c r="C380" s="17" t="s">
        <v>111</v>
      </c>
      <c r="D380" s="17">
        <v>439</v>
      </c>
      <c r="E380" s="17" t="s">
        <v>14</v>
      </c>
      <c r="F380" s="17" t="str">
        <f t="shared" si="10"/>
        <v>вторник</v>
      </c>
      <c r="G380" s="18" t="str" cm="1">
        <f t="array" ref="G380">INDEX($O$2:$O$13,I380)</f>
        <v>Лето</v>
      </c>
      <c r="H380" s="9" t="str">
        <f t="shared" si="11"/>
        <v>Июнь</v>
      </c>
      <c r="I380" s="13">
        <f>MONTH(Заказы!$B380)</f>
        <v>6</v>
      </c>
      <c r="M380" s="7" t="str" cm="1">
        <f t="array" ref="M380">INDEX($O$2:$O$13,I380)</f>
        <v>Лето</v>
      </c>
    </row>
    <row r="381" spans="1:13" ht="15.6" thickTop="1" thickBot="1" x14ac:dyDescent="0.35">
      <c r="A381" s="20">
        <v>380</v>
      </c>
      <c r="B381" s="19">
        <v>43622</v>
      </c>
      <c r="C381" s="20" t="s">
        <v>95</v>
      </c>
      <c r="D381" s="20">
        <v>8.6999999999999993</v>
      </c>
      <c r="E381" s="20" t="s">
        <v>0</v>
      </c>
      <c r="F381" s="20" t="str">
        <f t="shared" si="10"/>
        <v>четверг</v>
      </c>
      <c r="G381" s="21" t="str" cm="1">
        <f t="array" ref="G381">INDEX($O$2:$O$13,I381)</f>
        <v>Лето</v>
      </c>
      <c r="H381" s="8" t="str">
        <f t="shared" si="11"/>
        <v>Июнь</v>
      </c>
      <c r="I381" s="13">
        <f>MONTH(Заказы!$B381)</f>
        <v>6</v>
      </c>
      <c r="M381" s="7" t="str" cm="1">
        <f t="array" ref="M381">INDEX($O$2:$O$13,I381)</f>
        <v>Лето</v>
      </c>
    </row>
    <row r="382" spans="1:13" ht="15.6" thickTop="1" thickBot="1" x14ac:dyDescent="0.35">
      <c r="A382" s="17">
        <v>381</v>
      </c>
      <c r="B382" s="16">
        <v>43622</v>
      </c>
      <c r="C382" s="17" t="s">
        <v>41</v>
      </c>
      <c r="D382" s="17">
        <v>4779</v>
      </c>
      <c r="E382" s="17" t="s">
        <v>37</v>
      </c>
      <c r="F382" s="17" t="str">
        <f t="shared" si="10"/>
        <v>четверг</v>
      </c>
      <c r="G382" s="18" t="str" cm="1">
        <f t="array" ref="G382">INDEX($O$2:$O$13,I382)</f>
        <v>Лето</v>
      </c>
      <c r="H382" s="9" t="str">
        <f t="shared" si="11"/>
        <v>Июнь</v>
      </c>
      <c r="I382" s="13">
        <f>MONTH(Заказы!$B382)</f>
        <v>6</v>
      </c>
      <c r="M382" s="7" t="str" cm="1">
        <f t="array" ref="M382">INDEX($O$2:$O$13,I382)</f>
        <v>Лето</v>
      </c>
    </row>
    <row r="383" spans="1:13" ht="15.6" thickTop="1" thickBot="1" x14ac:dyDescent="0.35">
      <c r="A383" s="20">
        <v>382</v>
      </c>
      <c r="B383" s="19">
        <v>43622</v>
      </c>
      <c r="C383" s="20" t="s">
        <v>120</v>
      </c>
      <c r="D383" s="20">
        <v>948</v>
      </c>
      <c r="E383" s="20" t="s">
        <v>10</v>
      </c>
      <c r="F383" s="20" t="str">
        <f t="shared" si="10"/>
        <v>четверг</v>
      </c>
      <c r="G383" s="21" t="str" cm="1">
        <f t="array" ref="G383">INDEX($O$2:$O$13,I383)</f>
        <v>Лето</v>
      </c>
      <c r="H383" s="8" t="str">
        <f t="shared" si="11"/>
        <v>Июнь</v>
      </c>
      <c r="I383" s="13">
        <f>MONTH(Заказы!$B383)</f>
        <v>6</v>
      </c>
      <c r="M383" s="7" t="str" cm="1">
        <f t="array" ref="M383">INDEX($O$2:$O$13,I383)</f>
        <v>Лето</v>
      </c>
    </row>
    <row r="384" spans="1:13" ht="15.6" thickTop="1" thickBot="1" x14ac:dyDescent="0.35">
      <c r="A384" s="17">
        <v>383</v>
      </c>
      <c r="B384" s="16">
        <v>43623</v>
      </c>
      <c r="C384" s="17" t="s">
        <v>83</v>
      </c>
      <c r="D384" s="17">
        <v>323.5</v>
      </c>
      <c r="E384" s="17" t="s">
        <v>30</v>
      </c>
      <c r="F384" s="17" t="str">
        <f t="shared" si="10"/>
        <v>пятница</v>
      </c>
      <c r="G384" s="18" t="str" cm="1">
        <f t="array" ref="G384">INDEX($O$2:$O$13,I384)</f>
        <v>Лето</v>
      </c>
      <c r="H384" s="9" t="str">
        <f t="shared" si="11"/>
        <v>Июнь</v>
      </c>
      <c r="I384" s="13">
        <f>MONTH(Заказы!$B384)</f>
        <v>6</v>
      </c>
      <c r="M384" s="7" t="str" cm="1">
        <f t="array" ref="M384">INDEX($O$2:$O$13,I384)</f>
        <v>Лето</v>
      </c>
    </row>
    <row r="385" spans="1:13" ht="15.6" thickTop="1" thickBot="1" x14ac:dyDescent="0.35">
      <c r="A385" s="20">
        <v>384</v>
      </c>
      <c r="B385" s="19">
        <v>43624</v>
      </c>
      <c r="C385" s="20" t="s">
        <v>75</v>
      </c>
      <c r="D385" s="20">
        <v>413.8</v>
      </c>
      <c r="E385" s="20" t="s">
        <v>0</v>
      </c>
      <c r="F385" s="20" t="str">
        <f t="shared" si="10"/>
        <v>суббота</v>
      </c>
      <c r="G385" s="21" t="str" cm="1">
        <f t="array" ref="G385">INDEX($O$2:$O$13,I385)</f>
        <v>Лето</v>
      </c>
      <c r="H385" s="8" t="str">
        <f t="shared" si="11"/>
        <v>Июнь</v>
      </c>
      <c r="I385" s="13">
        <f>MONTH(Заказы!$B385)</f>
        <v>6</v>
      </c>
      <c r="M385" s="7" t="str" cm="1">
        <f t="array" ref="M385">INDEX($O$2:$O$13,I385)</f>
        <v>Лето</v>
      </c>
    </row>
    <row r="386" spans="1:13" ht="15.6" thickTop="1" thickBot="1" x14ac:dyDescent="0.35">
      <c r="A386" s="17">
        <v>385</v>
      </c>
      <c r="B386" s="16">
        <v>43624</v>
      </c>
      <c r="C386" s="17" t="s">
        <v>64</v>
      </c>
      <c r="D386" s="17">
        <v>1386.9</v>
      </c>
      <c r="E386" s="17" t="s">
        <v>30</v>
      </c>
      <c r="F386" s="17" t="str">
        <f t="shared" ref="F386:F449" si="12">TEXT(B386,"ДДДД")</f>
        <v>суббота</v>
      </c>
      <c r="G386" s="18" t="str" cm="1">
        <f t="array" ref="G386">INDEX($O$2:$O$13,I386)</f>
        <v>Лето</v>
      </c>
      <c r="H386" s="9" t="str">
        <f t="shared" ref="H386:H449" si="13">TEXT(B386,"ММММ")</f>
        <v>Июнь</v>
      </c>
      <c r="I386" s="13">
        <f>MONTH(Заказы!$B386)</f>
        <v>6</v>
      </c>
      <c r="M386" s="7" t="str" cm="1">
        <f t="array" ref="M386">INDEX($O$2:$O$13,I386)</f>
        <v>Лето</v>
      </c>
    </row>
    <row r="387" spans="1:13" ht="15.6" thickTop="1" thickBot="1" x14ac:dyDescent="0.35">
      <c r="A387" s="20">
        <v>386</v>
      </c>
      <c r="B387" s="19">
        <v>43624</v>
      </c>
      <c r="C387" s="20" t="s">
        <v>60</v>
      </c>
      <c r="D387" s="20">
        <v>303.60000000000002</v>
      </c>
      <c r="E387" s="20" t="s">
        <v>10</v>
      </c>
      <c r="F387" s="20" t="str">
        <f t="shared" si="12"/>
        <v>суббота</v>
      </c>
      <c r="G387" s="21" t="str" cm="1">
        <f t="array" ref="G387">INDEX($O$2:$O$13,I387)</f>
        <v>Лето</v>
      </c>
      <c r="H387" s="8" t="str">
        <f t="shared" si="13"/>
        <v>Июнь</v>
      </c>
      <c r="I387" s="13">
        <f>MONTH(Заказы!$B387)</f>
        <v>6</v>
      </c>
      <c r="M387" s="7" t="str" cm="1">
        <f t="array" ref="M387">INDEX($O$2:$O$13,I387)</f>
        <v>Лето</v>
      </c>
    </row>
    <row r="388" spans="1:13" ht="15.6" thickTop="1" thickBot="1" x14ac:dyDescent="0.35">
      <c r="A388" s="17">
        <v>387</v>
      </c>
      <c r="B388" s="16">
        <v>43625</v>
      </c>
      <c r="C388" s="17" t="s">
        <v>76</v>
      </c>
      <c r="D388" s="17">
        <v>854.6</v>
      </c>
      <c r="E388" s="17" t="s">
        <v>10</v>
      </c>
      <c r="F388" s="17" t="str">
        <f t="shared" si="12"/>
        <v>воскресенье</v>
      </c>
      <c r="G388" s="18" t="str" cm="1">
        <f t="array" ref="G388">INDEX($O$2:$O$13,I388)</f>
        <v>Лето</v>
      </c>
      <c r="H388" s="9" t="str">
        <f t="shared" si="13"/>
        <v>Июнь</v>
      </c>
      <c r="I388" s="13">
        <f>MONTH(Заказы!$B388)</f>
        <v>6</v>
      </c>
      <c r="M388" s="7" t="str" cm="1">
        <f t="array" ref="M388">INDEX($O$2:$O$13,I388)</f>
        <v>Лето</v>
      </c>
    </row>
    <row r="389" spans="1:13" ht="15.6" thickTop="1" thickBot="1" x14ac:dyDescent="0.35">
      <c r="A389" s="20">
        <v>388</v>
      </c>
      <c r="B389" s="19">
        <v>43626</v>
      </c>
      <c r="C389" s="20" t="s">
        <v>82</v>
      </c>
      <c r="D389" s="20">
        <v>1074.5999999999999</v>
      </c>
      <c r="E389" s="20" t="s">
        <v>0</v>
      </c>
      <c r="F389" s="20" t="str">
        <f t="shared" si="12"/>
        <v>понедельник</v>
      </c>
      <c r="G389" s="21" t="str" cm="1">
        <f t="array" ref="G389">INDEX($O$2:$O$13,I389)</f>
        <v>Лето</v>
      </c>
      <c r="H389" s="8" t="str">
        <f t="shared" si="13"/>
        <v>Июнь</v>
      </c>
      <c r="I389" s="13">
        <f>MONTH(Заказы!$B389)</f>
        <v>6</v>
      </c>
      <c r="M389" s="7" t="str" cm="1">
        <f t="array" ref="M389">INDEX($O$2:$O$13,I389)</f>
        <v>Лето</v>
      </c>
    </row>
    <row r="390" spans="1:13" ht="15.6" thickTop="1" thickBot="1" x14ac:dyDescent="0.35">
      <c r="A390" s="17">
        <v>389</v>
      </c>
      <c r="B390" s="16">
        <v>43626</v>
      </c>
      <c r="C390" s="17" t="s">
        <v>104</v>
      </c>
      <c r="D390" s="17">
        <v>4873.8</v>
      </c>
      <c r="E390" s="17" t="s">
        <v>10</v>
      </c>
      <c r="F390" s="17" t="str">
        <f t="shared" si="12"/>
        <v>понедельник</v>
      </c>
      <c r="G390" s="18" t="str" cm="1">
        <f t="array" ref="G390">INDEX($O$2:$O$13,I390)</f>
        <v>Лето</v>
      </c>
      <c r="H390" s="9" t="str">
        <f t="shared" si="13"/>
        <v>Июнь</v>
      </c>
      <c r="I390" s="13">
        <f>MONTH(Заказы!$B390)</f>
        <v>6</v>
      </c>
      <c r="M390" s="7" t="str" cm="1">
        <f t="array" ref="M390">INDEX($O$2:$O$13,I390)</f>
        <v>Лето</v>
      </c>
    </row>
    <row r="391" spans="1:13" ht="15.6" thickTop="1" thickBot="1" x14ac:dyDescent="0.35">
      <c r="A391" s="20">
        <v>390</v>
      </c>
      <c r="B391" s="19">
        <v>43626</v>
      </c>
      <c r="C391" s="20" t="s">
        <v>59</v>
      </c>
      <c r="D391" s="20">
        <v>474.6</v>
      </c>
      <c r="E391" s="20" t="s">
        <v>0</v>
      </c>
      <c r="F391" s="20" t="str">
        <f t="shared" si="12"/>
        <v>понедельник</v>
      </c>
      <c r="G391" s="21" t="str" cm="1">
        <f t="array" ref="G391">INDEX($O$2:$O$13,I391)</f>
        <v>Лето</v>
      </c>
      <c r="H391" s="8" t="str">
        <f t="shared" si="13"/>
        <v>Июнь</v>
      </c>
      <c r="I391" s="13">
        <f>MONTH(Заказы!$B391)</f>
        <v>6</v>
      </c>
      <c r="M391" s="7" t="str" cm="1">
        <f t="array" ref="M391">INDEX($O$2:$O$13,I391)</f>
        <v>Лето</v>
      </c>
    </row>
    <row r="392" spans="1:13" ht="15.6" thickTop="1" thickBot="1" x14ac:dyDescent="0.35">
      <c r="A392" s="17">
        <v>391</v>
      </c>
      <c r="B392" s="16">
        <v>43627</v>
      </c>
      <c r="C392" s="17" t="s">
        <v>48</v>
      </c>
      <c r="D392" s="17">
        <v>11.5</v>
      </c>
      <c r="E392" s="17" t="s">
        <v>10</v>
      </c>
      <c r="F392" s="17" t="str">
        <f t="shared" si="12"/>
        <v>вторник</v>
      </c>
      <c r="G392" s="18" t="str" cm="1">
        <f t="array" ref="G392">INDEX($O$2:$O$13,I392)</f>
        <v>Лето</v>
      </c>
      <c r="H392" s="9" t="str">
        <f t="shared" si="13"/>
        <v>Июнь</v>
      </c>
      <c r="I392" s="13">
        <f>MONTH(Заказы!$B392)</f>
        <v>6</v>
      </c>
      <c r="M392" s="7" t="str" cm="1">
        <f t="array" ref="M392">INDEX($O$2:$O$13,I392)</f>
        <v>Лето</v>
      </c>
    </row>
    <row r="393" spans="1:13" ht="15.6" thickTop="1" thickBot="1" x14ac:dyDescent="0.35">
      <c r="A393" s="20">
        <v>392</v>
      </c>
      <c r="B393" s="19">
        <v>43627</v>
      </c>
      <c r="C393" s="20" t="s">
        <v>100</v>
      </c>
      <c r="D393" s="20">
        <v>2012.9</v>
      </c>
      <c r="E393" s="20" t="s">
        <v>26</v>
      </c>
      <c r="F393" s="20" t="str">
        <f t="shared" si="12"/>
        <v>вторник</v>
      </c>
      <c r="G393" s="21" t="str" cm="1">
        <f t="array" ref="G393">INDEX($O$2:$O$13,I393)</f>
        <v>Лето</v>
      </c>
      <c r="H393" s="8" t="str">
        <f t="shared" si="13"/>
        <v>Июнь</v>
      </c>
      <c r="I393" s="13">
        <f>MONTH(Заказы!$B393)</f>
        <v>6</v>
      </c>
      <c r="M393" s="7" t="str" cm="1">
        <f t="array" ref="M393">INDEX($O$2:$O$13,I393)</f>
        <v>Лето</v>
      </c>
    </row>
    <row r="394" spans="1:13" ht="15.6" thickTop="1" thickBot="1" x14ac:dyDescent="0.35">
      <c r="A394" s="17">
        <v>393</v>
      </c>
      <c r="B394" s="16">
        <v>43627</v>
      </c>
      <c r="C394" s="17" t="s">
        <v>50</v>
      </c>
      <c r="D394" s="17">
        <v>1796.1</v>
      </c>
      <c r="E394" s="17" t="s">
        <v>10</v>
      </c>
      <c r="F394" s="17" t="str">
        <f t="shared" si="12"/>
        <v>вторник</v>
      </c>
      <c r="G394" s="18" t="str" cm="1">
        <f t="array" ref="G394">INDEX($O$2:$O$13,I394)</f>
        <v>Лето</v>
      </c>
      <c r="H394" s="9" t="str">
        <f t="shared" si="13"/>
        <v>Июнь</v>
      </c>
      <c r="I394" s="13">
        <f>MONTH(Заказы!$B394)</f>
        <v>6</v>
      </c>
      <c r="M394" s="7" t="str" cm="1">
        <f t="array" ref="M394">INDEX($O$2:$O$13,I394)</f>
        <v>Лето</v>
      </c>
    </row>
    <row r="395" spans="1:13" ht="15.6" thickTop="1" thickBot="1" x14ac:dyDescent="0.35">
      <c r="A395" s="20">
        <v>394</v>
      </c>
      <c r="B395" s="19">
        <v>43627</v>
      </c>
      <c r="C395" s="20" t="s">
        <v>50</v>
      </c>
      <c r="D395" s="20">
        <v>386.4</v>
      </c>
      <c r="E395" s="20" t="s">
        <v>37</v>
      </c>
      <c r="F395" s="20" t="str">
        <f t="shared" si="12"/>
        <v>вторник</v>
      </c>
      <c r="G395" s="21" t="str" cm="1">
        <f t="array" ref="G395">INDEX($O$2:$O$13,I395)</f>
        <v>Лето</v>
      </c>
      <c r="H395" s="8" t="str">
        <f t="shared" si="13"/>
        <v>Июнь</v>
      </c>
      <c r="I395" s="13">
        <f>MONTH(Заказы!$B395)</f>
        <v>6</v>
      </c>
      <c r="M395" s="7" t="str" cm="1">
        <f t="array" ref="M395">INDEX($O$2:$O$13,I395)</f>
        <v>Лето</v>
      </c>
    </row>
    <row r="396" spans="1:13" ht="15.6" thickTop="1" thickBot="1" x14ac:dyDescent="0.35">
      <c r="A396" s="17">
        <v>395</v>
      </c>
      <c r="B396" s="16">
        <v>43628</v>
      </c>
      <c r="C396" s="17" t="s">
        <v>75</v>
      </c>
      <c r="D396" s="17">
        <v>235.5</v>
      </c>
      <c r="E396" s="17" t="s">
        <v>10</v>
      </c>
      <c r="F396" s="17" t="str">
        <f t="shared" si="12"/>
        <v>среда</v>
      </c>
      <c r="G396" s="18" t="str" cm="1">
        <f t="array" ref="G396">INDEX($O$2:$O$13,I396)</f>
        <v>Лето</v>
      </c>
      <c r="H396" s="9" t="str">
        <f t="shared" si="13"/>
        <v>Июнь</v>
      </c>
      <c r="I396" s="13">
        <f>MONTH(Заказы!$B396)</f>
        <v>6</v>
      </c>
      <c r="M396" s="7" t="str" cm="1">
        <f t="array" ref="M396">INDEX($O$2:$O$13,I396)</f>
        <v>Лето</v>
      </c>
    </row>
    <row r="397" spans="1:13" ht="15.6" thickTop="1" thickBot="1" x14ac:dyDescent="0.35">
      <c r="A397" s="20">
        <v>396</v>
      </c>
      <c r="B397" s="19">
        <v>43628</v>
      </c>
      <c r="C397" s="20" t="s">
        <v>116</v>
      </c>
      <c r="D397" s="20">
        <v>62</v>
      </c>
      <c r="E397" s="20" t="s">
        <v>33</v>
      </c>
      <c r="F397" s="20" t="str">
        <f t="shared" si="12"/>
        <v>среда</v>
      </c>
      <c r="G397" s="21" t="str" cm="1">
        <f t="array" ref="G397">INDEX($O$2:$O$13,I397)</f>
        <v>Лето</v>
      </c>
      <c r="H397" s="8" t="str">
        <f t="shared" si="13"/>
        <v>Июнь</v>
      </c>
      <c r="I397" s="13">
        <f>MONTH(Заказы!$B397)</f>
        <v>6</v>
      </c>
      <c r="M397" s="7" t="str" cm="1">
        <f t="array" ref="M397">INDEX($O$2:$O$13,I397)</f>
        <v>Лето</v>
      </c>
    </row>
    <row r="398" spans="1:13" ht="15.6" thickTop="1" thickBot="1" x14ac:dyDescent="0.35">
      <c r="A398" s="17">
        <v>397</v>
      </c>
      <c r="B398" s="16">
        <v>43628</v>
      </c>
      <c r="C398" s="17" t="s">
        <v>106</v>
      </c>
      <c r="D398" s="17">
        <v>1584.4</v>
      </c>
      <c r="E398" s="17" t="s">
        <v>14</v>
      </c>
      <c r="F398" s="17" t="str">
        <f t="shared" si="12"/>
        <v>среда</v>
      </c>
      <c r="G398" s="18" t="str" cm="1">
        <f t="array" ref="G398">INDEX($O$2:$O$13,I398)</f>
        <v>Лето</v>
      </c>
      <c r="H398" s="9" t="str">
        <f t="shared" si="13"/>
        <v>Июнь</v>
      </c>
      <c r="I398" s="13">
        <f>MONTH(Заказы!$B398)</f>
        <v>6</v>
      </c>
      <c r="M398" s="7" t="str" cm="1">
        <f t="array" ref="M398">INDEX($O$2:$O$13,I398)</f>
        <v>Лето</v>
      </c>
    </row>
    <row r="399" spans="1:13" ht="15.6" thickTop="1" thickBot="1" x14ac:dyDescent="0.35">
      <c r="A399" s="20">
        <v>398</v>
      </c>
      <c r="B399" s="19">
        <v>43629</v>
      </c>
      <c r="C399" s="20" t="s">
        <v>49</v>
      </c>
      <c r="D399" s="20">
        <v>1.4</v>
      </c>
      <c r="E399" s="20" t="s">
        <v>14</v>
      </c>
      <c r="F399" s="20" t="str">
        <f t="shared" si="12"/>
        <v>четверг</v>
      </c>
      <c r="G399" s="21" t="str" cm="1">
        <f t="array" ref="G399">INDEX($O$2:$O$13,I399)</f>
        <v>Лето</v>
      </c>
      <c r="H399" s="8" t="str">
        <f t="shared" si="13"/>
        <v>Июнь</v>
      </c>
      <c r="I399" s="13">
        <f>MONTH(Заказы!$B399)</f>
        <v>6</v>
      </c>
      <c r="M399" s="7" t="str" cm="1">
        <f t="array" ref="M399">INDEX($O$2:$O$13,I399)</f>
        <v>Лето</v>
      </c>
    </row>
    <row r="400" spans="1:13" ht="15.6" thickTop="1" thickBot="1" x14ac:dyDescent="0.35">
      <c r="A400" s="17">
        <v>399</v>
      </c>
      <c r="B400" s="16">
        <v>43629</v>
      </c>
      <c r="C400" s="17" t="s">
        <v>49</v>
      </c>
      <c r="D400" s="17">
        <v>294.60000000000002</v>
      </c>
      <c r="E400" s="17" t="s">
        <v>26</v>
      </c>
      <c r="F400" s="17" t="str">
        <f t="shared" si="12"/>
        <v>четверг</v>
      </c>
      <c r="G400" s="18" t="str" cm="1">
        <f t="array" ref="G400">INDEX($O$2:$O$13,I400)</f>
        <v>Лето</v>
      </c>
      <c r="H400" s="9" t="str">
        <f t="shared" si="13"/>
        <v>Июнь</v>
      </c>
      <c r="I400" s="13">
        <f>MONTH(Заказы!$B400)</f>
        <v>6</v>
      </c>
      <c r="M400" s="7" t="str" cm="1">
        <f t="array" ref="M400">INDEX($O$2:$O$13,I400)</f>
        <v>Лето</v>
      </c>
    </row>
    <row r="401" spans="1:13" ht="15.6" thickTop="1" thickBot="1" x14ac:dyDescent="0.35">
      <c r="A401" s="20">
        <v>400</v>
      </c>
      <c r="B401" s="19">
        <v>43629</v>
      </c>
      <c r="C401" s="20" t="s">
        <v>45</v>
      </c>
      <c r="D401" s="20">
        <v>124.1</v>
      </c>
      <c r="E401" s="20" t="s">
        <v>10</v>
      </c>
      <c r="F401" s="20" t="str">
        <f t="shared" si="12"/>
        <v>четверг</v>
      </c>
      <c r="G401" s="21" t="str" cm="1">
        <f t="array" ref="G401">INDEX($O$2:$O$13,I401)</f>
        <v>Лето</v>
      </c>
      <c r="H401" s="8" t="str">
        <f t="shared" si="13"/>
        <v>Июнь</v>
      </c>
      <c r="I401" s="13">
        <f>MONTH(Заказы!$B401)</f>
        <v>6</v>
      </c>
      <c r="M401" s="7" t="str" cm="1">
        <f t="array" ref="M401">INDEX($O$2:$O$13,I401)</f>
        <v>Лето</v>
      </c>
    </row>
    <row r="402" spans="1:13" ht="15.6" thickTop="1" thickBot="1" x14ac:dyDescent="0.35">
      <c r="A402" s="17">
        <v>401</v>
      </c>
      <c r="B402" s="16">
        <v>43631</v>
      </c>
      <c r="C402" s="17" t="s">
        <v>74</v>
      </c>
      <c r="D402" s="17">
        <v>1423.3</v>
      </c>
      <c r="E402" s="17" t="s">
        <v>18</v>
      </c>
      <c r="F402" s="17" t="str">
        <f t="shared" si="12"/>
        <v>суббота</v>
      </c>
      <c r="G402" s="18" t="str" cm="1">
        <f t="array" ref="G402">INDEX($O$2:$O$13,I402)</f>
        <v>Лето</v>
      </c>
      <c r="H402" s="9" t="str">
        <f t="shared" si="13"/>
        <v>Июнь</v>
      </c>
      <c r="I402" s="13">
        <f>MONTH(Заказы!$B402)</f>
        <v>6</v>
      </c>
      <c r="M402" s="7" t="str" cm="1">
        <f t="array" ref="M402">INDEX($O$2:$O$13,I402)</f>
        <v>Лето</v>
      </c>
    </row>
    <row r="403" spans="1:13" ht="15.6" thickTop="1" thickBot="1" x14ac:dyDescent="0.35">
      <c r="A403" s="20">
        <v>402</v>
      </c>
      <c r="B403" s="19">
        <v>43631</v>
      </c>
      <c r="C403" s="20" t="s">
        <v>55</v>
      </c>
      <c r="D403" s="20">
        <v>455.4</v>
      </c>
      <c r="E403" s="20" t="s">
        <v>10</v>
      </c>
      <c r="F403" s="20" t="str">
        <f t="shared" si="12"/>
        <v>суббота</v>
      </c>
      <c r="G403" s="21" t="str" cm="1">
        <f t="array" ref="G403">INDEX($O$2:$O$13,I403)</f>
        <v>Лето</v>
      </c>
      <c r="H403" s="8" t="str">
        <f t="shared" si="13"/>
        <v>Июнь</v>
      </c>
      <c r="I403" s="13">
        <f>MONTH(Заказы!$B403)</f>
        <v>6</v>
      </c>
      <c r="M403" s="7" t="str" cm="1">
        <f t="array" ref="M403">INDEX($O$2:$O$13,I403)</f>
        <v>Лето</v>
      </c>
    </row>
    <row r="404" spans="1:13" ht="15.6" thickTop="1" thickBot="1" x14ac:dyDescent="0.35">
      <c r="A404" s="17">
        <v>403</v>
      </c>
      <c r="B404" s="16">
        <v>43632</v>
      </c>
      <c r="C404" s="17" t="s">
        <v>91</v>
      </c>
      <c r="D404" s="17">
        <v>1768.1</v>
      </c>
      <c r="E404" s="17" t="s">
        <v>33</v>
      </c>
      <c r="F404" s="17" t="str">
        <f t="shared" si="12"/>
        <v>воскресенье</v>
      </c>
      <c r="G404" s="18" t="str" cm="1">
        <f t="array" ref="G404">INDEX($O$2:$O$13,I404)</f>
        <v>Лето</v>
      </c>
      <c r="H404" s="9" t="str">
        <f t="shared" si="13"/>
        <v>Июнь</v>
      </c>
      <c r="I404" s="13">
        <f>MONTH(Заказы!$B404)</f>
        <v>6</v>
      </c>
      <c r="M404" s="7" t="str" cm="1">
        <f t="array" ref="M404">INDEX($O$2:$O$13,I404)</f>
        <v>Лето</v>
      </c>
    </row>
    <row r="405" spans="1:13" ht="15.6" thickTop="1" thickBot="1" x14ac:dyDescent="0.35">
      <c r="A405" s="20">
        <v>404</v>
      </c>
      <c r="B405" s="19">
        <v>43632</v>
      </c>
      <c r="C405" s="20" t="s">
        <v>90</v>
      </c>
      <c r="D405" s="20">
        <v>418.9</v>
      </c>
      <c r="E405" s="20" t="s">
        <v>37</v>
      </c>
      <c r="F405" s="20" t="str">
        <f t="shared" si="12"/>
        <v>воскресенье</v>
      </c>
      <c r="G405" s="21" t="str" cm="1">
        <f t="array" ref="G405">INDEX($O$2:$O$13,I405)</f>
        <v>Лето</v>
      </c>
      <c r="H405" s="8" t="str">
        <f t="shared" si="13"/>
        <v>Июнь</v>
      </c>
      <c r="I405" s="13">
        <f>MONTH(Заказы!$B405)</f>
        <v>6</v>
      </c>
      <c r="M405" s="7" t="str" cm="1">
        <f t="array" ref="M405">INDEX($O$2:$O$13,I405)</f>
        <v>Лето</v>
      </c>
    </row>
    <row r="406" spans="1:13" ht="15.6" thickTop="1" thickBot="1" x14ac:dyDescent="0.35">
      <c r="A406" s="17">
        <v>405</v>
      </c>
      <c r="B406" s="16">
        <v>43632</v>
      </c>
      <c r="C406" s="17" t="s">
        <v>109</v>
      </c>
      <c r="D406" s="17">
        <v>71.400000000000006</v>
      </c>
      <c r="E406" s="17" t="s">
        <v>10</v>
      </c>
      <c r="F406" s="17" t="str">
        <f t="shared" si="12"/>
        <v>воскресенье</v>
      </c>
      <c r="G406" s="18" t="str" cm="1">
        <f t="array" ref="G406">INDEX($O$2:$O$13,I406)</f>
        <v>Лето</v>
      </c>
      <c r="H406" s="9" t="str">
        <f t="shared" si="13"/>
        <v>Июнь</v>
      </c>
      <c r="I406" s="13">
        <f>MONTH(Заказы!$B406)</f>
        <v>6</v>
      </c>
      <c r="M406" s="7" t="str" cm="1">
        <f t="array" ref="M406">INDEX($O$2:$O$13,I406)</f>
        <v>Лето</v>
      </c>
    </row>
    <row r="407" spans="1:13" ht="15.6" thickTop="1" thickBot="1" x14ac:dyDescent="0.35">
      <c r="A407" s="20">
        <v>406</v>
      </c>
      <c r="B407" s="19">
        <v>43633</v>
      </c>
      <c r="C407" s="20" t="s">
        <v>61</v>
      </c>
      <c r="D407" s="20">
        <v>3641.5</v>
      </c>
      <c r="E407" s="20" t="s">
        <v>10</v>
      </c>
      <c r="F407" s="20" t="str">
        <f t="shared" si="12"/>
        <v>понедельник</v>
      </c>
      <c r="G407" s="21" t="str" cm="1">
        <f t="array" ref="G407">INDEX($O$2:$O$13,I407)</f>
        <v>Лето</v>
      </c>
      <c r="H407" s="8" t="str">
        <f t="shared" si="13"/>
        <v>Июнь</v>
      </c>
      <c r="I407" s="13">
        <f>MONTH(Заказы!$B407)</f>
        <v>6</v>
      </c>
      <c r="M407" s="7" t="str" cm="1">
        <f t="array" ref="M407">INDEX($O$2:$O$13,I407)</f>
        <v>Лето</v>
      </c>
    </row>
    <row r="408" spans="1:13" ht="15.6" thickTop="1" thickBot="1" x14ac:dyDescent="0.35">
      <c r="A408" s="17">
        <v>407</v>
      </c>
      <c r="B408" s="16">
        <v>43633</v>
      </c>
      <c r="C408" s="17" t="s">
        <v>69</v>
      </c>
      <c r="D408" s="17">
        <v>142.5</v>
      </c>
      <c r="E408" s="17" t="s">
        <v>33</v>
      </c>
      <c r="F408" s="17" t="str">
        <f t="shared" si="12"/>
        <v>понедельник</v>
      </c>
      <c r="G408" s="18" t="str" cm="1">
        <f t="array" ref="G408">INDEX($O$2:$O$13,I408)</f>
        <v>Лето</v>
      </c>
      <c r="H408" s="9" t="str">
        <f t="shared" si="13"/>
        <v>Июнь</v>
      </c>
      <c r="I408" s="13">
        <f>MONTH(Заказы!$B408)</f>
        <v>6</v>
      </c>
      <c r="M408" s="7" t="str" cm="1">
        <f t="array" ref="M408">INDEX($O$2:$O$13,I408)</f>
        <v>Лето</v>
      </c>
    </row>
    <row r="409" spans="1:13" ht="15.6" thickTop="1" thickBot="1" x14ac:dyDescent="0.35">
      <c r="A409" s="20">
        <v>408</v>
      </c>
      <c r="B409" s="19">
        <v>43636</v>
      </c>
      <c r="C409" s="20" t="s">
        <v>115</v>
      </c>
      <c r="D409" s="20">
        <v>571.5</v>
      </c>
      <c r="E409" s="20" t="s">
        <v>26</v>
      </c>
      <c r="F409" s="20" t="str">
        <f t="shared" si="12"/>
        <v>четверг</v>
      </c>
      <c r="G409" s="21" t="str" cm="1">
        <f t="array" ref="G409">INDEX($O$2:$O$13,I409)</f>
        <v>Лето</v>
      </c>
      <c r="H409" s="8" t="str">
        <f t="shared" si="13"/>
        <v>Июнь</v>
      </c>
      <c r="I409" s="13">
        <f>MONTH(Заказы!$B409)</f>
        <v>6</v>
      </c>
      <c r="M409" s="7" t="str" cm="1">
        <f t="array" ref="M409">INDEX($O$2:$O$13,I409)</f>
        <v>Лето</v>
      </c>
    </row>
    <row r="410" spans="1:13" ht="15.6" thickTop="1" thickBot="1" x14ac:dyDescent="0.35">
      <c r="A410" s="17">
        <v>409</v>
      </c>
      <c r="B410" s="16">
        <v>43636</v>
      </c>
      <c r="C410" s="17" t="s">
        <v>100</v>
      </c>
      <c r="D410" s="17">
        <v>1058.0999999999999</v>
      </c>
      <c r="E410" s="17" t="s">
        <v>37</v>
      </c>
      <c r="F410" s="17" t="str">
        <f t="shared" si="12"/>
        <v>четверг</v>
      </c>
      <c r="G410" s="18" t="str" cm="1">
        <f t="array" ref="G410">INDEX($O$2:$O$13,I410)</f>
        <v>Лето</v>
      </c>
      <c r="H410" s="9" t="str">
        <f t="shared" si="13"/>
        <v>Июнь</v>
      </c>
      <c r="I410" s="13">
        <f>MONTH(Заказы!$B410)</f>
        <v>6</v>
      </c>
      <c r="M410" s="7" t="str" cm="1">
        <f t="array" ref="M410">INDEX($O$2:$O$13,I410)</f>
        <v>Лето</v>
      </c>
    </row>
    <row r="411" spans="1:13" ht="15.6" thickTop="1" thickBot="1" x14ac:dyDescent="0.35">
      <c r="A411" s="20">
        <v>410</v>
      </c>
      <c r="B411" s="19">
        <v>43636</v>
      </c>
      <c r="C411" s="20" t="s">
        <v>75</v>
      </c>
      <c r="D411" s="20">
        <v>206</v>
      </c>
      <c r="E411" s="20" t="s">
        <v>0</v>
      </c>
      <c r="F411" s="20" t="str">
        <f t="shared" si="12"/>
        <v>четверг</v>
      </c>
      <c r="G411" s="21" t="str" cm="1">
        <f t="array" ref="G411">INDEX($O$2:$O$13,I411)</f>
        <v>Лето</v>
      </c>
      <c r="H411" s="8" t="str">
        <f t="shared" si="13"/>
        <v>Июнь</v>
      </c>
      <c r="I411" s="13">
        <f>MONTH(Заказы!$B411)</f>
        <v>6</v>
      </c>
      <c r="M411" s="7" t="str" cm="1">
        <f t="array" ref="M411">INDEX($O$2:$O$13,I411)</f>
        <v>Лето</v>
      </c>
    </row>
    <row r="412" spans="1:13" ht="15.6" thickTop="1" thickBot="1" x14ac:dyDescent="0.35">
      <c r="A412" s="17">
        <v>411</v>
      </c>
      <c r="B412" s="16">
        <v>43637</v>
      </c>
      <c r="C412" s="17" t="s">
        <v>64</v>
      </c>
      <c r="D412" s="17">
        <v>552.6</v>
      </c>
      <c r="E412" s="17" t="s">
        <v>33</v>
      </c>
      <c r="F412" s="17" t="str">
        <f t="shared" si="12"/>
        <v>пятница</v>
      </c>
      <c r="G412" s="18" t="str" cm="1">
        <f t="array" ref="G412">INDEX($O$2:$O$13,I412)</f>
        <v>Лето</v>
      </c>
      <c r="H412" s="9" t="str">
        <f t="shared" si="13"/>
        <v>Июнь</v>
      </c>
      <c r="I412" s="13">
        <f>MONTH(Заказы!$B412)</f>
        <v>6</v>
      </c>
      <c r="M412" s="7" t="str" cm="1">
        <f t="array" ref="M412">INDEX($O$2:$O$13,I412)</f>
        <v>Лето</v>
      </c>
    </row>
    <row r="413" spans="1:13" ht="15.6" thickTop="1" thickBot="1" x14ac:dyDescent="0.35">
      <c r="A413" s="20">
        <v>412</v>
      </c>
      <c r="B413" s="19">
        <v>43637</v>
      </c>
      <c r="C413" s="20" t="s">
        <v>72</v>
      </c>
      <c r="D413" s="20">
        <v>44.1</v>
      </c>
      <c r="E413" s="20" t="s">
        <v>30</v>
      </c>
      <c r="F413" s="20" t="str">
        <f t="shared" si="12"/>
        <v>пятница</v>
      </c>
      <c r="G413" s="21" t="str" cm="1">
        <f t="array" ref="G413">INDEX($O$2:$O$13,I413)</f>
        <v>Лето</v>
      </c>
      <c r="H413" s="8" t="str">
        <f t="shared" si="13"/>
        <v>Июнь</v>
      </c>
      <c r="I413" s="13">
        <f>MONTH(Заказы!$B413)</f>
        <v>6</v>
      </c>
      <c r="M413" s="7" t="str" cm="1">
        <f t="array" ref="M413">INDEX($O$2:$O$13,I413)</f>
        <v>Лето</v>
      </c>
    </row>
    <row r="414" spans="1:13" ht="15.6" thickTop="1" thickBot="1" x14ac:dyDescent="0.35">
      <c r="A414" s="17">
        <v>413</v>
      </c>
      <c r="B414" s="16">
        <v>43638</v>
      </c>
      <c r="C414" s="17" t="s">
        <v>82</v>
      </c>
      <c r="D414" s="17">
        <v>3526.9</v>
      </c>
      <c r="E414" s="17" t="s">
        <v>22</v>
      </c>
      <c r="F414" s="17" t="str">
        <f t="shared" si="12"/>
        <v>суббота</v>
      </c>
      <c r="G414" s="18" t="str" cm="1">
        <f t="array" ref="G414">INDEX($O$2:$O$13,I414)</f>
        <v>Лето</v>
      </c>
      <c r="H414" s="9" t="str">
        <f t="shared" si="13"/>
        <v>Июнь</v>
      </c>
      <c r="I414" s="13">
        <f>MONTH(Заказы!$B414)</f>
        <v>6</v>
      </c>
      <c r="M414" s="7" t="str" cm="1">
        <f t="array" ref="M414">INDEX($O$2:$O$13,I414)</f>
        <v>Лето</v>
      </c>
    </row>
    <row r="415" spans="1:13" ht="15.6" thickTop="1" thickBot="1" x14ac:dyDescent="0.35">
      <c r="A415" s="20">
        <v>414</v>
      </c>
      <c r="B415" s="19">
        <v>43638</v>
      </c>
      <c r="C415" s="20" t="s">
        <v>74</v>
      </c>
      <c r="D415" s="20">
        <v>175.5</v>
      </c>
      <c r="E415" s="20" t="s">
        <v>37</v>
      </c>
      <c r="F415" s="20" t="str">
        <f t="shared" si="12"/>
        <v>суббота</v>
      </c>
      <c r="G415" s="21" t="str" cm="1">
        <f t="array" ref="G415">INDEX($O$2:$O$13,I415)</f>
        <v>Лето</v>
      </c>
      <c r="H415" s="8" t="str">
        <f t="shared" si="13"/>
        <v>Июнь</v>
      </c>
      <c r="I415" s="13">
        <f>MONTH(Заказы!$B415)</f>
        <v>6</v>
      </c>
      <c r="M415" s="7" t="str" cm="1">
        <f t="array" ref="M415">INDEX($O$2:$O$13,I415)</f>
        <v>Лето</v>
      </c>
    </row>
    <row r="416" spans="1:13" ht="15.6" thickTop="1" thickBot="1" x14ac:dyDescent="0.35">
      <c r="A416" s="17">
        <v>415</v>
      </c>
      <c r="B416" s="16">
        <v>43639</v>
      </c>
      <c r="C416" s="17" t="s">
        <v>77</v>
      </c>
      <c r="D416" s="17">
        <v>263.10000000000002</v>
      </c>
      <c r="E416" s="17" t="s">
        <v>30</v>
      </c>
      <c r="F416" s="17" t="str">
        <f t="shared" si="12"/>
        <v>воскресенье</v>
      </c>
      <c r="G416" s="18" t="str" cm="1">
        <f t="array" ref="G416">INDEX($O$2:$O$13,I416)</f>
        <v>Лето</v>
      </c>
      <c r="H416" s="9" t="str">
        <f t="shared" si="13"/>
        <v>Июнь</v>
      </c>
      <c r="I416" s="13">
        <f>MONTH(Заказы!$B416)</f>
        <v>6</v>
      </c>
      <c r="M416" s="7" t="str" cm="1">
        <f t="array" ref="M416">INDEX($O$2:$O$13,I416)</f>
        <v>Лето</v>
      </c>
    </row>
    <row r="417" spans="1:13" ht="15.6" thickTop="1" thickBot="1" x14ac:dyDescent="0.35">
      <c r="A417" s="20">
        <v>416</v>
      </c>
      <c r="B417" s="19">
        <v>43639</v>
      </c>
      <c r="C417" s="20" t="s">
        <v>77</v>
      </c>
      <c r="D417" s="20">
        <v>12.8</v>
      </c>
      <c r="E417" s="20" t="s">
        <v>14</v>
      </c>
      <c r="F417" s="20" t="str">
        <f t="shared" si="12"/>
        <v>воскресенье</v>
      </c>
      <c r="G417" s="21" t="str" cm="1">
        <f t="array" ref="G417">INDEX($O$2:$O$13,I417)</f>
        <v>Лето</v>
      </c>
      <c r="H417" s="8" t="str">
        <f t="shared" si="13"/>
        <v>Июнь</v>
      </c>
      <c r="I417" s="13">
        <f>MONTH(Заказы!$B417)</f>
        <v>6</v>
      </c>
      <c r="M417" s="7" t="str" cm="1">
        <f t="array" ref="M417">INDEX($O$2:$O$13,I417)</f>
        <v>Лето</v>
      </c>
    </row>
    <row r="418" spans="1:13" ht="15.6" thickTop="1" thickBot="1" x14ac:dyDescent="0.35">
      <c r="A418" s="17">
        <v>417</v>
      </c>
      <c r="B418" s="16">
        <v>43639</v>
      </c>
      <c r="C418" s="17" t="s">
        <v>57</v>
      </c>
      <c r="D418" s="17">
        <v>2034.8</v>
      </c>
      <c r="E418" s="17" t="s">
        <v>10</v>
      </c>
      <c r="F418" s="17" t="str">
        <f t="shared" si="12"/>
        <v>воскресенье</v>
      </c>
      <c r="G418" s="18" t="str" cm="1">
        <f t="array" ref="G418">INDEX($O$2:$O$13,I418)</f>
        <v>Лето</v>
      </c>
      <c r="H418" s="9" t="str">
        <f t="shared" si="13"/>
        <v>Июнь</v>
      </c>
      <c r="I418" s="13">
        <f>MONTH(Заказы!$B418)</f>
        <v>6</v>
      </c>
      <c r="M418" s="7" t="str" cm="1">
        <f t="array" ref="M418">INDEX($O$2:$O$13,I418)</f>
        <v>Лето</v>
      </c>
    </row>
    <row r="419" spans="1:13" ht="15.6" thickTop="1" thickBot="1" x14ac:dyDescent="0.35">
      <c r="A419" s="20">
        <v>418</v>
      </c>
      <c r="B419" s="19">
        <v>43640</v>
      </c>
      <c r="C419" s="20" t="s">
        <v>57</v>
      </c>
      <c r="D419" s="20">
        <v>932.5</v>
      </c>
      <c r="E419" s="20" t="s">
        <v>30</v>
      </c>
      <c r="F419" s="20" t="str">
        <f t="shared" si="12"/>
        <v>понедельник</v>
      </c>
      <c r="G419" s="21" t="str" cm="1">
        <f t="array" ref="G419">INDEX($O$2:$O$13,I419)</f>
        <v>Лето</v>
      </c>
      <c r="H419" s="8" t="str">
        <f t="shared" si="13"/>
        <v>Июнь</v>
      </c>
      <c r="I419" s="13">
        <f>MONTH(Заказы!$B419)</f>
        <v>6</v>
      </c>
      <c r="M419" s="7" t="str" cm="1">
        <f t="array" ref="M419">INDEX($O$2:$O$13,I419)</f>
        <v>Лето</v>
      </c>
    </row>
    <row r="420" spans="1:13" ht="15.6" thickTop="1" thickBot="1" x14ac:dyDescent="0.35">
      <c r="A420" s="17">
        <v>419</v>
      </c>
      <c r="B420" s="16">
        <v>43640</v>
      </c>
      <c r="C420" s="17" t="s">
        <v>85</v>
      </c>
      <c r="D420" s="17">
        <v>12.7</v>
      </c>
      <c r="E420" s="17" t="s">
        <v>30</v>
      </c>
      <c r="F420" s="17" t="str">
        <f t="shared" si="12"/>
        <v>понедельник</v>
      </c>
      <c r="G420" s="18" t="str" cm="1">
        <f t="array" ref="G420">INDEX($O$2:$O$13,I420)</f>
        <v>Лето</v>
      </c>
      <c r="H420" s="9" t="str">
        <f t="shared" si="13"/>
        <v>Июнь</v>
      </c>
      <c r="I420" s="13">
        <f>MONTH(Заказы!$B420)</f>
        <v>6</v>
      </c>
      <c r="M420" s="7" t="str" cm="1">
        <f t="array" ref="M420">INDEX($O$2:$O$13,I420)</f>
        <v>Лето</v>
      </c>
    </row>
    <row r="421" spans="1:13" ht="15.6" thickTop="1" thickBot="1" x14ac:dyDescent="0.35">
      <c r="A421" s="20">
        <v>420</v>
      </c>
      <c r="B421" s="19">
        <v>43640</v>
      </c>
      <c r="C421" s="20" t="s">
        <v>41</v>
      </c>
      <c r="D421" s="20">
        <v>780.9</v>
      </c>
      <c r="E421" s="20" t="s">
        <v>37</v>
      </c>
      <c r="F421" s="20" t="str">
        <f t="shared" si="12"/>
        <v>понедельник</v>
      </c>
      <c r="G421" s="21" t="str" cm="1">
        <f t="array" ref="G421">INDEX($O$2:$O$13,I421)</f>
        <v>Лето</v>
      </c>
      <c r="H421" s="8" t="str">
        <f t="shared" si="13"/>
        <v>Июнь</v>
      </c>
      <c r="I421" s="13">
        <f>MONTH(Заказы!$B421)</f>
        <v>6</v>
      </c>
      <c r="M421" s="7" t="str" cm="1">
        <f t="array" ref="M421">INDEX($O$2:$O$13,I421)</f>
        <v>Лето</v>
      </c>
    </row>
    <row r="422" spans="1:13" ht="15.6" thickTop="1" thickBot="1" x14ac:dyDescent="0.35">
      <c r="A422" s="17">
        <v>421</v>
      </c>
      <c r="B422" s="16">
        <v>43642</v>
      </c>
      <c r="C422" s="17" t="s">
        <v>119</v>
      </c>
      <c r="D422" s="17">
        <v>227.6</v>
      </c>
      <c r="E422" s="17" t="s">
        <v>22</v>
      </c>
      <c r="F422" s="17" t="str">
        <f t="shared" si="12"/>
        <v>среда</v>
      </c>
      <c r="G422" s="18" t="str" cm="1">
        <f t="array" ref="G422">INDEX($O$2:$O$13,I422)</f>
        <v>Лето</v>
      </c>
      <c r="H422" s="9" t="str">
        <f t="shared" si="13"/>
        <v>Июнь</v>
      </c>
      <c r="I422" s="13">
        <f>MONTH(Заказы!$B422)</f>
        <v>6</v>
      </c>
      <c r="M422" s="7" t="str" cm="1">
        <f t="array" ref="M422">INDEX($O$2:$O$13,I422)</f>
        <v>Лето</v>
      </c>
    </row>
    <row r="423" spans="1:13" ht="15.6" thickTop="1" thickBot="1" x14ac:dyDescent="0.35">
      <c r="A423" s="20">
        <v>422</v>
      </c>
      <c r="B423" s="19">
        <v>43642</v>
      </c>
      <c r="C423" s="20" t="s">
        <v>47</v>
      </c>
      <c r="D423" s="20">
        <v>2324.1999999999998</v>
      </c>
      <c r="E423" s="20" t="s">
        <v>37</v>
      </c>
      <c r="F423" s="20" t="str">
        <f t="shared" si="12"/>
        <v>среда</v>
      </c>
      <c r="G423" s="21" t="str" cm="1">
        <f t="array" ref="G423">INDEX($O$2:$O$13,I423)</f>
        <v>Лето</v>
      </c>
      <c r="H423" s="8" t="str">
        <f t="shared" si="13"/>
        <v>Июнь</v>
      </c>
      <c r="I423" s="13">
        <f>MONTH(Заказы!$B423)</f>
        <v>6</v>
      </c>
      <c r="M423" s="7" t="str" cm="1">
        <f t="array" ref="M423">INDEX($O$2:$O$13,I423)</f>
        <v>Лето</v>
      </c>
    </row>
    <row r="424" spans="1:13" ht="15.6" thickTop="1" thickBot="1" x14ac:dyDescent="0.35">
      <c r="A424" s="17">
        <v>423</v>
      </c>
      <c r="B424" s="16">
        <v>43643</v>
      </c>
      <c r="C424" s="17" t="s">
        <v>90</v>
      </c>
      <c r="D424" s="17">
        <v>243.9</v>
      </c>
      <c r="E424" s="17" t="s">
        <v>22</v>
      </c>
      <c r="F424" s="17" t="str">
        <f t="shared" si="12"/>
        <v>четверг</v>
      </c>
      <c r="G424" s="18" t="str" cm="1">
        <f t="array" ref="G424">INDEX($O$2:$O$13,I424)</f>
        <v>Лето</v>
      </c>
      <c r="H424" s="9" t="str">
        <f t="shared" si="13"/>
        <v>Июнь</v>
      </c>
      <c r="I424" s="13">
        <f>MONTH(Заказы!$B424)</f>
        <v>6</v>
      </c>
      <c r="M424" s="7" t="str" cm="1">
        <f t="array" ref="M424">INDEX($O$2:$O$13,I424)</f>
        <v>Лето</v>
      </c>
    </row>
    <row r="425" spans="1:13" ht="15.6" thickTop="1" thickBot="1" x14ac:dyDescent="0.35">
      <c r="A425" s="20">
        <v>424</v>
      </c>
      <c r="B425" s="19">
        <v>43643</v>
      </c>
      <c r="C425" s="20" t="s">
        <v>75</v>
      </c>
      <c r="D425" s="20">
        <v>472.2</v>
      </c>
      <c r="E425" s="20" t="s">
        <v>30</v>
      </c>
      <c r="F425" s="20" t="str">
        <f t="shared" si="12"/>
        <v>четверг</v>
      </c>
      <c r="G425" s="21" t="str" cm="1">
        <f t="array" ref="G425">INDEX($O$2:$O$13,I425)</f>
        <v>Лето</v>
      </c>
      <c r="H425" s="8" t="str">
        <f t="shared" si="13"/>
        <v>Июнь</v>
      </c>
      <c r="I425" s="13">
        <f>MONTH(Заказы!$B425)</f>
        <v>6</v>
      </c>
      <c r="M425" s="7" t="str" cm="1">
        <f t="array" ref="M425">INDEX($O$2:$O$13,I425)</f>
        <v>Лето</v>
      </c>
    </row>
    <row r="426" spans="1:13" ht="15.6" thickTop="1" thickBot="1" x14ac:dyDescent="0.35">
      <c r="A426" s="17">
        <v>425</v>
      </c>
      <c r="B426" s="16">
        <v>43644</v>
      </c>
      <c r="C426" s="17" t="s">
        <v>57</v>
      </c>
      <c r="D426" s="17">
        <v>318.5</v>
      </c>
      <c r="E426" s="17" t="s">
        <v>33</v>
      </c>
      <c r="F426" s="17" t="str">
        <f t="shared" si="12"/>
        <v>пятница</v>
      </c>
      <c r="G426" s="18" t="str" cm="1">
        <f t="array" ref="G426">INDEX($O$2:$O$13,I426)</f>
        <v>Лето</v>
      </c>
      <c r="H426" s="9" t="str">
        <f t="shared" si="13"/>
        <v>Июнь</v>
      </c>
      <c r="I426" s="13">
        <f>MONTH(Заказы!$B426)</f>
        <v>6</v>
      </c>
      <c r="M426" s="7" t="str" cm="1">
        <f t="array" ref="M426">INDEX($O$2:$O$13,I426)</f>
        <v>Лето</v>
      </c>
    </row>
    <row r="427" spans="1:13" ht="15.6" thickTop="1" thickBot="1" x14ac:dyDescent="0.35">
      <c r="A427" s="20">
        <v>426</v>
      </c>
      <c r="B427" s="19">
        <v>43645</v>
      </c>
      <c r="C427" s="20" t="s">
        <v>121</v>
      </c>
      <c r="D427" s="20">
        <v>303.39999999999998</v>
      </c>
      <c r="E427" s="20" t="s">
        <v>30</v>
      </c>
      <c r="F427" s="20" t="str">
        <f t="shared" si="12"/>
        <v>суббота</v>
      </c>
      <c r="G427" s="21" t="str" cm="1">
        <f t="array" ref="G427">INDEX($O$2:$O$13,I427)</f>
        <v>Лето</v>
      </c>
      <c r="H427" s="8" t="str">
        <f t="shared" si="13"/>
        <v>Июнь</v>
      </c>
      <c r="I427" s="13">
        <f>MONTH(Заказы!$B427)</f>
        <v>6</v>
      </c>
      <c r="M427" s="7" t="str" cm="1">
        <f t="array" ref="M427">INDEX($O$2:$O$13,I427)</f>
        <v>Лето</v>
      </c>
    </row>
    <row r="428" spans="1:13" ht="15.6" thickTop="1" thickBot="1" x14ac:dyDescent="0.35">
      <c r="A428" s="17">
        <v>427</v>
      </c>
      <c r="B428" s="16">
        <v>43645</v>
      </c>
      <c r="C428" s="17" t="s">
        <v>64</v>
      </c>
      <c r="D428" s="17">
        <v>957.5</v>
      </c>
      <c r="E428" s="17" t="s">
        <v>18</v>
      </c>
      <c r="F428" s="17" t="str">
        <f t="shared" si="12"/>
        <v>суббота</v>
      </c>
      <c r="G428" s="18" t="str" cm="1">
        <f t="array" ref="G428">INDEX($O$2:$O$13,I428)</f>
        <v>Лето</v>
      </c>
      <c r="H428" s="9" t="str">
        <f t="shared" si="13"/>
        <v>Июнь</v>
      </c>
      <c r="I428" s="13">
        <f>MONTH(Заказы!$B428)</f>
        <v>6</v>
      </c>
      <c r="M428" s="7" t="str" cm="1">
        <f t="array" ref="M428">INDEX($O$2:$O$13,I428)</f>
        <v>Лето</v>
      </c>
    </row>
    <row r="429" spans="1:13" ht="15.6" thickTop="1" thickBot="1" x14ac:dyDescent="0.35">
      <c r="A429" s="20">
        <v>428</v>
      </c>
      <c r="B429" s="19">
        <v>43645</v>
      </c>
      <c r="C429" s="20" t="s">
        <v>96</v>
      </c>
      <c r="D429" s="20">
        <v>40.299999999999997</v>
      </c>
      <c r="E429" s="20" t="s">
        <v>37</v>
      </c>
      <c r="F429" s="20" t="str">
        <f t="shared" si="12"/>
        <v>суббота</v>
      </c>
      <c r="G429" s="21" t="str" cm="1">
        <f t="array" ref="G429">INDEX($O$2:$O$13,I429)</f>
        <v>Лето</v>
      </c>
      <c r="H429" s="8" t="str">
        <f t="shared" si="13"/>
        <v>Июнь</v>
      </c>
      <c r="I429" s="13">
        <f>MONTH(Заказы!$B429)</f>
        <v>6</v>
      </c>
      <c r="M429" s="7" t="str" cm="1">
        <f t="array" ref="M429">INDEX($O$2:$O$13,I429)</f>
        <v>Лето</v>
      </c>
    </row>
    <row r="430" spans="1:13" ht="15.6" thickTop="1" thickBot="1" x14ac:dyDescent="0.35">
      <c r="A430" s="17">
        <v>429</v>
      </c>
      <c r="B430" s="16">
        <v>43645</v>
      </c>
      <c r="C430" s="17" t="s">
        <v>81</v>
      </c>
      <c r="D430" s="17">
        <v>266.10000000000002</v>
      </c>
      <c r="E430" s="17" t="s">
        <v>30</v>
      </c>
      <c r="F430" s="17" t="str">
        <f t="shared" si="12"/>
        <v>суббота</v>
      </c>
      <c r="G430" s="18" t="str" cm="1">
        <f t="array" ref="G430">INDEX($O$2:$O$13,I430)</f>
        <v>Лето</v>
      </c>
      <c r="H430" s="9" t="str">
        <f t="shared" si="13"/>
        <v>Июнь</v>
      </c>
      <c r="I430" s="13">
        <f>MONTH(Заказы!$B430)</f>
        <v>6</v>
      </c>
      <c r="M430" s="7" t="str" cm="1">
        <f t="array" ref="M430">INDEX($O$2:$O$13,I430)</f>
        <v>Лето</v>
      </c>
    </row>
    <row r="431" spans="1:13" ht="15.6" thickTop="1" thickBot="1" x14ac:dyDescent="0.35">
      <c r="A431" s="20">
        <v>430</v>
      </c>
      <c r="B431" s="19">
        <v>43645</v>
      </c>
      <c r="C431" s="20" t="s">
        <v>63</v>
      </c>
      <c r="D431" s="20">
        <v>20.100000000000001</v>
      </c>
      <c r="E431" s="20" t="s">
        <v>22</v>
      </c>
      <c r="F431" s="20" t="str">
        <f t="shared" si="12"/>
        <v>суббота</v>
      </c>
      <c r="G431" s="21" t="str" cm="1">
        <f t="array" ref="G431">INDEX($O$2:$O$13,I431)</f>
        <v>Лето</v>
      </c>
      <c r="H431" s="8" t="str">
        <f t="shared" si="13"/>
        <v>Июнь</v>
      </c>
      <c r="I431" s="13">
        <f>MONTH(Заказы!$B431)</f>
        <v>6</v>
      </c>
      <c r="M431" s="7" t="str" cm="1">
        <f t="array" ref="M431">INDEX($O$2:$O$13,I431)</f>
        <v>Лето</v>
      </c>
    </row>
    <row r="432" spans="1:13" ht="15.6" thickTop="1" thickBot="1" x14ac:dyDescent="0.35">
      <c r="A432" s="17">
        <v>431</v>
      </c>
      <c r="B432" s="16">
        <v>43646</v>
      </c>
      <c r="C432" s="17" t="s">
        <v>80</v>
      </c>
      <c r="D432" s="17">
        <v>9</v>
      </c>
      <c r="E432" s="17" t="s">
        <v>10</v>
      </c>
      <c r="F432" s="17" t="str">
        <f t="shared" si="12"/>
        <v>воскресенье</v>
      </c>
      <c r="G432" s="18" t="str" cm="1">
        <f t="array" ref="G432">INDEX($O$2:$O$13,I432)</f>
        <v>Лето</v>
      </c>
      <c r="H432" s="9" t="str">
        <f t="shared" si="13"/>
        <v>Июнь</v>
      </c>
      <c r="I432" s="13">
        <f>MONTH(Заказы!$B432)</f>
        <v>6</v>
      </c>
      <c r="M432" s="7" t="str" cm="1">
        <f t="array" ref="M432">INDEX($O$2:$O$13,I432)</f>
        <v>Лето</v>
      </c>
    </row>
    <row r="433" spans="1:13" ht="15.6" thickTop="1" thickBot="1" x14ac:dyDescent="0.35">
      <c r="A433" s="20">
        <v>432</v>
      </c>
      <c r="B433" s="19">
        <v>43646</v>
      </c>
      <c r="C433" s="20" t="s">
        <v>60</v>
      </c>
      <c r="D433" s="20">
        <v>279.39999999999998</v>
      </c>
      <c r="E433" s="20" t="s">
        <v>0</v>
      </c>
      <c r="F433" s="20" t="str">
        <f t="shared" si="12"/>
        <v>воскресенье</v>
      </c>
      <c r="G433" s="21" t="str" cm="1">
        <f t="array" ref="G433">INDEX($O$2:$O$13,I433)</f>
        <v>Лето</v>
      </c>
      <c r="H433" s="8" t="str">
        <f t="shared" si="13"/>
        <v>Июнь</v>
      </c>
      <c r="I433" s="13">
        <f>MONTH(Заказы!$B433)</f>
        <v>6</v>
      </c>
      <c r="M433" s="7" t="str" cm="1">
        <f t="array" ref="M433">INDEX($O$2:$O$13,I433)</f>
        <v>Лето</v>
      </c>
    </row>
    <row r="434" spans="1:13" ht="15.6" thickTop="1" thickBot="1" x14ac:dyDescent="0.35">
      <c r="A434" s="17">
        <v>433</v>
      </c>
      <c r="B434" s="16">
        <v>43648</v>
      </c>
      <c r="C434" s="17" t="s">
        <v>115</v>
      </c>
      <c r="D434" s="17">
        <v>761.3</v>
      </c>
      <c r="E434" s="17" t="s">
        <v>14</v>
      </c>
      <c r="F434" s="17" t="str">
        <f t="shared" si="12"/>
        <v>вторник</v>
      </c>
      <c r="G434" s="18" t="str" cm="1">
        <f t="array" ref="G434">INDEX($O$2:$O$13,I434)</f>
        <v>Лето</v>
      </c>
      <c r="H434" s="9" t="str">
        <f t="shared" si="13"/>
        <v>Июль</v>
      </c>
      <c r="I434" s="13">
        <f>MONTH(Заказы!$B434)</f>
        <v>7</v>
      </c>
      <c r="M434" s="7" t="str" cm="1">
        <f t="array" ref="M434">INDEX($O$2:$O$13,I434)</f>
        <v>Лето</v>
      </c>
    </row>
    <row r="435" spans="1:13" ht="15.6" thickTop="1" thickBot="1" x14ac:dyDescent="0.35">
      <c r="A435" s="20">
        <v>434</v>
      </c>
      <c r="B435" s="19">
        <v>43648</v>
      </c>
      <c r="C435" s="20" t="s">
        <v>54</v>
      </c>
      <c r="D435" s="20">
        <v>1456.3</v>
      </c>
      <c r="E435" s="20" t="s">
        <v>14</v>
      </c>
      <c r="F435" s="20" t="str">
        <f t="shared" si="12"/>
        <v>вторник</v>
      </c>
      <c r="G435" s="21" t="str" cm="1">
        <f t="array" ref="G435">INDEX($O$2:$O$13,I435)</f>
        <v>Лето</v>
      </c>
      <c r="H435" s="8" t="str">
        <f t="shared" si="13"/>
        <v>Июль</v>
      </c>
      <c r="I435" s="13">
        <f>MONTH(Заказы!$B435)</f>
        <v>7</v>
      </c>
      <c r="M435" s="7" t="str" cm="1">
        <f t="array" ref="M435">INDEX($O$2:$O$13,I435)</f>
        <v>Лето</v>
      </c>
    </row>
    <row r="436" spans="1:13" ht="15.6" thickTop="1" thickBot="1" x14ac:dyDescent="0.35">
      <c r="A436" s="17">
        <v>435</v>
      </c>
      <c r="B436" s="16">
        <v>43648</v>
      </c>
      <c r="C436" s="17" t="s">
        <v>96</v>
      </c>
      <c r="D436" s="17">
        <v>361.3</v>
      </c>
      <c r="E436" s="17" t="s">
        <v>14</v>
      </c>
      <c r="F436" s="17" t="str">
        <f t="shared" si="12"/>
        <v>вторник</v>
      </c>
      <c r="G436" s="18" t="str" cm="1">
        <f t="array" ref="G436">INDEX($O$2:$O$13,I436)</f>
        <v>Лето</v>
      </c>
      <c r="H436" s="9" t="str">
        <f t="shared" si="13"/>
        <v>Июль</v>
      </c>
      <c r="I436" s="13">
        <f>MONTH(Заказы!$B436)</f>
        <v>7</v>
      </c>
      <c r="M436" s="7" t="str" cm="1">
        <f t="array" ref="M436">INDEX($O$2:$O$13,I436)</f>
        <v>Лето</v>
      </c>
    </row>
    <row r="437" spans="1:13" ht="15.6" thickTop="1" thickBot="1" x14ac:dyDescent="0.35">
      <c r="A437" s="20">
        <v>436</v>
      </c>
      <c r="B437" s="19">
        <v>43648</v>
      </c>
      <c r="C437" s="20" t="s">
        <v>78</v>
      </c>
      <c r="D437" s="20">
        <v>44</v>
      </c>
      <c r="E437" s="20" t="s">
        <v>22</v>
      </c>
      <c r="F437" s="20" t="str">
        <f t="shared" si="12"/>
        <v>вторник</v>
      </c>
      <c r="G437" s="21" t="str" cm="1">
        <f t="array" ref="G437">INDEX($O$2:$O$13,I437)</f>
        <v>Лето</v>
      </c>
      <c r="H437" s="8" t="str">
        <f t="shared" si="13"/>
        <v>Июль</v>
      </c>
      <c r="I437" s="13">
        <f>MONTH(Заказы!$B437)</f>
        <v>7</v>
      </c>
      <c r="M437" s="7" t="str" cm="1">
        <f t="array" ref="M437">INDEX($O$2:$O$13,I437)</f>
        <v>Лето</v>
      </c>
    </row>
    <row r="438" spans="1:13" ht="15.6" thickTop="1" thickBot="1" x14ac:dyDescent="0.35">
      <c r="A438" s="17">
        <v>437</v>
      </c>
      <c r="B438" s="16">
        <v>43649</v>
      </c>
      <c r="C438" s="17" t="s">
        <v>86</v>
      </c>
      <c r="D438" s="17">
        <v>1131.5</v>
      </c>
      <c r="E438" s="17" t="s">
        <v>22</v>
      </c>
      <c r="F438" s="17" t="str">
        <f t="shared" si="12"/>
        <v>среда</v>
      </c>
      <c r="G438" s="18" t="str" cm="1">
        <f t="array" ref="G438">INDEX($O$2:$O$13,I438)</f>
        <v>Лето</v>
      </c>
      <c r="H438" s="9" t="str">
        <f t="shared" si="13"/>
        <v>Июль</v>
      </c>
      <c r="I438" s="13">
        <f>MONTH(Заказы!$B438)</f>
        <v>7</v>
      </c>
      <c r="M438" s="7" t="str" cm="1">
        <f t="array" ref="M438">INDEX($O$2:$O$13,I438)</f>
        <v>Лето</v>
      </c>
    </row>
    <row r="439" spans="1:13" ht="15.6" thickTop="1" thickBot="1" x14ac:dyDescent="0.35">
      <c r="A439" s="20">
        <v>438</v>
      </c>
      <c r="B439" s="19">
        <v>43649</v>
      </c>
      <c r="C439" s="20" t="s">
        <v>109</v>
      </c>
      <c r="D439" s="20">
        <v>337.5</v>
      </c>
      <c r="E439" s="20" t="s">
        <v>10</v>
      </c>
      <c r="F439" s="20" t="str">
        <f t="shared" si="12"/>
        <v>среда</v>
      </c>
      <c r="G439" s="21" t="str" cm="1">
        <f t="array" ref="G439">INDEX($O$2:$O$13,I439)</f>
        <v>Лето</v>
      </c>
      <c r="H439" s="8" t="str">
        <f t="shared" si="13"/>
        <v>Июль</v>
      </c>
      <c r="I439" s="13">
        <f>MONTH(Заказы!$B439)</f>
        <v>7</v>
      </c>
      <c r="M439" s="7" t="str" cm="1">
        <f t="array" ref="M439">INDEX($O$2:$O$13,I439)</f>
        <v>Лето</v>
      </c>
    </row>
    <row r="440" spans="1:13" ht="15.6" thickTop="1" thickBot="1" x14ac:dyDescent="0.35">
      <c r="A440" s="17">
        <v>439</v>
      </c>
      <c r="B440" s="16">
        <v>43649</v>
      </c>
      <c r="C440" s="17" t="s">
        <v>45</v>
      </c>
      <c r="D440" s="17">
        <v>158</v>
      </c>
      <c r="E440" s="17" t="s">
        <v>30</v>
      </c>
      <c r="F440" s="17" t="str">
        <f t="shared" si="12"/>
        <v>среда</v>
      </c>
      <c r="G440" s="18" t="str" cm="1">
        <f t="array" ref="G440">INDEX($O$2:$O$13,I440)</f>
        <v>Лето</v>
      </c>
      <c r="H440" s="9" t="str">
        <f t="shared" si="13"/>
        <v>Июль</v>
      </c>
      <c r="I440" s="13">
        <f>MONTH(Заказы!$B440)</f>
        <v>7</v>
      </c>
      <c r="M440" s="7" t="str" cm="1">
        <f t="array" ref="M440">INDEX($O$2:$O$13,I440)</f>
        <v>Лето</v>
      </c>
    </row>
    <row r="441" spans="1:13" ht="15.6" thickTop="1" thickBot="1" x14ac:dyDescent="0.35">
      <c r="A441" s="20">
        <v>440</v>
      </c>
      <c r="B441" s="19">
        <v>43649</v>
      </c>
      <c r="C441" s="20" t="s">
        <v>97</v>
      </c>
      <c r="D441" s="20">
        <v>2990.9</v>
      </c>
      <c r="E441" s="20" t="s">
        <v>10</v>
      </c>
      <c r="F441" s="20" t="str">
        <f t="shared" si="12"/>
        <v>среда</v>
      </c>
      <c r="G441" s="21" t="str" cm="1">
        <f t="array" ref="G441">INDEX($O$2:$O$13,I441)</f>
        <v>Лето</v>
      </c>
      <c r="H441" s="8" t="str">
        <f t="shared" si="13"/>
        <v>Июль</v>
      </c>
      <c r="I441" s="13">
        <f>MONTH(Заказы!$B441)</f>
        <v>7</v>
      </c>
      <c r="M441" s="7" t="str" cm="1">
        <f t="array" ref="M441">INDEX($O$2:$O$13,I441)</f>
        <v>Лето</v>
      </c>
    </row>
    <row r="442" spans="1:13" ht="15.6" thickTop="1" thickBot="1" x14ac:dyDescent="0.35">
      <c r="A442" s="17">
        <v>441</v>
      </c>
      <c r="B442" s="16">
        <v>43649</v>
      </c>
      <c r="C442" s="17" t="s">
        <v>64</v>
      </c>
      <c r="D442" s="17">
        <v>134.19999999999999</v>
      </c>
      <c r="E442" s="17" t="s">
        <v>30</v>
      </c>
      <c r="F442" s="17" t="str">
        <f t="shared" si="12"/>
        <v>среда</v>
      </c>
      <c r="G442" s="18" t="str" cm="1">
        <f t="array" ref="G442">INDEX($O$2:$O$13,I442)</f>
        <v>Лето</v>
      </c>
      <c r="H442" s="9" t="str">
        <f t="shared" si="13"/>
        <v>Июль</v>
      </c>
      <c r="I442" s="13">
        <f>MONTH(Заказы!$B442)</f>
        <v>7</v>
      </c>
      <c r="M442" s="7" t="str" cm="1">
        <f t="array" ref="M442">INDEX($O$2:$O$13,I442)</f>
        <v>Лето</v>
      </c>
    </row>
    <row r="443" spans="1:13" ht="15.6" thickTop="1" thickBot="1" x14ac:dyDescent="0.35">
      <c r="A443" s="20">
        <v>442</v>
      </c>
      <c r="B443" s="19">
        <v>43649</v>
      </c>
      <c r="C443" s="20" t="s">
        <v>93</v>
      </c>
      <c r="D443" s="20">
        <v>965</v>
      </c>
      <c r="E443" s="20" t="s">
        <v>22</v>
      </c>
      <c r="F443" s="20" t="str">
        <f t="shared" si="12"/>
        <v>среда</v>
      </c>
      <c r="G443" s="21" t="str" cm="1">
        <f t="array" ref="G443">INDEX($O$2:$O$13,I443)</f>
        <v>Лето</v>
      </c>
      <c r="H443" s="8" t="str">
        <f t="shared" si="13"/>
        <v>Июль</v>
      </c>
      <c r="I443" s="13">
        <f>MONTH(Заказы!$B443)</f>
        <v>7</v>
      </c>
      <c r="M443" s="7" t="str" cm="1">
        <f t="array" ref="M443">INDEX($O$2:$O$13,I443)</f>
        <v>Лето</v>
      </c>
    </row>
    <row r="444" spans="1:13" ht="15.6" thickTop="1" thickBot="1" x14ac:dyDescent="0.35">
      <c r="A444" s="17">
        <v>443</v>
      </c>
      <c r="B444" s="16">
        <v>43650</v>
      </c>
      <c r="C444" s="17" t="s">
        <v>61</v>
      </c>
      <c r="D444" s="17">
        <v>3983.6</v>
      </c>
      <c r="E444" s="17" t="s">
        <v>0</v>
      </c>
      <c r="F444" s="17" t="str">
        <f t="shared" si="12"/>
        <v>четверг</v>
      </c>
      <c r="G444" s="18" t="str" cm="1">
        <f t="array" ref="G444">INDEX($O$2:$O$13,I444)</f>
        <v>Лето</v>
      </c>
      <c r="H444" s="9" t="str">
        <f t="shared" si="13"/>
        <v>Июль</v>
      </c>
      <c r="I444" s="13">
        <f>MONTH(Заказы!$B444)</f>
        <v>7</v>
      </c>
      <c r="M444" s="7" t="str" cm="1">
        <f t="array" ref="M444">INDEX($O$2:$O$13,I444)</f>
        <v>Лето</v>
      </c>
    </row>
    <row r="445" spans="1:13" ht="15.6" thickTop="1" thickBot="1" x14ac:dyDescent="0.35">
      <c r="A445" s="20">
        <v>444</v>
      </c>
      <c r="B445" s="19">
        <v>43650</v>
      </c>
      <c r="C445" s="20" t="s">
        <v>58</v>
      </c>
      <c r="D445" s="20">
        <v>1393.4</v>
      </c>
      <c r="E445" s="20" t="s">
        <v>14</v>
      </c>
      <c r="F445" s="20" t="str">
        <f t="shared" si="12"/>
        <v>четверг</v>
      </c>
      <c r="G445" s="21" t="str" cm="1">
        <f t="array" ref="G445">INDEX($O$2:$O$13,I445)</f>
        <v>Лето</v>
      </c>
      <c r="H445" s="8" t="str">
        <f t="shared" si="13"/>
        <v>Июль</v>
      </c>
      <c r="I445" s="13">
        <f>MONTH(Заказы!$B445)</f>
        <v>7</v>
      </c>
      <c r="M445" s="7" t="str" cm="1">
        <f t="array" ref="M445">INDEX($O$2:$O$13,I445)</f>
        <v>Лето</v>
      </c>
    </row>
    <row r="446" spans="1:13" ht="15.6" thickTop="1" thickBot="1" x14ac:dyDescent="0.35">
      <c r="A446" s="17">
        <v>445</v>
      </c>
      <c r="B446" s="16">
        <v>43650</v>
      </c>
      <c r="C446" s="17" t="s">
        <v>116</v>
      </c>
      <c r="D446" s="17">
        <v>617.5</v>
      </c>
      <c r="E446" s="17" t="s">
        <v>0</v>
      </c>
      <c r="F446" s="17" t="str">
        <f t="shared" si="12"/>
        <v>четверг</v>
      </c>
      <c r="G446" s="18" t="str" cm="1">
        <f t="array" ref="G446">INDEX($O$2:$O$13,I446)</f>
        <v>Лето</v>
      </c>
      <c r="H446" s="9" t="str">
        <f t="shared" si="13"/>
        <v>Июль</v>
      </c>
      <c r="I446" s="13">
        <f>MONTH(Заказы!$B446)</f>
        <v>7</v>
      </c>
      <c r="M446" s="7" t="str" cm="1">
        <f t="array" ref="M446">INDEX($O$2:$O$13,I446)</f>
        <v>Лето</v>
      </c>
    </row>
    <row r="447" spans="1:13" ht="15.6" thickTop="1" thickBot="1" x14ac:dyDescent="0.35">
      <c r="A447" s="20">
        <v>446</v>
      </c>
      <c r="B447" s="19">
        <v>43650</v>
      </c>
      <c r="C447" s="20" t="s">
        <v>62</v>
      </c>
      <c r="D447" s="20">
        <v>5.8</v>
      </c>
      <c r="E447" s="20" t="s">
        <v>14</v>
      </c>
      <c r="F447" s="20" t="str">
        <f t="shared" si="12"/>
        <v>четверг</v>
      </c>
      <c r="G447" s="21" t="str" cm="1">
        <f t="array" ref="G447">INDEX($O$2:$O$13,I447)</f>
        <v>Лето</v>
      </c>
      <c r="H447" s="8" t="str">
        <f t="shared" si="13"/>
        <v>Июль</v>
      </c>
      <c r="I447" s="13">
        <f>MONTH(Заказы!$B447)</f>
        <v>7</v>
      </c>
      <c r="M447" s="7" t="str" cm="1">
        <f t="array" ref="M447">INDEX($O$2:$O$13,I447)</f>
        <v>Лето</v>
      </c>
    </row>
    <row r="448" spans="1:13" ht="15.6" thickTop="1" thickBot="1" x14ac:dyDescent="0.35">
      <c r="A448" s="17">
        <v>447</v>
      </c>
      <c r="B448" s="16">
        <v>43651</v>
      </c>
      <c r="C448" s="17" t="s">
        <v>119</v>
      </c>
      <c r="D448" s="17">
        <v>167.2</v>
      </c>
      <c r="E448" s="17" t="s">
        <v>37</v>
      </c>
      <c r="F448" s="17" t="str">
        <f t="shared" si="12"/>
        <v>пятница</v>
      </c>
      <c r="G448" s="18" t="str" cm="1">
        <f t="array" ref="G448">INDEX($O$2:$O$13,I448)</f>
        <v>Лето</v>
      </c>
      <c r="H448" s="9" t="str">
        <f t="shared" si="13"/>
        <v>Июль</v>
      </c>
      <c r="I448" s="13">
        <f>MONTH(Заказы!$B448)</f>
        <v>7</v>
      </c>
      <c r="M448" s="7" t="str" cm="1">
        <f t="array" ref="M448">INDEX($O$2:$O$13,I448)</f>
        <v>Лето</v>
      </c>
    </row>
    <row r="449" spans="1:13" ht="15.6" thickTop="1" thickBot="1" x14ac:dyDescent="0.35">
      <c r="A449" s="20">
        <v>448</v>
      </c>
      <c r="B449" s="19">
        <v>43651</v>
      </c>
      <c r="C449" s="20" t="s">
        <v>58</v>
      </c>
      <c r="D449" s="20">
        <v>1025.5</v>
      </c>
      <c r="E449" s="20" t="s">
        <v>0</v>
      </c>
      <c r="F449" s="20" t="str">
        <f t="shared" si="12"/>
        <v>пятница</v>
      </c>
      <c r="G449" s="21" t="str" cm="1">
        <f t="array" ref="G449">INDEX($O$2:$O$13,I449)</f>
        <v>Лето</v>
      </c>
      <c r="H449" s="8" t="str">
        <f t="shared" si="13"/>
        <v>Июль</v>
      </c>
      <c r="I449" s="13">
        <f>MONTH(Заказы!$B449)</f>
        <v>7</v>
      </c>
      <c r="M449" s="7" t="str" cm="1">
        <f t="array" ref="M449">INDEX($O$2:$O$13,I449)</f>
        <v>Лето</v>
      </c>
    </row>
    <row r="450" spans="1:13" ht="15.6" thickTop="1" thickBot="1" x14ac:dyDescent="0.35">
      <c r="A450" s="17">
        <v>449</v>
      </c>
      <c r="B450" s="16">
        <v>43654</v>
      </c>
      <c r="C450" s="17" t="s">
        <v>106</v>
      </c>
      <c r="D450" s="17">
        <v>455.2</v>
      </c>
      <c r="E450" s="17" t="s">
        <v>14</v>
      </c>
      <c r="F450" s="17" t="str">
        <f t="shared" ref="F450:F513" si="14">TEXT(B450,"ДДДД")</f>
        <v>понедельник</v>
      </c>
      <c r="G450" s="18" t="str" cm="1">
        <f t="array" ref="G450">INDEX($O$2:$O$13,I450)</f>
        <v>Лето</v>
      </c>
      <c r="H450" s="9" t="str">
        <f t="shared" ref="H450:H513" si="15">TEXT(B450,"ММММ")</f>
        <v>Июль</v>
      </c>
      <c r="I450" s="13">
        <f>MONTH(Заказы!$B450)</f>
        <v>7</v>
      </c>
      <c r="M450" s="7" t="str" cm="1">
        <f t="array" ref="M450">INDEX($O$2:$O$13,I450)</f>
        <v>Лето</v>
      </c>
    </row>
    <row r="451" spans="1:13" ht="15.6" thickTop="1" thickBot="1" x14ac:dyDescent="0.35">
      <c r="A451" s="20">
        <v>450</v>
      </c>
      <c r="B451" s="19">
        <v>43654</v>
      </c>
      <c r="C451" s="20" t="s">
        <v>102</v>
      </c>
      <c r="D451" s="20">
        <v>1112.9000000000001</v>
      </c>
      <c r="E451" s="20" t="s">
        <v>0</v>
      </c>
      <c r="F451" s="20" t="str">
        <f t="shared" si="14"/>
        <v>понедельник</v>
      </c>
      <c r="G451" s="21" t="str" cm="1">
        <f t="array" ref="G451">INDEX($O$2:$O$13,I451)</f>
        <v>Лето</v>
      </c>
      <c r="H451" s="8" t="str">
        <f t="shared" si="15"/>
        <v>Июль</v>
      </c>
      <c r="I451" s="13">
        <f>MONTH(Заказы!$B451)</f>
        <v>7</v>
      </c>
      <c r="M451" s="7" t="str" cm="1">
        <f t="array" ref="M451">INDEX($O$2:$O$13,I451)</f>
        <v>Лето</v>
      </c>
    </row>
    <row r="452" spans="1:13" ht="15.6" thickTop="1" thickBot="1" x14ac:dyDescent="0.35">
      <c r="A452" s="17">
        <v>451</v>
      </c>
      <c r="B452" s="16">
        <v>43654</v>
      </c>
      <c r="C452" s="17" t="s">
        <v>74</v>
      </c>
      <c r="D452" s="17">
        <v>2203.1</v>
      </c>
      <c r="E452" s="17" t="s">
        <v>26</v>
      </c>
      <c r="F452" s="17" t="str">
        <f t="shared" si="14"/>
        <v>понедельник</v>
      </c>
      <c r="G452" s="18" t="str" cm="1">
        <f t="array" ref="G452">INDEX($O$2:$O$13,I452)</f>
        <v>Лето</v>
      </c>
      <c r="H452" s="9" t="str">
        <f t="shared" si="15"/>
        <v>Июль</v>
      </c>
      <c r="I452" s="13">
        <f>MONTH(Заказы!$B452)</f>
        <v>7</v>
      </c>
      <c r="M452" s="7" t="str" cm="1">
        <f t="array" ref="M452">INDEX($O$2:$O$13,I452)</f>
        <v>Лето</v>
      </c>
    </row>
    <row r="453" spans="1:13" ht="15.6" thickTop="1" thickBot="1" x14ac:dyDescent="0.35">
      <c r="A453" s="20">
        <v>452</v>
      </c>
      <c r="B453" s="19">
        <v>43654</v>
      </c>
      <c r="C453" s="20" t="s">
        <v>82</v>
      </c>
      <c r="D453" s="20">
        <v>3889.8</v>
      </c>
      <c r="E453" s="20" t="s">
        <v>37</v>
      </c>
      <c r="F453" s="20" t="str">
        <f t="shared" si="14"/>
        <v>понедельник</v>
      </c>
      <c r="G453" s="21" t="str" cm="1">
        <f t="array" ref="G453">INDEX($O$2:$O$13,I453)</f>
        <v>Лето</v>
      </c>
      <c r="H453" s="8" t="str">
        <f t="shared" si="15"/>
        <v>Июль</v>
      </c>
      <c r="I453" s="13">
        <f>MONTH(Заказы!$B453)</f>
        <v>7</v>
      </c>
      <c r="M453" s="7" t="str" cm="1">
        <f t="array" ref="M453">INDEX($O$2:$O$13,I453)</f>
        <v>Лето</v>
      </c>
    </row>
    <row r="454" spans="1:13" ht="15.6" thickTop="1" thickBot="1" x14ac:dyDescent="0.35">
      <c r="A454" s="17">
        <v>453</v>
      </c>
      <c r="B454" s="16">
        <v>43656</v>
      </c>
      <c r="C454" s="17" t="s">
        <v>82</v>
      </c>
      <c r="D454" s="17">
        <v>651</v>
      </c>
      <c r="E454" s="17" t="s">
        <v>14</v>
      </c>
      <c r="F454" s="17" t="str">
        <f t="shared" si="14"/>
        <v>среда</v>
      </c>
      <c r="G454" s="18" t="str" cm="1">
        <f t="array" ref="G454">INDEX($O$2:$O$13,I454)</f>
        <v>Лето</v>
      </c>
      <c r="H454" s="9" t="str">
        <f t="shared" si="15"/>
        <v>Июль</v>
      </c>
      <c r="I454" s="13">
        <f>MONTH(Заказы!$B454)</f>
        <v>7</v>
      </c>
      <c r="M454" s="7" t="str" cm="1">
        <f t="array" ref="M454">INDEX($O$2:$O$13,I454)</f>
        <v>Лето</v>
      </c>
    </row>
    <row r="455" spans="1:13" ht="15.6" thickTop="1" thickBot="1" x14ac:dyDescent="0.35">
      <c r="A455" s="20">
        <v>454</v>
      </c>
      <c r="B455" s="19">
        <v>43657</v>
      </c>
      <c r="C455" s="20" t="s">
        <v>41</v>
      </c>
      <c r="D455" s="20">
        <v>2724.7</v>
      </c>
      <c r="E455" s="20" t="s">
        <v>10</v>
      </c>
      <c r="F455" s="20" t="str">
        <f t="shared" si="14"/>
        <v>четверг</v>
      </c>
      <c r="G455" s="21" t="str" cm="1">
        <f t="array" ref="G455">INDEX($O$2:$O$13,I455)</f>
        <v>Лето</v>
      </c>
      <c r="H455" s="8" t="str">
        <f t="shared" si="15"/>
        <v>Июль</v>
      </c>
      <c r="I455" s="13">
        <f>MONTH(Заказы!$B455)</f>
        <v>7</v>
      </c>
      <c r="M455" s="7" t="str" cm="1">
        <f t="array" ref="M455">INDEX($O$2:$O$13,I455)</f>
        <v>Лето</v>
      </c>
    </row>
    <row r="456" spans="1:13" ht="15.6" thickTop="1" thickBot="1" x14ac:dyDescent="0.35">
      <c r="A456" s="17">
        <v>455</v>
      </c>
      <c r="B456" s="16">
        <v>43657</v>
      </c>
      <c r="C456" s="17" t="s">
        <v>67</v>
      </c>
      <c r="D456" s="17">
        <v>1523</v>
      </c>
      <c r="E456" s="17" t="s">
        <v>26</v>
      </c>
      <c r="F456" s="17" t="str">
        <f t="shared" si="14"/>
        <v>четверг</v>
      </c>
      <c r="G456" s="18" t="str" cm="1">
        <f t="array" ref="G456">INDEX($O$2:$O$13,I456)</f>
        <v>Лето</v>
      </c>
      <c r="H456" s="9" t="str">
        <f t="shared" si="15"/>
        <v>Июль</v>
      </c>
      <c r="I456" s="13">
        <f>MONTH(Заказы!$B456)</f>
        <v>7</v>
      </c>
      <c r="M456" s="7" t="str" cm="1">
        <f t="array" ref="M456">INDEX($O$2:$O$13,I456)</f>
        <v>Лето</v>
      </c>
    </row>
    <row r="457" spans="1:13" ht="15.6" thickTop="1" thickBot="1" x14ac:dyDescent="0.35">
      <c r="A457" s="20">
        <v>456</v>
      </c>
      <c r="B457" s="19">
        <v>43658</v>
      </c>
      <c r="C457" s="20" t="s">
        <v>122</v>
      </c>
      <c r="D457" s="20">
        <v>239.4</v>
      </c>
      <c r="E457" s="20" t="s">
        <v>10</v>
      </c>
      <c r="F457" s="20" t="str">
        <f t="shared" si="14"/>
        <v>пятница</v>
      </c>
      <c r="G457" s="21" t="str" cm="1">
        <f t="array" ref="G457">INDEX($O$2:$O$13,I457)</f>
        <v>Лето</v>
      </c>
      <c r="H457" s="8" t="str">
        <f t="shared" si="15"/>
        <v>Июль</v>
      </c>
      <c r="I457" s="13">
        <f>MONTH(Заказы!$B457)</f>
        <v>7</v>
      </c>
      <c r="M457" s="7" t="str" cm="1">
        <f t="array" ref="M457">INDEX($O$2:$O$13,I457)</f>
        <v>Лето</v>
      </c>
    </row>
    <row r="458" spans="1:13" ht="15.6" thickTop="1" thickBot="1" x14ac:dyDescent="0.35">
      <c r="A458" s="17">
        <v>457</v>
      </c>
      <c r="B458" s="16">
        <v>43658</v>
      </c>
      <c r="C458" s="17" t="s">
        <v>81</v>
      </c>
      <c r="D458" s="17">
        <v>1356.3</v>
      </c>
      <c r="E458" s="17" t="s">
        <v>0</v>
      </c>
      <c r="F458" s="17" t="str">
        <f t="shared" si="14"/>
        <v>пятница</v>
      </c>
      <c r="G458" s="18" t="str" cm="1">
        <f t="array" ref="G458">INDEX($O$2:$O$13,I458)</f>
        <v>Лето</v>
      </c>
      <c r="H458" s="9" t="str">
        <f t="shared" si="15"/>
        <v>Июль</v>
      </c>
      <c r="I458" s="13">
        <f>MONTH(Заказы!$B458)</f>
        <v>7</v>
      </c>
      <c r="M458" s="7" t="str" cm="1">
        <f t="array" ref="M458">INDEX($O$2:$O$13,I458)</f>
        <v>Лето</v>
      </c>
    </row>
    <row r="459" spans="1:13" ht="15.6" thickTop="1" thickBot="1" x14ac:dyDescent="0.35">
      <c r="A459" s="20">
        <v>458</v>
      </c>
      <c r="B459" s="19">
        <v>43658</v>
      </c>
      <c r="C459" s="20" t="s">
        <v>61</v>
      </c>
      <c r="D459" s="20">
        <v>8100.5</v>
      </c>
      <c r="E459" s="20" t="s">
        <v>22</v>
      </c>
      <c r="F459" s="20" t="str">
        <f t="shared" si="14"/>
        <v>пятница</v>
      </c>
      <c r="G459" s="21" t="str" cm="1">
        <f t="array" ref="G459">INDEX($O$2:$O$13,I459)</f>
        <v>Лето</v>
      </c>
      <c r="H459" s="8" t="str">
        <f t="shared" si="15"/>
        <v>Июль</v>
      </c>
      <c r="I459" s="13">
        <f>MONTH(Заказы!$B459)</f>
        <v>7</v>
      </c>
      <c r="M459" s="7" t="str" cm="1">
        <f t="array" ref="M459">INDEX($O$2:$O$13,I459)</f>
        <v>Лето</v>
      </c>
    </row>
    <row r="460" spans="1:13" ht="15.6" thickTop="1" thickBot="1" x14ac:dyDescent="0.35">
      <c r="A460" s="17">
        <v>459</v>
      </c>
      <c r="B460" s="16">
        <v>43659</v>
      </c>
      <c r="C460" s="17" t="s">
        <v>92</v>
      </c>
      <c r="D460" s="17">
        <v>217.4</v>
      </c>
      <c r="E460" s="17" t="s">
        <v>10</v>
      </c>
      <c r="F460" s="17" t="str">
        <f t="shared" si="14"/>
        <v>суббота</v>
      </c>
      <c r="G460" s="18" t="str" cm="1">
        <f t="array" ref="G460">INDEX($O$2:$O$13,I460)</f>
        <v>Лето</v>
      </c>
      <c r="H460" s="9" t="str">
        <f t="shared" si="15"/>
        <v>Июль</v>
      </c>
      <c r="I460" s="13">
        <f>MONTH(Заказы!$B460)</f>
        <v>7</v>
      </c>
      <c r="M460" s="7" t="str" cm="1">
        <f t="array" ref="M460">INDEX($O$2:$O$13,I460)</f>
        <v>Лето</v>
      </c>
    </row>
    <row r="461" spans="1:13" ht="15.6" thickTop="1" thickBot="1" x14ac:dyDescent="0.35">
      <c r="A461" s="20">
        <v>460</v>
      </c>
      <c r="B461" s="19">
        <v>43661</v>
      </c>
      <c r="C461" s="20" t="s">
        <v>107</v>
      </c>
      <c r="D461" s="20">
        <v>49.8</v>
      </c>
      <c r="E461" s="20" t="s">
        <v>30</v>
      </c>
      <c r="F461" s="20" t="str">
        <f t="shared" si="14"/>
        <v>понедельник</v>
      </c>
      <c r="G461" s="21" t="str" cm="1">
        <f t="array" ref="G461">INDEX($O$2:$O$13,I461)</f>
        <v>Лето</v>
      </c>
      <c r="H461" s="8" t="str">
        <f t="shared" si="15"/>
        <v>Июль</v>
      </c>
      <c r="I461" s="13">
        <f>MONTH(Заказы!$B461)</f>
        <v>7</v>
      </c>
      <c r="M461" s="7" t="str" cm="1">
        <f t="array" ref="M461">INDEX($O$2:$O$13,I461)</f>
        <v>Лето</v>
      </c>
    </row>
    <row r="462" spans="1:13" ht="15.6" thickTop="1" thickBot="1" x14ac:dyDescent="0.35">
      <c r="A462" s="17">
        <v>461</v>
      </c>
      <c r="B462" s="16">
        <v>43661</v>
      </c>
      <c r="C462" s="17" t="s">
        <v>82</v>
      </c>
      <c r="D462" s="17">
        <v>1670.5</v>
      </c>
      <c r="E462" s="17" t="s">
        <v>30</v>
      </c>
      <c r="F462" s="17" t="str">
        <f t="shared" si="14"/>
        <v>понедельник</v>
      </c>
      <c r="G462" s="18" t="str" cm="1">
        <f t="array" ref="G462">INDEX($O$2:$O$13,I462)</f>
        <v>Лето</v>
      </c>
      <c r="H462" s="9" t="str">
        <f t="shared" si="15"/>
        <v>Июль</v>
      </c>
      <c r="I462" s="13">
        <f>MONTH(Заказы!$B462)</f>
        <v>7</v>
      </c>
      <c r="M462" s="7" t="str" cm="1">
        <f t="array" ref="M462">INDEX($O$2:$O$13,I462)</f>
        <v>Лето</v>
      </c>
    </row>
    <row r="463" spans="1:13" ht="15.6" thickTop="1" thickBot="1" x14ac:dyDescent="0.35">
      <c r="A463" s="20">
        <v>462</v>
      </c>
      <c r="B463" s="19">
        <v>43663</v>
      </c>
      <c r="C463" s="20" t="s">
        <v>82</v>
      </c>
      <c r="D463" s="20">
        <v>244.9</v>
      </c>
      <c r="E463" s="20" t="s">
        <v>33</v>
      </c>
      <c r="F463" s="20" t="str">
        <f t="shared" si="14"/>
        <v>среда</v>
      </c>
      <c r="G463" s="21" t="str" cm="1">
        <f t="array" ref="G463">INDEX($O$2:$O$13,I463)</f>
        <v>Лето</v>
      </c>
      <c r="H463" s="8" t="str">
        <f t="shared" si="15"/>
        <v>Июль</v>
      </c>
      <c r="I463" s="13">
        <f>MONTH(Заказы!$B463)</f>
        <v>7</v>
      </c>
      <c r="M463" s="7" t="str" cm="1">
        <f t="array" ref="M463">INDEX($O$2:$O$13,I463)</f>
        <v>Лето</v>
      </c>
    </row>
    <row r="464" spans="1:13" ht="15.6" thickTop="1" thickBot="1" x14ac:dyDescent="0.35">
      <c r="A464" s="17">
        <v>463</v>
      </c>
      <c r="B464" s="16">
        <v>43663</v>
      </c>
      <c r="C464" s="17" t="s">
        <v>42</v>
      </c>
      <c r="D464" s="17">
        <v>225.7</v>
      </c>
      <c r="E464" s="17" t="s">
        <v>10</v>
      </c>
      <c r="F464" s="17" t="str">
        <f t="shared" si="14"/>
        <v>среда</v>
      </c>
      <c r="G464" s="18" t="str" cm="1">
        <f t="array" ref="G464">INDEX($O$2:$O$13,I464)</f>
        <v>Лето</v>
      </c>
      <c r="H464" s="9" t="str">
        <f t="shared" si="15"/>
        <v>Июль</v>
      </c>
      <c r="I464" s="13">
        <f>MONTH(Заказы!$B464)</f>
        <v>7</v>
      </c>
      <c r="M464" s="7" t="str" cm="1">
        <f t="array" ref="M464">INDEX($O$2:$O$13,I464)</f>
        <v>Лето</v>
      </c>
    </row>
    <row r="465" spans="1:13" ht="15.6" thickTop="1" thickBot="1" x14ac:dyDescent="0.35">
      <c r="A465" s="20">
        <v>464</v>
      </c>
      <c r="B465" s="19">
        <v>43663</v>
      </c>
      <c r="C465" s="20" t="s">
        <v>82</v>
      </c>
      <c r="D465" s="20">
        <v>524.1</v>
      </c>
      <c r="E465" s="20" t="s">
        <v>33</v>
      </c>
      <c r="F465" s="20" t="str">
        <f t="shared" si="14"/>
        <v>среда</v>
      </c>
      <c r="G465" s="21" t="str" cm="1">
        <f t="array" ref="G465">INDEX($O$2:$O$13,I465)</f>
        <v>Лето</v>
      </c>
      <c r="H465" s="8" t="str">
        <f t="shared" si="15"/>
        <v>Июль</v>
      </c>
      <c r="I465" s="13">
        <f>MONTH(Заказы!$B465)</f>
        <v>7</v>
      </c>
      <c r="M465" s="7" t="str" cm="1">
        <f t="array" ref="M465">INDEX($O$2:$O$13,I465)</f>
        <v>Лето</v>
      </c>
    </row>
    <row r="466" spans="1:13" ht="15.6" thickTop="1" thickBot="1" x14ac:dyDescent="0.35">
      <c r="A466" s="17">
        <v>465</v>
      </c>
      <c r="B466" s="16">
        <v>43663</v>
      </c>
      <c r="C466" s="17" t="s">
        <v>86</v>
      </c>
      <c r="D466" s="17">
        <v>632</v>
      </c>
      <c r="E466" s="17" t="s">
        <v>14</v>
      </c>
      <c r="F466" s="17" t="str">
        <f t="shared" si="14"/>
        <v>среда</v>
      </c>
      <c r="G466" s="18" t="str" cm="1">
        <f t="array" ref="G466">INDEX($O$2:$O$13,I466)</f>
        <v>Лето</v>
      </c>
      <c r="H466" s="9" t="str">
        <f t="shared" si="15"/>
        <v>Июль</v>
      </c>
      <c r="I466" s="13">
        <f>MONTH(Заказы!$B466)</f>
        <v>7</v>
      </c>
      <c r="M466" s="7" t="str" cm="1">
        <f t="array" ref="M466">INDEX($O$2:$O$13,I466)</f>
        <v>Лето</v>
      </c>
    </row>
    <row r="467" spans="1:13" ht="15.6" thickTop="1" thickBot="1" x14ac:dyDescent="0.35">
      <c r="A467" s="20">
        <v>466</v>
      </c>
      <c r="B467" s="19">
        <v>43664</v>
      </c>
      <c r="C467" s="20" t="s">
        <v>57</v>
      </c>
      <c r="D467" s="20">
        <v>592.5</v>
      </c>
      <c r="E467" s="20" t="s">
        <v>30</v>
      </c>
      <c r="F467" s="20" t="str">
        <f t="shared" si="14"/>
        <v>четверг</v>
      </c>
      <c r="G467" s="21" t="str" cm="1">
        <f t="array" ref="G467">INDEX($O$2:$O$13,I467)</f>
        <v>Лето</v>
      </c>
      <c r="H467" s="8" t="str">
        <f t="shared" si="15"/>
        <v>Июль</v>
      </c>
      <c r="I467" s="13">
        <f>MONTH(Заказы!$B467)</f>
        <v>7</v>
      </c>
      <c r="M467" s="7" t="str" cm="1">
        <f t="array" ref="M467">INDEX($O$2:$O$13,I467)</f>
        <v>Лето</v>
      </c>
    </row>
    <row r="468" spans="1:13" ht="15.6" thickTop="1" thickBot="1" x14ac:dyDescent="0.35">
      <c r="A468" s="17">
        <v>467</v>
      </c>
      <c r="B468" s="16">
        <v>43667</v>
      </c>
      <c r="C468" s="17" t="s">
        <v>83</v>
      </c>
      <c r="D468" s="17">
        <v>1708.8</v>
      </c>
      <c r="E468" s="17" t="s">
        <v>30</v>
      </c>
      <c r="F468" s="17" t="str">
        <f t="shared" si="14"/>
        <v>воскресенье</v>
      </c>
      <c r="G468" s="18" t="str" cm="1">
        <f t="array" ref="G468">INDEX($O$2:$O$13,I468)</f>
        <v>Лето</v>
      </c>
      <c r="H468" s="9" t="str">
        <f t="shared" si="15"/>
        <v>Июль</v>
      </c>
      <c r="I468" s="13">
        <f>MONTH(Заказы!$B468)</f>
        <v>7</v>
      </c>
      <c r="M468" s="7" t="str" cm="1">
        <f t="array" ref="M468">INDEX($O$2:$O$13,I468)</f>
        <v>Лето</v>
      </c>
    </row>
    <row r="469" spans="1:13" ht="15.6" thickTop="1" thickBot="1" x14ac:dyDescent="0.35">
      <c r="A469" s="20">
        <v>468</v>
      </c>
      <c r="B469" s="19">
        <v>43667</v>
      </c>
      <c r="C469" s="20" t="s">
        <v>74</v>
      </c>
      <c r="D469" s="20">
        <v>2964.3</v>
      </c>
      <c r="E469" s="20" t="s">
        <v>18</v>
      </c>
      <c r="F469" s="20" t="str">
        <f t="shared" si="14"/>
        <v>воскресенье</v>
      </c>
      <c r="G469" s="21" t="str" cm="1">
        <f t="array" ref="G469">INDEX($O$2:$O$13,I469)</f>
        <v>Лето</v>
      </c>
      <c r="H469" s="8" t="str">
        <f t="shared" si="15"/>
        <v>Июль</v>
      </c>
      <c r="I469" s="13">
        <f>MONTH(Заказы!$B469)</f>
        <v>7</v>
      </c>
      <c r="M469" s="7" t="str" cm="1">
        <f t="array" ref="M469">INDEX($O$2:$O$13,I469)</f>
        <v>Лето</v>
      </c>
    </row>
    <row r="470" spans="1:13" ht="15.6" thickTop="1" thickBot="1" x14ac:dyDescent="0.35">
      <c r="A470" s="17">
        <v>469</v>
      </c>
      <c r="B470" s="16">
        <v>43668</v>
      </c>
      <c r="C470" s="17" t="s">
        <v>74</v>
      </c>
      <c r="D470" s="17">
        <v>899.3</v>
      </c>
      <c r="E470" s="17" t="s">
        <v>14</v>
      </c>
      <c r="F470" s="17" t="str">
        <f t="shared" si="14"/>
        <v>понедельник</v>
      </c>
      <c r="G470" s="18" t="str" cm="1">
        <f t="array" ref="G470">INDEX($O$2:$O$13,I470)</f>
        <v>Лето</v>
      </c>
      <c r="H470" s="9" t="str">
        <f t="shared" si="15"/>
        <v>Июль</v>
      </c>
      <c r="I470" s="13">
        <f>MONTH(Заказы!$B470)</f>
        <v>7</v>
      </c>
      <c r="M470" s="7" t="str" cm="1">
        <f t="array" ref="M470">INDEX($O$2:$O$13,I470)</f>
        <v>Лето</v>
      </c>
    </row>
    <row r="471" spans="1:13" ht="15.6" thickTop="1" thickBot="1" x14ac:dyDescent="0.35">
      <c r="A471" s="20">
        <v>470</v>
      </c>
      <c r="B471" s="19">
        <v>43668</v>
      </c>
      <c r="C471" s="20" t="s">
        <v>61</v>
      </c>
      <c r="D471" s="20">
        <v>489.2</v>
      </c>
      <c r="E471" s="20" t="s">
        <v>33</v>
      </c>
      <c r="F471" s="20" t="str">
        <f t="shared" si="14"/>
        <v>понедельник</v>
      </c>
      <c r="G471" s="21" t="str" cm="1">
        <f t="array" ref="G471">INDEX($O$2:$O$13,I471)</f>
        <v>Лето</v>
      </c>
      <c r="H471" s="8" t="str">
        <f t="shared" si="15"/>
        <v>Июль</v>
      </c>
      <c r="I471" s="13">
        <f>MONTH(Заказы!$B471)</f>
        <v>7</v>
      </c>
      <c r="M471" s="7" t="str" cm="1">
        <f t="array" ref="M471">INDEX($O$2:$O$13,I471)</f>
        <v>Лето</v>
      </c>
    </row>
    <row r="472" spans="1:13" ht="15.6" thickTop="1" thickBot="1" x14ac:dyDescent="0.35">
      <c r="A472" s="17">
        <v>471</v>
      </c>
      <c r="B472" s="16">
        <v>43668</v>
      </c>
      <c r="C472" s="17" t="s">
        <v>82</v>
      </c>
      <c r="D472" s="17">
        <v>745.8</v>
      </c>
      <c r="E472" s="17" t="s">
        <v>0</v>
      </c>
      <c r="F472" s="17" t="str">
        <f t="shared" si="14"/>
        <v>понедельник</v>
      </c>
      <c r="G472" s="18" t="str" cm="1">
        <f t="array" ref="G472">INDEX($O$2:$O$13,I472)</f>
        <v>Лето</v>
      </c>
      <c r="H472" s="9" t="str">
        <f t="shared" si="15"/>
        <v>Июль</v>
      </c>
      <c r="I472" s="13">
        <f>MONTH(Заказы!$B472)</f>
        <v>7</v>
      </c>
      <c r="M472" s="7" t="str" cm="1">
        <f t="array" ref="M472">INDEX($O$2:$O$13,I472)</f>
        <v>Лето</v>
      </c>
    </row>
    <row r="473" spans="1:13" ht="15.6" thickTop="1" thickBot="1" x14ac:dyDescent="0.35">
      <c r="A473" s="20">
        <v>472</v>
      </c>
      <c r="B473" s="19">
        <v>43669</v>
      </c>
      <c r="C473" s="20" t="s">
        <v>79</v>
      </c>
      <c r="D473" s="20">
        <v>29.6</v>
      </c>
      <c r="E473" s="20" t="s">
        <v>26</v>
      </c>
      <c r="F473" s="20" t="str">
        <f t="shared" si="14"/>
        <v>вторник</v>
      </c>
      <c r="G473" s="21" t="str" cm="1">
        <f t="array" ref="G473">INDEX($O$2:$O$13,I473)</f>
        <v>Лето</v>
      </c>
      <c r="H473" s="8" t="str">
        <f t="shared" si="15"/>
        <v>Июль</v>
      </c>
      <c r="I473" s="13">
        <f>MONTH(Заказы!$B473)</f>
        <v>7</v>
      </c>
      <c r="M473" s="7" t="str" cm="1">
        <f t="array" ref="M473">INDEX($O$2:$O$13,I473)</f>
        <v>Лето</v>
      </c>
    </row>
    <row r="474" spans="1:13" ht="15.6" thickTop="1" thickBot="1" x14ac:dyDescent="0.35">
      <c r="A474" s="17">
        <v>473</v>
      </c>
      <c r="B474" s="16">
        <v>43670</v>
      </c>
      <c r="C474" s="17" t="s">
        <v>118</v>
      </c>
      <c r="D474" s="17">
        <v>514.4</v>
      </c>
      <c r="E474" s="17" t="s">
        <v>0</v>
      </c>
      <c r="F474" s="17" t="str">
        <f t="shared" si="14"/>
        <v>среда</v>
      </c>
      <c r="G474" s="18" t="str" cm="1">
        <f t="array" ref="G474">INDEX($O$2:$O$13,I474)</f>
        <v>Лето</v>
      </c>
      <c r="H474" s="9" t="str">
        <f t="shared" si="15"/>
        <v>Июль</v>
      </c>
      <c r="I474" s="13">
        <f>MONTH(Заказы!$B474)</f>
        <v>7</v>
      </c>
      <c r="M474" s="7" t="str" cm="1">
        <f t="array" ref="M474">INDEX($O$2:$O$13,I474)</f>
        <v>Лето</v>
      </c>
    </row>
    <row r="475" spans="1:13" ht="15.6" thickTop="1" thickBot="1" x14ac:dyDescent="0.35">
      <c r="A475" s="20">
        <v>474</v>
      </c>
      <c r="B475" s="19">
        <v>43671</v>
      </c>
      <c r="C475" s="20" t="s">
        <v>55</v>
      </c>
      <c r="D475" s="20">
        <v>95.3</v>
      </c>
      <c r="E475" s="20" t="s">
        <v>0</v>
      </c>
      <c r="F475" s="20" t="str">
        <f t="shared" si="14"/>
        <v>четверг</v>
      </c>
      <c r="G475" s="21" t="str" cm="1">
        <f t="array" ref="G475">INDEX($O$2:$O$13,I475)</f>
        <v>Лето</v>
      </c>
      <c r="H475" s="8" t="str">
        <f t="shared" si="15"/>
        <v>Июль</v>
      </c>
      <c r="I475" s="13">
        <f>MONTH(Заказы!$B475)</f>
        <v>7</v>
      </c>
      <c r="M475" s="7" t="str" cm="1">
        <f t="array" ref="M475">INDEX($O$2:$O$13,I475)</f>
        <v>Лето</v>
      </c>
    </row>
    <row r="476" spans="1:13" ht="15.6" thickTop="1" thickBot="1" x14ac:dyDescent="0.35">
      <c r="A476" s="17">
        <v>475</v>
      </c>
      <c r="B476" s="16">
        <v>43671</v>
      </c>
      <c r="C476" s="17" t="s">
        <v>87</v>
      </c>
      <c r="D476" s="17">
        <v>577.5</v>
      </c>
      <c r="E476" s="17" t="s">
        <v>0</v>
      </c>
      <c r="F476" s="17" t="str">
        <f t="shared" si="14"/>
        <v>четверг</v>
      </c>
      <c r="G476" s="18" t="str" cm="1">
        <f t="array" ref="G476">INDEX($O$2:$O$13,I476)</f>
        <v>Лето</v>
      </c>
      <c r="H476" s="9" t="str">
        <f t="shared" si="15"/>
        <v>Июль</v>
      </c>
      <c r="I476" s="13">
        <f>MONTH(Заказы!$B476)</f>
        <v>7</v>
      </c>
      <c r="M476" s="7" t="str" cm="1">
        <f t="array" ref="M476">INDEX($O$2:$O$13,I476)</f>
        <v>Лето</v>
      </c>
    </row>
    <row r="477" spans="1:13" ht="15.6" thickTop="1" thickBot="1" x14ac:dyDescent="0.35">
      <c r="A477" s="20">
        <v>476</v>
      </c>
      <c r="B477" s="19">
        <v>43673</v>
      </c>
      <c r="C477" s="20" t="s">
        <v>91</v>
      </c>
      <c r="D477" s="20">
        <v>108.3</v>
      </c>
      <c r="E477" s="20" t="s">
        <v>10</v>
      </c>
      <c r="F477" s="20" t="str">
        <f t="shared" si="14"/>
        <v>суббота</v>
      </c>
      <c r="G477" s="21" t="str" cm="1">
        <f t="array" ref="G477">INDEX($O$2:$O$13,I477)</f>
        <v>Лето</v>
      </c>
      <c r="H477" s="8" t="str">
        <f t="shared" si="15"/>
        <v>Июль</v>
      </c>
      <c r="I477" s="13">
        <f>MONTH(Заказы!$B477)</f>
        <v>7</v>
      </c>
      <c r="M477" s="7" t="str" cm="1">
        <f t="array" ref="M477">INDEX($O$2:$O$13,I477)</f>
        <v>Лето</v>
      </c>
    </row>
    <row r="478" spans="1:13" ht="15.6" thickTop="1" thickBot="1" x14ac:dyDescent="0.35">
      <c r="A478" s="17">
        <v>477</v>
      </c>
      <c r="B478" s="16">
        <v>43673</v>
      </c>
      <c r="C478" s="17" t="s">
        <v>100</v>
      </c>
      <c r="D478" s="17">
        <v>47.8</v>
      </c>
      <c r="E478" s="17" t="s">
        <v>26</v>
      </c>
      <c r="F478" s="17" t="str">
        <f t="shared" si="14"/>
        <v>суббота</v>
      </c>
      <c r="G478" s="18" t="str" cm="1">
        <f t="array" ref="G478">INDEX($O$2:$O$13,I478)</f>
        <v>Лето</v>
      </c>
      <c r="H478" s="9" t="str">
        <f t="shared" si="15"/>
        <v>Июль</v>
      </c>
      <c r="I478" s="13">
        <f>MONTH(Заказы!$B478)</f>
        <v>7</v>
      </c>
      <c r="M478" s="7" t="str" cm="1">
        <f t="array" ref="M478">INDEX($O$2:$O$13,I478)</f>
        <v>Лето</v>
      </c>
    </row>
    <row r="479" spans="1:13" ht="15.6" thickTop="1" thickBot="1" x14ac:dyDescent="0.35">
      <c r="A479" s="20">
        <v>478</v>
      </c>
      <c r="B479" s="19">
        <v>43673</v>
      </c>
      <c r="C479" s="20" t="s">
        <v>86</v>
      </c>
      <c r="D479" s="20">
        <v>169.7</v>
      </c>
      <c r="E479" s="20" t="s">
        <v>14</v>
      </c>
      <c r="F479" s="20" t="str">
        <f t="shared" si="14"/>
        <v>суббота</v>
      </c>
      <c r="G479" s="21" t="str" cm="1">
        <f t="array" ref="G479">INDEX($O$2:$O$13,I479)</f>
        <v>Лето</v>
      </c>
      <c r="H479" s="8" t="str">
        <f t="shared" si="15"/>
        <v>Июль</v>
      </c>
      <c r="I479" s="13">
        <f>MONTH(Заказы!$B479)</f>
        <v>7</v>
      </c>
      <c r="M479" s="7" t="str" cm="1">
        <f t="array" ref="M479">INDEX($O$2:$O$13,I479)</f>
        <v>Лето</v>
      </c>
    </row>
    <row r="480" spans="1:13" ht="15.6" thickTop="1" thickBot="1" x14ac:dyDescent="0.35">
      <c r="A480" s="17">
        <v>479</v>
      </c>
      <c r="B480" s="16">
        <v>43674</v>
      </c>
      <c r="C480" s="17" t="s">
        <v>64</v>
      </c>
      <c r="D480" s="17">
        <v>1101.0999999999999</v>
      </c>
      <c r="E480" s="17" t="s">
        <v>30</v>
      </c>
      <c r="F480" s="17" t="str">
        <f t="shared" si="14"/>
        <v>воскресенье</v>
      </c>
      <c r="G480" s="18" t="str" cm="1">
        <f t="array" ref="G480">INDEX($O$2:$O$13,I480)</f>
        <v>Лето</v>
      </c>
      <c r="H480" s="9" t="str">
        <f t="shared" si="15"/>
        <v>Июль</v>
      </c>
      <c r="I480" s="13">
        <f>MONTH(Заказы!$B480)</f>
        <v>7</v>
      </c>
      <c r="M480" s="7" t="str" cm="1">
        <f t="array" ref="M480">INDEX($O$2:$O$13,I480)</f>
        <v>Лето</v>
      </c>
    </row>
    <row r="481" spans="1:13" ht="15.6" thickTop="1" thickBot="1" x14ac:dyDescent="0.35">
      <c r="A481" s="20">
        <v>480</v>
      </c>
      <c r="B481" s="19">
        <v>43674</v>
      </c>
      <c r="C481" s="20" t="s">
        <v>100</v>
      </c>
      <c r="D481" s="20">
        <v>583.29999999999995</v>
      </c>
      <c r="E481" s="20" t="s">
        <v>10</v>
      </c>
      <c r="F481" s="20" t="str">
        <f t="shared" si="14"/>
        <v>воскресенье</v>
      </c>
      <c r="G481" s="21" t="str" cm="1">
        <f t="array" ref="G481">INDEX($O$2:$O$13,I481)</f>
        <v>Лето</v>
      </c>
      <c r="H481" s="8" t="str">
        <f t="shared" si="15"/>
        <v>Июль</v>
      </c>
      <c r="I481" s="13">
        <f>MONTH(Заказы!$B481)</f>
        <v>7</v>
      </c>
      <c r="M481" s="7" t="str" cm="1">
        <f t="array" ref="M481">INDEX($O$2:$O$13,I481)</f>
        <v>Лето</v>
      </c>
    </row>
    <row r="482" spans="1:13" ht="15.6" thickTop="1" thickBot="1" x14ac:dyDescent="0.35">
      <c r="A482" s="17">
        <v>481</v>
      </c>
      <c r="B482" s="16">
        <v>43674</v>
      </c>
      <c r="C482" s="17" t="s">
        <v>109</v>
      </c>
      <c r="D482" s="17">
        <v>16.3</v>
      </c>
      <c r="E482" s="17" t="s">
        <v>22</v>
      </c>
      <c r="F482" s="17" t="str">
        <f t="shared" si="14"/>
        <v>воскресенье</v>
      </c>
      <c r="G482" s="18" t="str" cm="1">
        <f t="array" ref="G482">INDEX($O$2:$O$13,I482)</f>
        <v>Лето</v>
      </c>
      <c r="H482" s="9" t="str">
        <f t="shared" si="15"/>
        <v>Июль</v>
      </c>
      <c r="I482" s="13">
        <f>MONTH(Заказы!$B482)</f>
        <v>7</v>
      </c>
      <c r="M482" s="7" t="str" cm="1">
        <f t="array" ref="M482">INDEX($O$2:$O$13,I482)</f>
        <v>Лето</v>
      </c>
    </row>
    <row r="483" spans="1:13" ht="15.6" thickTop="1" thickBot="1" x14ac:dyDescent="0.35">
      <c r="A483" s="20">
        <v>482</v>
      </c>
      <c r="B483" s="19">
        <v>43675</v>
      </c>
      <c r="C483" s="20" t="s">
        <v>106</v>
      </c>
      <c r="D483" s="20">
        <v>1410.6</v>
      </c>
      <c r="E483" s="20" t="s">
        <v>0</v>
      </c>
      <c r="F483" s="20" t="str">
        <f t="shared" si="14"/>
        <v>понедельник</v>
      </c>
      <c r="G483" s="21" t="str" cm="1">
        <f t="array" ref="G483">INDEX($O$2:$O$13,I483)</f>
        <v>Лето</v>
      </c>
      <c r="H483" s="8" t="str">
        <f t="shared" si="15"/>
        <v>Июль</v>
      </c>
      <c r="I483" s="13">
        <f>MONTH(Заказы!$B483)</f>
        <v>7</v>
      </c>
      <c r="M483" s="7" t="str" cm="1">
        <f t="array" ref="M483">INDEX($O$2:$O$13,I483)</f>
        <v>Лето</v>
      </c>
    </row>
    <row r="484" spans="1:13" ht="15.6" thickTop="1" thickBot="1" x14ac:dyDescent="0.35">
      <c r="A484" s="17">
        <v>483</v>
      </c>
      <c r="B484" s="16">
        <v>43675</v>
      </c>
      <c r="C484" s="17" t="s">
        <v>86</v>
      </c>
      <c r="D484" s="17">
        <v>201.2</v>
      </c>
      <c r="E484" s="17" t="s">
        <v>33</v>
      </c>
      <c r="F484" s="17" t="str">
        <f t="shared" si="14"/>
        <v>понедельник</v>
      </c>
      <c r="G484" s="18" t="str" cm="1">
        <f t="array" ref="G484">INDEX($O$2:$O$13,I484)</f>
        <v>Лето</v>
      </c>
      <c r="H484" s="9" t="str">
        <f t="shared" si="15"/>
        <v>Июль</v>
      </c>
      <c r="I484" s="13">
        <f>MONTH(Заказы!$B484)</f>
        <v>7</v>
      </c>
      <c r="M484" s="7" t="str" cm="1">
        <f t="array" ref="M484">INDEX($O$2:$O$13,I484)</f>
        <v>Лето</v>
      </c>
    </row>
    <row r="485" spans="1:13" ht="15.6" thickTop="1" thickBot="1" x14ac:dyDescent="0.35">
      <c r="A485" s="20">
        <v>484</v>
      </c>
      <c r="B485" s="19">
        <v>43676</v>
      </c>
      <c r="C485" s="20" t="s">
        <v>51</v>
      </c>
      <c r="D485" s="20">
        <v>966.5</v>
      </c>
      <c r="E485" s="20" t="s">
        <v>37</v>
      </c>
      <c r="F485" s="20" t="str">
        <f t="shared" si="14"/>
        <v>вторник</v>
      </c>
      <c r="G485" s="21" t="str" cm="1">
        <f t="array" ref="G485">INDEX($O$2:$O$13,I485)</f>
        <v>Лето</v>
      </c>
      <c r="H485" s="8" t="str">
        <f t="shared" si="15"/>
        <v>Июль</v>
      </c>
      <c r="I485" s="13">
        <f>MONTH(Заказы!$B485)</f>
        <v>7</v>
      </c>
      <c r="M485" s="7" t="str" cm="1">
        <f t="array" ref="M485">INDEX($O$2:$O$13,I485)</f>
        <v>Лето</v>
      </c>
    </row>
    <row r="486" spans="1:13" ht="15.6" thickTop="1" thickBot="1" x14ac:dyDescent="0.35">
      <c r="A486" s="17">
        <v>485</v>
      </c>
      <c r="B486" s="16">
        <v>43676</v>
      </c>
      <c r="C486" s="17" t="s">
        <v>51</v>
      </c>
      <c r="D486" s="17">
        <v>110.8</v>
      </c>
      <c r="E486" s="17" t="s">
        <v>14</v>
      </c>
      <c r="F486" s="17" t="str">
        <f t="shared" si="14"/>
        <v>вторник</v>
      </c>
      <c r="G486" s="18" t="str" cm="1">
        <f t="array" ref="G486">INDEX($O$2:$O$13,I486)</f>
        <v>Лето</v>
      </c>
      <c r="H486" s="9" t="str">
        <f t="shared" si="15"/>
        <v>Июль</v>
      </c>
      <c r="I486" s="13">
        <f>MONTH(Заказы!$B486)</f>
        <v>7</v>
      </c>
      <c r="M486" s="7" t="str" cm="1">
        <f t="array" ref="M486">INDEX($O$2:$O$13,I486)</f>
        <v>Лето</v>
      </c>
    </row>
    <row r="487" spans="1:13" ht="15.6" thickTop="1" thickBot="1" x14ac:dyDescent="0.35">
      <c r="A487" s="20">
        <v>486</v>
      </c>
      <c r="B487" s="19">
        <v>43677</v>
      </c>
      <c r="C487" s="20" t="s">
        <v>50</v>
      </c>
      <c r="D487" s="20">
        <v>35.200000000000003</v>
      </c>
      <c r="E487" s="20" t="s">
        <v>18</v>
      </c>
      <c r="F487" s="20" t="str">
        <f t="shared" si="14"/>
        <v>среда</v>
      </c>
      <c r="G487" s="21" t="str" cm="1">
        <f t="array" ref="G487">INDEX($O$2:$O$13,I487)</f>
        <v>Лето</v>
      </c>
      <c r="H487" s="8" t="str">
        <f t="shared" si="15"/>
        <v>Июль</v>
      </c>
      <c r="I487" s="13">
        <f>MONTH(Заказы!$B487)</f>
        <v>7</v>
      </c>
      <c r="M487" s="7" t="str" cm="1">
        <f t="array" ref="M487">INDEX($O$2:$O$13,I487)</f>
        <v>Лето</v>
      </c>
    </row>
    <row r="488" spans="1:13" ht="15.6" thickTop="1" thickBot="1" x14ac:dyDescent="0.35">
      <c r="A488" s="17">
        <v>487</v>
      </c>
      <c r="B488" s="16">
        <v>43677</v>
      </c>
      <c r="C488" s="17" t="s">
        <v>50</v>
      </c>
      <c r="D488" s="17">
        <v>77.900000000000006</v>
      </c>
      <c r="E488" s="17" t="s">
        <v>22</v>
      </c>
      <c r="F488" s="17" t="str">
        <f t="shared" si="14"/>
        <v>среда</v>
      </c>
      <c r="G488" s="18" t="str" cm="1">
        <f t="array" ref="G488">INDEX($O$2:$O$13,I488)</f>
        <v>Лето</v>
      </c>
      <c r="H488" s="9" t="str">
        <f t="shared" si="15"/>
        <v>Июль</v>
      </c>
      <c r="I488" s="13">
        <f>MONTH(Заказы!$B488)</f>
        <v>7</v>
      </c>
      <c r="M488" s="7" t="str" cm="1">
        <f t="array" ref="M488">INDEX($O$2:$O$13,I488)</f>
        <v>Лето</v>
      </c>
    </row>
    <row r="489" spans="1:13" ht="15.6" thickTop="1" thickBot="1" x14ac:dyDescent="0.35">
      <c r="A489" s="20">
        <v>488</v>
      </c>
      <c r="B489" s="19">
        <v>43677</v>
      </c>
      <c r="C489" s="20" t="s">
        <v>123</v>
      </c>
      <c r="D489" s="20">
        <v>29.1</v>
      </c>
      <c r="E489" s="20" t="s">
        <v>22</v>
      </c>
      <c r="F489" s="20" t="str">
        <f t="shared" si="14"/>
        <v>среда</v>
      </c>
      <c r="G489" s="21" t="str" cm="1">
        <f t="array" ref="G489">INDEX($O$2:$O$13,I489)</f>
        <v>Лето</v>
      </c>
      <c r="H489" s="8" t="str">
        <f t="shared" si="15"/>
        <v>Июль</v>
      </c>
      <c r="I489" s="13">
        <f>MONTH(Заказы!$B489)</f>
        <v>7</v>
      </c>
      <c r="M489" s="7" t="str" cm="1">
        <f t="array" ref="M489">INDEX($O$2:$O$13,I489)</f>
        <v>Лето</v>
      </c>
    </row>
    <row r="490" spans="1:13" ht="15.6" thickTop="1" thickBot="1" x14ac:dyDescent="0.35">
      <c r="A490" s="17">
        <v>489</v>
      </c>
      <c r="B490" s="16">
        <v>43677</v>
      </c>
      <c r="C490" s="17" t="s">
        <v>92</v>
      </c>
      <c r="D490" s="17">
        <v>109.6</v>
      </c>
      <c r="E490" s="17" t="s">
        <v>10</v>
      </c>
      <c r="F490" s="17" t="str">
        <f t="shared" si="14"/>
        <v>среда</v>
      </c>
      <c r="G490" s="18" t="str" cm="1">
        <f t="array" ref="G490">INDEX($O$2:$O$13,I490)</f>
        <v>Лето</v>
      </c>
      <c r="H490" s="9" t="str">
        <f t="shared" si="15"/>
        <v>Июль</v>
      </c>
      <c r="I490" s="13">
        <f>MONTH(Заказы!$B490)</f>
        <v>7</v>
      </c>
      <c r="M490" s="7" t="str" cm="1">
        <f t="array" ref="M490">INDEX($O$2:$O$13,I490)</f>
        <v>Лето</v>
      </c>
    </row>
    <row r="491" spans="1:13" ht="15.6" thickTop="1" thickBot="1" x14ac:dyDescent="0.35">
      <c r="A491" s="20">
        <v>490</v>
      </c>
      <c r="B491" s="19">
        <v>43678</v>
      </c>
      <c r="C491" s="20" t="s">
        <v>103</v>
      </c>
      <c r="D491" s="20">
        <v>2437.3000000000002</v>
      </c>
      <c r="E491" s="20" t="s">
        <v>14</v>
      </c>
      <c r="F491" s="20" t="str">
        <f t="shared" si="14"/>
        <v>четверг</v>
      </c>
      <c r="G491" s="21" t="str" cm="1">
        <f t="array" ref="G491">INDEX($O$2:$O$13,I491)</f>
        <v>Лето</v>
      </c>
      <c r="H491" s="8" t="str">
        <f t="shared" si="15"/>
        <v>Август</v>
      </c>
      <c r="I491" s="13">
        <f>MONTH(Заказы!$B491)</f>
        <v>8</v>
      </c>
      <c r="M491" s="7" t="str" cm="1">
        <f t="array" ref="M491">INDEX($O$2:$O$13,I491)</f>
        <v>Лето</v>
      </c>
    </row>
    <row r="492" spans="1:13" ht="15.6" thickTop="1" thickBot="1" x14ac:dyDescent="0.35">
      <c r="A492" s="17">
        <v>491</v>
      </c>
      <c r="B492" s="16">
        <v>43680</v>
      </c>
      <c r="C492" s="17" t="s">
        <v>109</v>
      </c>
      <c r="D492" s="17">
        <v>2108</v>
      </c>
      <c r="E492" s="17" t="s">
        <v>30</v>
      </c>
      <c r="F492" s="17" t="str">
        <f t="shared" si="14"/>
        <v>суббота</v>
      </c>
      <c r="G492" s="18" t="str" cm="1">
        <f t="array" ref="G492">INDEX($O$2:$O$13,I492)</f>
        <v>Лето</v>
      </c>
      <c r="H492" s="9" t="str">
        <f t="shared" si="15"/>
        <v>Август</v>
      </c>
      <c r="I492" s="13">
        <f>MONTH(Заказы!$B492)</f>
        <v>8</v>
      </c>
      <c r="M492" s="7" t="str" cm="1">
        <f t="array" ref="M492">INDEX($O$2:$O$13,I492)</f>
        <v>Лето</v>
      </c>
    </row>
    <row r="493" spans="1:13" ht="15.6" thickTop="1" thickBot="1" x14ac:dyDescent="0.35">
      <c r="A493" s="20">
        <v>492</v>
      </c>
      <c r="B493" s="19">
        <v>43680</v>
      </c>
      <c r="C493" s="20" t="s">
        <v>118</v>
      </c>
      <c r="D493" s="20">
        <v>459.7</v>
      </c>
      <c r="E493" s="20" t="s">
        <v>26</v>
      </c>
      <c r="F493" s="20" t="str">
        <f t="shared" si="14"/>
        <v>суббота</v>
      </c>
      <c r="G493" s="21" t="str" cm="1">
        <f t="array" ref="G493">INDEX($O$2:$O$13,I493)</f>
        <v>Лето</v>
      </c>
      <c r="H493" s="8" t="str">
        <f t="shared" si="15"/>
        <v>Август</v>
      </c>
      <c r="I493" s="13">
        <f>MONTH(Заказы!$B493)</f>
        <v>8</v>
      </c>
      <c r="M493" s="7" t="str" cm="1">
        <f t="array" ref="M493">INDEX($O$2:$O$13,I493)</f>
        <v>Лето</v>
      </c>
    </row>
    <row r="494" spans="1:13" ht="15.6" thickTop="1" thickBot="1" x14ac:dyDescent="0.35">
      <c r="A494" s="17">
        <v>493</v>
      </c>
      <c r="B494" s="16">
        <v>43681</v>
      </c>
      <c r="C494" s="17" t="s">
        <v>74</v>
      </c>
      <c r="D494" s="17">
        <v>441</v>
      </c>
      <c r="E494" s="17" t="s">
        <v>18</v>
      </c>
      <c r="F494" s="17" t="str">
        <f t="shared" si="14"/>
        <v>воскресенье</v>
      </c>
      <c r="G494" s="18" t="str" cm="1">
        <f t="array" ref="G494">INDEX($O$2:$O$13,I494)</f>
        <v>Лето</v>
      </c>
      <c r="H494" s="9" t="str">
        <f t="shared" si="15"/>
        <v>Август</v>
      </c>
      <c r="I494" s="13">
        <f>MONTH(Заказы!$B494)</f>
        <v>8</v>
      </c>
      <c r="M494" s="7" t="str" cm="1">
        <f t="array" ref="M494">INDEX($O$2:$O$13,I494)</f>
        <v>Лето</v>
      </c>
    </row>
    <row r="495" spans="1:13" ht="15.6" thickTop="1" thickBot="1" x14ac:dyDescent="0.35">
      <c r="A495" s="20">
        <v>494</v>
      </c>
      <c r="B495" s="19">
        <v>43681</v>
      </c>
      <c r="C495" s="20" t="s">
        <v>92</v>
      </c>
      <c r="D495" s="20">
        <v>237.2</v>
      </c>
      <c r="E495" s="20" t="s">
        <v>30</v>
      </c>
      <c r="F495" s="20" t="str">
        <f t="shared" si="14"/>
        <v>воскресенье</v>
      </c>
      <c r="G495" s="21" t="str" cm="1">
        <f t="array" ref="G495">INDEX($O$2:$O$13,I495)</f>
        <v>Лето</v>
      </c>
      <c r="H495" s="8" t="str">
        <f t="shared" si="15"/>
        <v>Август</v>
      </c>
      <c r="I495" s="13">
        <f>MONTH(Заказы!$B495)</f>
        <v>8</v>
      </c>
      <c r="M495" s="7" t="str" cm="1">
        <f t="array" ref="M495">INDEX($O$2:$O$13,I495)</f>
        <v>Лето</v>
      </c>
    </row>
    <row r="496" spans="1:13" ht="15.6" thickTop="1" thickBot="1" x14ac:dyDescent="0.35">
      <c r="A496" s="17">
        <v>495</v>
      </c>
      <c r="B496" s="16">
        <v>43683</v>
      </c>
      <c r="C496" s="17" t="s">
        <v>51</v>
      </c>
      <c r="D496" s="17">
        <v>314.3</v>
      </c>
      <c r="E496" s="17" t="s">
        <v>30</v>
      </c>
      <c r="F496" s="17" t="str">
        <f t="shared" si="14"/>
        <v>вторник</v>
      </c>
      <c r="G496" s="18" t="str" cm="1">
        <f t="array" ref="G496">INDEX($O$2:$O$13,I496)</f>
        <v>Лето</v>
      </c>
      <c r="H496" s="9" t="str">
        <f t="shared" si="15"/>
        <v>Август</v>
      </c>
      <c r="I496" s="13">
        <f>MONTH(Заказы!$B496)</f>
        <v>8</v>
      </c>
      <c r="M496" s="7" t="str" cm="1">
        <f t="array" ref="M496">INDEX($O$2:$O$13,I496)</f>
        <v>Лето</v>
      </c>
    </row>
    <row r="497" spans="1:13" ht="15.6" thickTop="1" thickBot="1" x14ac:dyDescent="0.35">
      <c r="A497" s="20">
        <v>496</v>
      </c>
      <c r="B497" s="19">
        <v>43683</v>
      </c>
      <c r="C497" s="20" t="s">
        <v>97</v>
      </c>
      <c r="D497" s="20">
        <v>691.9</v>
      </c>
      <c r="E497" s="20" t="s">
        <v>26</v>
      </c>
      <c r="F497" s="20" t="str">
        <f t="shared" si="14"/>
        <v>вторник</v>
      </c>
      <c r="G497" s="21" t="str" cm="1">
        <f t="array" ref="G497">INDEX($O$2:$O$13,I497)</f>
        <v>Лето</v>
      </c>
      <c r="H497" s="8" t="str">
        <f t="shared" si="15"/>
        <v>Август</v>
      </c>
      <c r="I497" s="13">
        <f>MONTH(Заказы!$B497)</f>
        <v>8</v>
      </c>
      <c r="M497" s="7" t="str" cm="1">
        <f t="array" ref="M497">INDEX($O$2:$O$13,I497)</f>
        <v>Лето</v>
      </c>
    </row>
    <row r="498" spans="1:13" ht="15.6" thickTop="1" thickBot="1" x14ac:dyDescent="0.35">
      <c r="A498" s="17">
        <v>497</v>
      </c>
      <c r="B498" s="16">
        <v>43685</v>
      </c>
      <c r="C498" s="17" t="s">
        <v>48</v>
      </c>
      <c r="D498" s="17">
        <v>793</v>
      </c>
      <c r="E498" s="17" t="s">
        <v>18</v>
      </c>
      <c r="F498" s="17" t="str">
        <f t="shared" si="14"/>
        <v>четверг</v>
      </c>
      <c r="G498" s="18" t="str" cm="1">
        <f t="array" ref="G498">INDEX($O$2:$O$13,I498)</f>
        <v>Лето</v>
      </c>
      <c r="H498" s="9" t="str">
        <f t="shared" si="15"/>
        <v>Август</v>
      </c>
      <c r="I498" s="13">
        <f>MONTH(Заказы!$B498)</f>
        <v>8</v>
      </c>
      <c r="M498" s="7" t="str" cm="1">
        <f t="array" ref="M498">INDEX($O$2:$O$13,I498)</f>
        <v>Лето</v>
      </c>
    </row>
    <row r="499" spans="1:13" ht="15.6" thickTop="1" thickBot="1" x14ac:dyDescent="0.35">
      <c r="A499" s="20">
        <v>498</v>
      </c>
      <c r="B499" s="19">
        <v>43685</v>
      </c>
      <c r="C499" s="20" t="s">
        <v>58</v>
      </c>
      <c r="D499" s="20">
        <v>217.2</v>
      </c>
      <c r="E499" s="20" t="s">
        <v>14</v>
      </c>
      <c r="F499" s="20" t="str">
        <f t="shared" si="14"/>
        <v>четверг</v>
      </c>
      <c r="G499" s="21" t="str" cm="1">
        <f t="array" ref="G499">INDEX($O$2:$O$13,I499)</f>
        <v>Лето</v>
      </c>
      <c r="H499" s="8" t="str">
        <f t="shared" si="15"/>
        <v>Август</v>
      </c>
      <c r="I499" s="13">
        <f>MONTH(Заказы!$B499)</f>
        <v>8</v>
      </c>
      <c r="M499" s="7" t="str" cm="1">
        <f t="array" ref="M499">INDEX($O$2:$O$13,I499)</f>
        <v>Лето</v>
      </c>
    </row>
    <row r="500" spans="1:13" ht="15.6" thickTop="1" thickBot="1" x14ac:dyDescent="0.35">
      <c r="A500" s="17">
        <v>499</v>
      </c>
      <c r="B500" s="16">
        <v>43686</v>
      </c>
      <c r="C500" s="17" t="s">
        <v>58</v>
      </c>
      <c r="D500" s="17">
        <v>818.8</v>
      </c>
      <c r="E500" s="17" t="s">
        <v>10</v>
      </c>
      <c r="F500" s="17" t="str">
        <f t="shared" si="14"/>
        <v>пятница</v>
      </c>
      <c r="G500" s="18" t="str" cm="1">
        <f t="array" ref="G500">INDEX($O$2:$O$13,I500)</f>
        <v>Лето</v>
      </c>
      <c r="H500" s="9" t="str">
        <f t="shared" si="15"/>
        <v>Август</v>
      </c>
      <c r="I500" s="13">
        <f>MONTH(Заказы!$B500)</f>
        <v>8</v>
      </c>
      <c r="M500" s="7" t="str" cm="1">
        <f t="array" ref="M500">INDEX($O$2:$O$13,I500)</f>
        <v>Лето</v>
      </c>
    </row>
    <row r="501" spans="1:13" ht="15.6" thickTop="1" thickBot="1" x14ac:dyDescent="0.35">
      <c r="A501" s="20">
        <v>500</v>
      </c>
      <c r="B501" s="19">
        <v>43687</v>
      </c>
      <c r="C501" s="20" t="s">
        <v>93</v>
      </c>
      <c r="D501" s="20">
        <v>1173.3</v>
      </c>
      <c r="E501" s="20" t="s">
        <v>26</v>
      </c>
      <c r="F501" s="20" t="str">
        <f t="shared" si="14"/>
        <v>суббота</v>
      </c>
      <c r="G501" s="21" t="str" cm="1">
        <f t="array" ref="G501">INDEX($O$2:$O$13,I501)</f>
        <v>Лето</v>
      </c>
      <c r="H501" s="8" t="str">
        <f t="shared" si="15"/>
        <v>Август</v>
      </c>
      <c r="I501" s="13">
        <f>MONTH(Заказы!$B501)</f>
        <v>8</v>
      </c>
      <c r="M501" s="7" t="str" cm="1">
        <f t="array" ref="M501">INDEX($O$2:$O$13,I501)</f>
        <v>Лето</v>
      </c>
    </row>
    <row r="502" spans="1:13" ht="15.6" thickTop="1" thickBot="1" x14ac:dyDescent="0.35">
      <c r="A502" s="17">
        <v>501</v>
      </c>
      <c r="B502" s="16">
        <v>43690</v>
      </c>
      <c r="C502" s="17" t="s">
        <v>61</v>
      </c>
      <c r="D502" s="17">
        <v>35.200000000000003</v>
      </c>
      <c r="E502" s="17" t="s">
        <v>18</v>
      </c>
      <c r="F502" s="17" t="str">
        <f t="shared" si="14"/>
        <v>вторник</v>
      </c>
      <c r="G502" s="18" t="str" cm="1">
        <f t="array" ref="G502">INDEX($O$2:$O$13,I502)</f>
        <v>Лето</v>
      </c>
      <c r="H502" s="9" t="str">
        <f t="shared" si="15"/>
        <v>Август</v>
      </c>
      <c r="I502" s="13">
        <f>MONTH(Заказы!$B502)</f>
        <v>8</v>
      </c>
      <c r="M502" s="7" t="str" cm="1">
        <f t="array" ref="M502">INDEX($O$2:$O$13,I502)</f>
        <v>Лето</v>
      </c>
    </row>
    <row r="503" spans="1:13" ht="15.6" thickTop="1" thickBot="1" x14ac:dyDescent="0.35">
      <c r="A503" s="20">
        <v>502</v>
      </c>
      <c r="B503" s="19">
        <v>43690</v>
      </c>
      <c r="C503" s="20" t="s">
        <v>107</v>
      </c>
      <c r="D503" s="20">
        <v>77</v>
      </c>
      <c r="E503" s="20" t="s">
        <v>14</v>
      </c>
      <c r="F503" s="20" t="str">
        <f t="shared" si="14"/>
        <v>вторник</v>
      </c>
      <c r="G503" s="21" t="str" cm="1">
        <f t="array" ref="G503">INDEX($O$2:$O$13,I503)</f>
        <v>Лето</v>
      </c>
      <c r="H503" s="8" t="str">
        <f t="shared" si="15"/>
        <v>Август</v>
      </c>
      <c r="I503" s="13">
        <f>MONTH(Заказы!$B503)</f>
        <v>8</v>
      </c>
      <c r="M503" s="7" t="str" cm="1">
        <f t="array" ref="M503">INDEX($O$2:$O$13,I503)</f>
        <v>Лето</v>
      </c>
    </row>
    <row r="504" spans="1:13" ht="15.6" thickTop="1" thickBot="1" x14ac:dyDescent="0.35">
      <c r="A504" s="17">
        <v>503</v>
      </c>
      <c r="B504" s="16">
        <v>43690</v>
      </c>
      <c r="C504" s="17" t="s">
        <v>59</v>
      </c>
      <c r="D504" s="17">
        <v>23.8</v>
      </c>
      <c r="E504" s="17" t="s">
        <v>26</v>
      </c>
      <c r="F504" s="17" t="str">
        <f t="shared" si="14"/>
        <v>вторник</v>
      </c>
      <c r="G504" s="18" t="str" cm="1">
        <f t="array" ref="G504">INDEX($O$2:$O$13,I504)</f>
        <v>Лето</v>
      </c>
      <c r="H504" s="9" t="str">
        <f t="shared" si="15"/>
        <v>Август</v>
      </c>
      <c r="I504" s="13">
        <f>MONTH(Заказы!$B504)</f>
        <v>8</v>
      </c>
      <c r="M504" s="7" t="str" cm="1">
        <f t="array" ref="M504">INDEX($O$2:$O$13,I504)</f>
        <v>Лето</v>
      </c>
    </row>
    <row r="505" spans="1:13" ht="15.6" thickTop="1" thickBot="1" x14ac:dyDescent="0.35">
      <c r="A505" s="20">
        <v>504</v>
      </c>
      <c r="B505" s="19">
        <v>43693</v>
      </c>
      <c r="C505" s="20" t="s">
        <v>82</v>
      </c>
      <c r="D505" s="20">
        <v>2325.5</v>
      </c>
      <c r="E505" s="20" t="s">
        <v>14</v>
      </c>
      <c r="F505" s="20" t="str">
        <f t="shared" si="14"/>
        <v>пятница</v>
      </c>
      <c r="G505" s="21" t="str" cm="1">
        <f t="array" ref="G505">INDEX($O$2:$O$13,I505)</f>
        <v>Лето</v>
      </c>
      <c r="H505" s="8" t="str">
        <f t="shared" si="15"/>
        <v>Август</v>
      </c>
      <c r="I505" s="13">
        <f>MONTH(Заказы!$B505)</f>
        <v>8</v>
      </c>
      <c r="M505" s="7" t="str" cm="1">
        <f t="array" ref="M505">INDEX($O$2:$O$13,I505)</f>
        <v>Лето</v>
      </c>
    </row>
    <row r="506" spans="1:13" ht="15.6" thickTop="1" thickBot="1" x14ac:dyDescent="0.35">
      <c r="A506" s="17">
        <v>505</v>
      </c>
      <c r="B506" s="16">
        <v>43693</v>
      </c>
      <c r="C506" s="17" t="s">
        <v>113</v>
      </c>
      <c r="D506" s="17">
        <v>13.9</v>
      </c>
      <c r="E506" s="17" t="s">
        <v>22</v>
      </c>
      <c r="F506" s="17" t="str">
        <f t="shared" si="14"/>
        <v>пятница</v>
      </c>
      <c r="G506" s="18" t="str" cm="1">
        <f t="array" ref="G506">INDEX($O$2:$O$13,I506)</f>
        <v>Лето</v>
      </c>
      <c r="H506" s="9" t="str">
        <f t="shared" si="15"/>
        <v>Август</v>
      </c>
      <c r="I506" s="13">
        <f>MONTH(Заказы!$B506)</f>
        <v>8</v>
      </c>
      <c r="M506" s="7" t="str" cm="1">
        <f t="array" ref="M506">INDEX($O$2:$O$13,I506)</f>
        <v>Лето</v>
      </c>
    </row>
    <row r="507" spans="1:13" ht="15.6" thickTop="1" thickBot="1" x14ac:dyDescent="0.35">
      <c r="A507" s="20">
        <v>506</v>
      </c>
      <c r="B507" s="19">
        <v>43694</v>
      </c>
      <c r="C507" s="20" t="s">
        <v>86</v>
      </c>
      <c r="D507" s="20">
        <v>167.1</v>
      </c>
      <c r="E507" s="20" t="s">
        <v>10</v>
      </c>
      <c r="F507" s="20" t="str">
        <f t="shared" si="14"/>
        <v>суббота</v>
      </c>
      <c r="G507" s="21" t="str" cm="1">
        <f t="array" ref="G507">INDEX($O$2:$O$13,I507)</f>
        <v>Лето</v>
      </c>
      <c r="H507" s="8" t="str">
        <f t="shared" si="15"/>
        <v>Август</v>
      </c>
      <c r="I507" s="13">
        <f>MONTH(Заказы!$B507)</f>
        <v>8</v>
      </c>
      <c r="M507" s="7" t="str" cm="1">
        <f t="array" ref="M507">INDEX($O$2:$O$13,I507)</f>
        <v>Лето</v>
      </c>
    </row>
    <row r="508" spans="1:13" ht="15.6" thickTop="1" thickBot="1" x14ac:dyDescent="0.35">
      <c r="A508" s="17">
        <v>507</v>
      </c>
      <c r="B508" s="16">
        <v>43694</v>
      </c>
      <c r="C508" s="17" t="s">
        <v>71</v>
      </c>
      <c r="D508" s="17">
        <v>732.1</v>
      </c>
      <c r="E508" s="17" t="s">
        <v>0</v>
      </c>
      <c r="F508" s="17" t="str">
        <f t="shared" si="14"/>
        <v>суббота</v>
      </c>
      <c r="G508" s="18" t="str" cm="1">
        <f t="array" ref="G508">INDEX($O$2:$O$13,I508)</f>
        <v>Лето</v>
      </c>
      <c r="H508" s="9" t="str">
        <f t="shared" si="15"/>
        <v>Август</v>
      </c>
      <c r="I508" s="13">
        <f>MONTH(Заказы!$B508)</f>
        <v>8</v>
      </c>
      <c r="M508" s="7" t="str" cm="1">
        <f t="array" ref="M508">INDEX($O$2:$O$13,I508)</f>
        <v>Лето</v>
      </c>
    </row>
    <row r="509" spans="1:13" ht="15.6" thickTop="1" thickBot="1" x14ac:dyDescent="0.35">
      <c r="A509" s="20">
        <v>508</v>
      </c>
      <c r="B509" s="19">
        <v>43694</v>
      </c>
      <c r="C509" s="20" t="s">
        <v>47</v>
      </c>
      <c r="D509" s="20">
        <v>1307.9000000000001</v>
      </c>
      <c r="E509" s="20" t="s">
        <v>14</v>
      </c>
      <c r="F509" s="20" t="str">
        <f t="shared" si="14"/>
        <v>суббота</v>
      </c>
      <c r="G509" s="21" t="str" cm="1">
        <f t="array" ref="G509">INDEX($O$2:$O$13,I509)</f>
        <v>Лето</v>
      </c>
      <c r="H509" s="8" t="str">
        <f t="shared" si="15"/>
        <v>Август</v>
      </c>
      <c r="I509" s="13">
        <f>MONTH(Заказы!$B509)</f>
        <v>8</v>
      </c>
      <c r="M509" s="7" t="str" cm="1">
        <f t="array" ref="M509">INDEX($O$2:$O$13,I509)</f>
        <v>Лето</v>
      </c>
    </row>
    <row r="510" spans="1:13" ht="15.6" thickTop="1" thickBot="1" x14ac:dyDescent="0.35">
      <c r="A510" s="17">
        <v>509</v>
      </c>
      <c r="B510" s="16">
        <v>43695</v>
      </c>
      <c r="C510" s="17" t="s">
        <v>47</v>
      </c>
      <c r="D510" s="17">
        <v>1381.7</v>
      </c>
      <c r="E510" s="17" t="s">
        <v>14</v>
      </c>
      <c r="F510" s="17" t="str">
        <f t="shared" si="14"/>
        <v>воскресенье</v>
      </c>
      <c r="G510" s="18" t="str" cm="1">
        <f t="array" ref="G510">INDEX($O$2:$O$13,I510)</f>
        <v>Лето</v>
      </c>
      <c r="H510" s="9" t="str">
        <f t="shared" si="15"/>
        <v>Август</v>
      </c>
      <c r="I510" s="13">
        <f>MONTH(Заказы!$B510)</f>
        <v>8</v>
      </c>
      <c r="M510" s="7" t="str" cm="1">
        <f t="array" ref="M510">INDEX($O$2:$O$13,I510)</f>
        <v>Лето</v>
      </c>
    </row>
    <row r="511" spans="1:13" ht="15.6" thickTop="1" thickBot="1" x14ac:dyDescent="0.35">
      <c r="A511" s="20">
        <v>510</v>
      </c>
      <c r="B511" s="19">
        <v>43695</v>
      </c>
      <c r="C511" s="20" t="s">
        <v>99</v>
      </c>
      <c r="D511" s="20">
        <v>165.6</v>
      </c>
      <c r="E511" s="20" t="s">
        <v>10</v>
      </c>
      <c r="F511" s="20" t="str">
        <f t="shared" si="14"/>
        <v>воскресенье</v>
      </c>
      <c r="G511" s="21" t="str" cm="1">
        <f t="array" ref="G511">INDEX($O$2:$O$13,I511)</f>
        <v>Лето</v>
      </c>
      <c r="H511" s="8" t="str">
        <f t="shared" si="15"/>
        <v>Август</v>
      </c>
      <c r="I511" s="13">
        <f>MONTH(Заказы!$B511)</f>
        <v>8</v>
      </c>
      <c r="M511" s="7" t="str" cm="1">
        <f t="array" ref="M511">INDEX($O$2:$O$13,I511)</f>
        <v>Лето</v>
      </c>
    </row>
    <row r="512" spans="1:13" ht="15.6" thickTop="1" thickBot="1" x14ac:dyDescent="0.35">
      <c r="A512" s="17">
        <v>511</v>
      </c>
      <c r="B512" s="16">
        <v>43696</v>
      </c>
      <c r="C512" s="17" t="s">
        <v>72</v>
      </c>
      <c r="D512" s="17">
        <v>899</v>
      </c>
      <c r="E512" s="17" t="s">
        <v>22</v>
      </c>
      <c r="F512" s="17" t="str">
        <f t="shared" si="14"/>
        <v>понедельник</v>
      </c>
      <c r="G512" s="18" t="str" cm="1">
        <f t="array" ref="G512">INDEX($O$2:$O$13,I512)</f>
        <v>Лето</v>
      </c>
      <c r="H512" s="9" t="str">
        <f t="shared" si="15"/>
        <v>Август</v>
      </c>
      <c r="I512" s="13">
        <f>MONTH(Заказы!$B512)</f>
        <v>8</v>
      </c>
      <c r="M512" s="7" t="str" cm="1">
        <f t="array" ref="M512">INDEX($O$2:$O$13,I512)</f>
        <v>Лето</v>
      </c>
    </row>
    <row r="513" spans="1:13" ht="15.6" thickTop="1" thickBot="1" x14ac:dyDescent="0.35">
      <c r="A513" s="20">
        <v>512</v>
      </c>
      <c r="B513" s="19">
        <v>43696</v>
      </c>
      <c r="C513" s="20" t="s">
        <v>53</v>
      </c>
      <c r="D513" s="20">
        <v>186.6</v>
      </c>
      <c r="E513" s="20" t="s">
        <v>33</v>
      </c>
      <c r="F513" s="20" t="str">
        <f t="shared" si="14"/>
        <v>понедельник</v>
      </c>
      <c r="G513" s="21" t="str" cm="1">
        <f t="array" ref="G513">INDEX($O$2:$O$13,I513)</f>
        <v>Лето</v>
      </c>
      <c r="H513" s="8" t="str">
        <f t="shared" si="15"/>
        <v>Август</v>
      </c>
      <c r="I513" s="13">
        <f>MONTH(Заказы!$B513)</f>
        <v>8</v>
      </c>
      <c r="M513" s="7" t="str" cm="1">
        <f t="array" ref="M513">INDEX($O$2:$O$13,I513)</f>
        <v>Лето</v>
      </c>
    </row>
    <row r="514" spans="1:13" ht="15.6" thickTop="1" thickBot="1" x14ac:dyDescent="0.35">
      <c r="A514" s="17">
        <v>513</v>
      </c>
      <c r="B514" s="16">
        <v>43697</v>
      </c>
      <c r="C514" s="17" t="s">
        <v>104</v>
      </c>
      <c r="D514" s="17">
        <v>373.5</v>
      </c>
      <c r="E514" s="17" t="s">
        <v>14</v>
      </c>
      <c r="F514" s="17" t="str">
        <f t="shared" ref="F514:F577" si="16">TEXT(B514,"ДДДД")</f>
        <v>вторник</v>
      </c>
      <c r="G514" s="18" t="str" cm="1">
        <f t="array" ref="G514">INDEX($O$2:$O$13,I514)</f>
        <v>Лето</v>
      </c>
      <c r="H514" s="9" t="str">
        <f t="shared" ref="H514:H577" si="17">TEXT(B514,"ММММ")</f>
        <v>Август</v>
      </c>
      <c r="I514" s="13">
        <f>MONTH(Заказы!$B514)</f>
        <v>8</v>
      </c>
      <c r="M514" s="7" t="str" cm="1">
        <f t="array" ref="M514">INDEX($O$2:$O$13,I514)</f>
        <v>Лето</v>
      </c>
    </row>
    <row r="515" spans="1:13" ht="15.6" thickTop="1" thickBot="1" x14ac:dyDescent="0.35">
      <c r="A515" s="20">
        <v>514</v>
      </c>
      <c r="B515" s="19">
        <v>43697</v>
      </c>
      <c r="C515" s="20" t="s">
        <v>41</v>
      </c>
      <c r="D515" s="20">
        <v>1454.5</v>
      </c>
      <c r="E515" s="20" t="s">
        <v>26</v>
      </c>
      <c r="F515" s="20" t="str">
        <f t="shared" si="16"/>
        <v>вторник</v>
      </c>
      <c r="G515" s="21" t="str" cm="1">
        <f t="array" ref="G515">INDEX($O$2:$O$13,I515)</f>
        <v>Лето</v>
      </c>
      <c r="H515" s="8" t="str">
        <f t="shared" si="17"/>
        <v>Август</v>
      </c>
      <c r="I515" s="13">
        <f>MONTH(Заказы!$B515)</f>
        <v>8</v>
      </c>
      <c r="M515" s="7" t="str" cm="1">
        <f t="array" ref="M515">INDEX($O$2:$O$13,I515)</f>
        <v>Лето</v>
      </c>
    </row>
    <row r="516" spans="1:13" ht="15.6" thickTop="1" thickBot="1" x14ac:dyDescent="0.35">
      <c r="A516" s="17">
        <v>515</v>
      </c>
      <c r="B516" s="16">
        <v>43697</v>
      </c>
      <c r="C516" s="17" t="s">
        <v>67</v>
      </c>
      <c r="D516" s="17">
        <v>3287.4</v>
      </c>
      <c r="E516" s="17" t="s">
        <v>14</v>
      </c>
      <c r="F516" s="17" t="str">
        <f t="shared" si="16"/>
        <v>вторник</v>
      </c>
      <c r="G516" s="18" t="str" cm="1">
        <f t="array" ref="G516">INDEX($O$2:$O$13,I516)</f>
        <v>Лето</v>
      </c>
      <c r="H516" s="9" t="str">
        <f t="shared" si="17"/>
        <v>Август</v>
      </c>
      <c r="I516" s="13">
        <f>MONTH(Заказы!$B516)</f>
        <v>8</v>
      </c>
      <c r="M516" s="7" t="str" cm="1">
        <f t="array" ref="M516">INDEX($O$2:$O$13,I516)</f>
        <v>Лето</v>
      </c>
    </row>
    <row r="517" spans="1:13" ht="15.6" thickTop="1" thickBot="1" x14ac:dyDescent="0.35">
      <c r="A517" s="20">
        <v>516</v>
      </c>
      <c r="B517" s="19">
        <v>43699</v>
      </c>
      <c r="C517" s="20" t="s">
        <v>61</v>
      </c>
      <c r="D517" s="20">
        <v>427.4</v>
      </c>
      <c r="E517" s="20" t="s">
        <v>14</v>
      </c>
      <c r="F517" s="20" t="str">
        <f t="shared" si="16"/>
        <v>четверг</v>
      </c>
      <c r="G517" s="21" t="str" cm="1">
        <f t="array" ref="G517">INDEX($O$2:$O$13,I517)</f>
        <v>Лето</v>
      </c>
      <c r="H517" s="8" t="str">
        <f t="shared" si="17"/>
        <v>Август</v>
      </c>
      <c r="I517" s="13">
        <f>MONTH(Заказы!$B517)</f>
        <v>8</v>
      </c>
      <c r="M517" s="7" t="str" cm="1">
        <f t="array" ref="M517">INDEX($O$2:$O$13,I517)</f>
        <v>Лето</v>
      </c>
    </row>
    <row r="518" spans="1:13" ht="15.6" thickTop="1" thickBot="1" x14ac:dyDescent="0.35">
      <c r="A518" s="17">
        <v>517</v>
      </c>
      <c r="B518" s="16">
        <v>43699</v>
      </c>
      <c r="C518" s="17" t="s">
        <v>54</v>
      </c>
      <c r="D518" s="17">
        <v>1575.5</v>
      </c>
      <c r="E518" s="17" t="s">
        <v>10</v>
      </c>
      <c r="F518" s="17" t="str">
        <f t="shared" si="16"/>
        <v>четверг</v>
      </c>
      <c r="G518" s="18" t="str" cm="1">
        <f t="array" ref="G518">INDEX($O$2:$O$13,I518)</f>
        <v>Лето</v>
      </c>
      <c r="H518" s="9" t="str">
        <f t="shared" si="17"/>
        <v>Август</v>
      </c>
      <c r="I518" s="13">
        <f>MONTH(Заказы!$B518)</f>
        <v>8</v>
      </c>
      <c r="M518" s="7" t="str" cm="1">
        <f t="array" ref="M518">INDEX($O$2:$O$13,I518)</f>
        <v>Лето</v>
      </c>
    </row>
    <row r="519" spans="1:13" ht="15.6" thickTop="1" thickBot="1" x14ac:dyDescent="0.35">
      <c r="A519" s="20">
        <v>518</v>
      </c>
      <c r="B519" s="19">
        <v>43699</v>
      </c>
      <c r="C519" s="20" t="s">
        <v>116</v>
      </c>
      <c r="D519" s="20">
        <v>1556.4</v>
      </c>
      <c r="E519" s="20" t="s">
        <v>10</v>
      </c>
      <c r="F519" s="20" t="str">
        <f t="shared" si="16"/>
        <v>четверг</v>
      </c>
      <c r="G519" s="21" t="str" cm="1">
        <f t="array" ref="G519">INDEX($O$2:$O$13,I519)</f>
        <v>Лето</v>
      </c>
      <c r="H519" s="8" t="str">
        <f t="shared" si="17"/>
        <v>Август</v>
      </c>
      <c r="I519" s="13">
        <f>MONTH(Заказы!$B519)</f>
        <v>8</v>
      </c>
      <c r="M519" s="7" t="str" cm="1">
        <f t="array" ref="M519">INDEX($O$2:$O$13,I519)</f>
        <v>Лето</v>
      </c>
    </row>
    <row r="520" spans="1:13" ht="15.6" thickTop="1" thickBot="1" x14ac:dyDescent="0.35">
      <c r="A520" s="17">
        <v>519</v>
      </c>
      <c r="B520" s="16">
        <v>43699</v>
      </c>
      <c r="C520" s="17" t="s">
        <v>116</v>
      </c>
      <c r="D520" s="17">
        <v>119.9</v>
      </c>
      <c r="E520" s="17" t="s">
        <v>14</v>
      </c>
      <c r="F520" s="17" t="str">
        <f t="shared" si="16"/>
        <v>четверг</v>
      </c>
      <c r="G520" s="18" t="str" cm="1">
        <f t="array" ref="G520">INDEX($O$2:$O$13,I520)</f>
        <v>Лето</v>
      </c>
      <c r="H520" s="9" t="str">
        <f t="shared" si="17"/>
        <v>Август</v>
      </c>
      <c r="I520" s="13">
        <f>MONTH(Заказы!$B520)</f>
        <v>8</v>
      </c>
      <c r="M520" s="7" t="str" cm="1">
        <f t="array" ref="M520">INDEX($O$2:$O$13,I520)</f>
        <v>Лето</v>
      </c>
    </row>
    <row r="521" spans="1:13" ht="15.6" thickTop="1" thickBot="1" x14ac:dyDescent="0.35">
      <c r="A521" s="20">
        <v>520</v>
      </c>
      <c r="B521" s="19">
        <v>43699</v>
      </c>
      <c r="C521" s="20" t="s">
        <v>97</v>
      </c>
      <c r="D521" s="20">
        <v>650.6</v>
      </c>
      <c r="E521" s="20" t="s">
        <v>14</v>
      </c>
      <c r="F521" s="20" t="str">
        <f t="shared" si="16"/>
        <v>четверг</v>
      </c>
      <c r="G521" s="21" t="str" cm="1">
        <f t="array" ref="G521">INDEX($O$2:$O$13,I521)</f>
        <v>Лето</v>
      </c>
      <c r="H521" s="8" t="str">
        <f t="shared" si="17"/>
        <v>Август</v>
      </c>
      <c r="I521" s="13">
        <f>MONTH(Заказы!$B521)</f>
        <v>8</v>
      </c>
      <c r="M521" s="7" t="str" cm="1">
        <f t="array" ref="M521">INDEX($O$2:$O$13,I521)</f>
        <v>Лето</v>
      </c>
    </row>
    <row r="522" spans="1:13" ht="15.6" thickTop="1" thickBot="1" x14ac:dyDescent="0.35">
      <c r="A522" s="17">
        <v>521</v>
      </c>
      <c r="B522" s="16">
        <v>43701</v>
      </c>
      <c r="C522" s="17" t="s">
        <v>67</v>
      </c>
      <c r="D522" s="17">
        <v>482</v>
      </c>
      <c r="E522" s="17" t="s">
        <v>10</v>
      </c>
      <c r="F522" s="17" t="str">
        <f t="shared" si="16"/>
        <v>суббота</v>
      </c>
      <c r="G522" s="18" t="str" cm="1">
        <f t="array" ref="G522">INDEX($O$2:$O$13,I522)</f>
        <v>Лето</v>
      </c>
      <c r="H522" s="9" t="str">
        <f t="shared" si="17"/>
        <v>Август</v>
      </c>
      <c r="I522" s="13">
        <f>MONTH(Заказы!$B522)</f>
        <v>8</v>
      </c>
      <c r="M522" s="7" t="str" cm="1">
        <f t="array" ref="M522">INDEX($O$2:$O$13,I522)</f>
        <v>Лето</v>
      </c>
    </row>
    <row r="523" spans="1:13" ht="15.6" thickTop="1" thickBot="1" x14ac:dyDescent="0.35">
      <c r="A523" s="20">
        <v>522</v>
      </c>
      <c r="B523" s="19">
        <v>43701</v>
      </c>
      <c r="C523" s="20" t="s">
        <v>82</v>
      </c>
      <c r="D523" s="20">
        <v>81.900000000000006</v>
      </c>
      <c r="E523" s="20" t="s">
        <v>26</v>
      </c>
      <c r="F523" s="20" t="str">
        <f t="shared" si="16"/>
        <v>суббота</v>
      </c>
      <c r="G523" s="21" t="str" cm="1">
        <f t="array" ref="G523">INDEX($O$2:$O$13,I523)</f>
        <v>Лето</v>
      </c>
      <c r="H523" s="8" t="str">
        <f t="shared" si="17"/>
        <v>Август</v>
      </c>
      <c r="I523" s="13">
        <f>MONTH(Заказы!$B523)</f>
        <v>8</v>
      </c>
      <c r="M523" s="7" t="str" cm="1">
        <f t="array" ref="M523">INDEX($O$2:$O$13,I523)</f>
        <v>Лето</v>
      </c>
    </row>
    <row r="524" spans="1:13" ht="15.6" thickTop="1" thickBot="1" x14ac:dyDescent="0.35">
      <c r="A524" s="17">
        <v>523</v>
      </c>
      <c r="B524" s="16">
        <v>43702</v>
      </c>
      <c r="C524" s="17" t="s">
        <v>44</v>
      </c>
      <c r="D524" s="17">
        <v>15.9</v>
      </c>
      <c r="E524" s="17" t="s">
        <v>10</v>
      </c>
      <c r="F524" s="17" t="str">
        <f t="shared" si="16"/>
        <v>воскресенье</v>
      </c>
      <c r="G524" s="18" t="str" cm="1">
        <f t="array" ref="G524">INDEX($O$2:$O$13,I524)</f>
        <v>Лето</v>
      </c>
      <c r="H524" s="9" t="str">
        <f t="shared" si="17"/>
        <v>Август</v>
      </c>
      <c r="I524" s="13">
        <f>MONTH(Заказы!$B524)</f>
        <v>8</v>
      </c>
      <c r="M524" s="7" t="str" cm="1">
        <f t="array" ref="M524">INDEX($O$2:$O$13,I524)</f>
        <v>Лето</v>
      </c>
    </row>
    <row r="525" spans="1:13" ht="15.6" thickTop="1" thickBot="1" x14ac:dyDescent="0.35">
      <c r="A525" s="20">
        <v>524</v>
      </c>
      <c r="B525" s="19">
        <v>43702</v>
      </c>
      <c r="C525" s="20" t="s">
        <v>92</v>
      </c>
      <c r="D525" s="20">
        <v>1463.2</v>
      </c>
      <c r="E525" s="20" t="s">
        <v>14</v>
      </c>
      <c r="F525" s="20" t="str">
        <f t="shared" si="16"/>
        <v>воскресенье</v>
      </c>
      <c r="G525" s="21" t="str" cm="1">
        <f t="array" ref="G525">INDEX($O$2:$O$13,I525)</f>
        <v>Лето</v>
      </c>
      <c r="H525" s="8" t="str">
        <f t="shared" si="17"/>
        <v>Август</v>
      </c>
      <c r="I525" s="13">
        <f>MONTH(Заказы!$B525)</f>
        <v>8</v>
      </c>
      <c r="M525" s="7" t="str" cm="1">
        <f t="array" ref="M525">INDEX($O$2:$O$13,I525)</f>
        <v>Лето</v>
      </c>
    </row>
    <row r="526" spans="1:13" ht="15.6" thickTop="1" thickBot="1" x14ac:dyDescent="0.35">
      <c r="A526" s="17">
        <v>525</v>
      </c>
      <c r="B526" s="16">
        <v>43702</v>
      </c>
      <c r="C526" s="17" t="s">
        <v>41</v>
      </c>
      <c r="D526" s="17">
        <v>964.3</v>
      </c>
      <c r="E526" s="17" t="s">
        <v>30</v>
      </c>
      <c r="F526" s="17" t="str">
        <f t="shared" si="16"/>
        <v>воскресенье</v>
      </c>
      <c r="G526" s="18" t="str" cm="1">
        <f t="array" ref="G526">INDEX($O$2:$O$13,I526)</f>
        <v>Лето</v>
      </c>
      <c r="H526" s="9" t="str">
        <f t="shared" si="17"/>
        <v>Август</v>
      </c>
      <c r="I526" s="13">
        <f>MONTH(Заказы!$B526)</f>
        <v>8</v>
      </c>
      <c r="M526" s="7" t="str" cm="1">
        <f t="array" ref="M526">INDEX($O$2:$O$13,I526)</f>
        <v>Лето</v>
      </c>
    </row>
    <row r="527" spans="1:13" ht="15.6" thickTop="1" thickBot="1" x14ac:dyDescent="0.35">
      <c r="A527" s="20">
        <v>526</v>
      </c>
      <c r="B527" s="19">
        <v>43702</v>
      </c>
      <c r="C527" s="20" t="s">
        <v>45</v>
      </c>
      <c r="D527" s="20">
        <v>53.2</v>
      </c>
      <c r="E527" s="20" t="s">
        <v>0</v>
      </c>
      <c r="F527" s="20" t="str">
        <f t="shared" si="16"/>
        <v>воскресенье</v>
      </c>
      <c r="G527" s="21" t="str" cm="1">
        <f t="array" ref="G527">INDEX($O$2:$O$13,I527)</f>
        <v>Лето</v>
      </c>
      <c r="H527" s="8" t="str">
        <f t="shared" si="17"/>
        <v>Август</v>
      </c>
      <c r="I527" s="13">
        <f>MONTH(Заказы!$B527)</f>
        <v>8</v>
      </c>
      <c r="M527" s="7" t="str" cm="1">
        <f t="array" ref="M527">INDEX($O$2:$O$13,I527)</f>
        <v>Лето</v>
      </c>
    </row>
    <row r="528" spans="1:13" ht="15.6" thickTop="1" thickBot="1" x14ac:dyDescent="0.35">
      <c r="A528" s="17">
        <v>527</v>
      </c>
      <c r="B528" s="16">
        <v>43703</v>
      </c>
      <c r="C528" s="17" t="s">
        <v>41</v>
      </c>
      <c r="D528" s="17">
        <v>3515.3</v>
      </c>
      <c r="E528" s="17" t="s">
        <v>30</v>
      </c>
      <c r="F528" s="17" t="str">
        <f t="shared" si="16"/>
        <v>понедельник</v>
      </c>
      <c r="G528" s="18" t="str" cm="1">
        <f t="array" ref="G528">INDEX($O$2:$O$13,I528)</f>
        <v>Лето</v>
      </c>
      <c r="H528" s="9" t="str">
        <f t="shared" si="17"/>
        <v>Август</v>
      </c>
      <c r="I528" s="13">
        <f>MONTH(Заказы!$B528)</f>
        <v>8</v>
      </c>
      <c r="M528" s="7" t="str" cm="1">
        <f t="array" ref="M528">INDEX($O$2:$O$13,I528)</f>
        <v>Лето</v>
      </c>
    </row>
    <row r="529" spans="1:13" ht="15.6" thickTop="1" thickBot="1" x14ac:dyDescent="0.35">
      <c r="A529" s="20">
        <v>528</v>
      </c>
      <c r="B529" s="19">
        <v>43703</v>
      </c>
      <c r="C529" s="20" t="s">
        <v>80</v>
      </c>
      <c r="D529" s="20">
        <v>615.29999999999995</v>
      </c>
      <c r="E529" s="20" t="s">
        <v>10</v>
      </c>
      <c r="F529" s="20" t="str">
        <f t="shared" si="16"/>
        <v>понедельник</v>
      </c>
      <c r="G529" s="21" t="str" cm="1">
        <f t="array" ref="G529">INDEX($O$2:$O$13,I529)</f>
        <v>Лето</v>
      </c>
      <c r="H529" s="8" t="str">
        <f t="shared" si="17"/>
        <v>Август</v>
      </c>
      <c r="I529" s="13">
        <f>MONTH(Заказы!$B529)</f>
        <v>8</v>
      </c>
      <c r="M529" s="7" t="str" cm="1">
        <f t="array" ref="M529">INDEX($O$2:$O$13,I529)</f>
        <v>Лето</v>
      </c>
    </row>
    <row r="530" spans="1:13" ht="15.6" thickTop="1" thickBot="1" x14ac:dyDescent="0.35">
      <c r="A530" s="17">
        <v>529</v>
      </c>
      <c r="B530" s="16">
        <v>43703</v>
      </c>
      <c r="C530" s="17" t="s">
        <v>65</v>
      </c>
      <c r="D530" s="17">
        <v>912.8</v>
      </c>
      <c r="E530" s="17" t="s">
        <v>14</v>
      </c>
      <c r="F530" s="17" t="str">
        <f t="shared" si="16"/>
        <v>понедельник</v>
      </c>
      <c r="G530" s="18" t="str" cm="1">
        <f t="array" ref="G530">INDEX($O$2:$O$13,I530)</f>
        <v>Лето</v>
      </c>
      <c r="H530" s="9" t="str">
        <f t="shared" si="17"/>
        <v>Август</v>
      </c>
      <c r="I530" s="13">
        <f>MONTH(Заказы!$B530)</f>
        <v>8</v>
      </c>
      <c r="M530" s="7" t="str" cm="1">
        <f t="array" ref="M530">INDEX($O$2:$O$13,I530)</f>
        <v>Лето</v>
      </c>
    </row>
    <row r="531" spans="1:13" ht="15.6" thickTop="1" thickBot="1" x14ac:dyDescent="0.35">
      <c r="A531" s="20">
        <v>530</v>
      </c>
      <c r="B531" s="19">
        <v>43703</v>
      </c>
      <c r="C531" s="20" t="s">
        <v>48</v>
      </c>
      <c r="D531" s="20">
        <v>731.6</v>
      </c>
      <c r="E531" s="20" t="s">
        <v>22</v>
      </c>
      <c r="F531" s="20" t="str">
        <f t="shared" si="16"/>
        <v>понедельник</v>
      </c>
      <c r="G531" s="21" t="str" cm="1">
        <f t="array" ref="G531">INDEX($O$2:$O$13,I531)</f>
        <v>Лето</v>
      </c>
      <c r="H531" s="8" t="str">
        <f t="shared" si="17"/>
        <v>Август</v>
      </c>
      <c r="I531" s="13">
        <f>MONTH(Заказы!$B531)</f>
        <v>8</v>
      </c>
      <c r="M531" s="7" t="str" cm="1">
        <f t="array" ref="M531">INDEX($O$2:$O$13,I531)</f>
        <v>Лето</v>
      </c>
    </row>
    <row r="532" spans="1:13" ht="15.6" thickTop="1" thickBot="1" x14ac:dyDescent="0.35">
      <c r="A532" s="17">
        <v>531</v>
      </c>
      <c r="B532" s="16">
        <v>43703</v>
      </c>
      <c r="C532" s="17" t="s">
        <v>45</v>
      </c>
      <c r="D532" s="17">
        <v>1249.8</v>
      </c>
      <c r="E532" s="17" t="s">
        <v>10</v>
      </c>
      <c r="F532" s="17" t="str">
        <f t="shared" si="16"/>
        <v>понедельник</v>
      </c>
      <c r="G532" s="18" t="str" cm="1">
        <f t="array" ref="G532">INDEX($O$2:$O$13,I532)</f>
        <v>Лето</v>
      </c>
      <c r="H532" s="9" t="str">
        <f t="shared" si="17"/>
        <v>Август</v>
      </c>
      <c r="I532" s="13">
        <f>MONTH(Заказы!$B532)</f>
        <v>8</v>
      </c>
      <c r="M532" s="7" t="str" cm="1">
        <f t="array" ref="M532">INDEX($O$2:$O$13,I532)</f>
        <v>Лето</v>
      </c>
    </row>
    <row r="533" spans="1:13" ht="15.6" thickTop="1" thickBot="1" x14ac:dyDescent="0.35">
      <c r="A533" s="20">
        <v>532</v>
      </c>
      <c r="B533" s="19">
        <v>43704</v>
      </c>
      <c r="C533" s="20" t="s">
        <v>114</v>
      </c>
      <c r="D533" s="20">
        <v>11</v>
      </c>
      <c r="E533" s="20" t="s">
        <v>18</v>
      </c>
      <c r="F533" s="20" t="str">
        <f t="shared" si="16"/>
        <v>вторник</v>
      </c>
      <c r="G533" s="21" t="str" cm="1">
        <f t="array" ref="G533">INDEX($O$2:$O$13,I533)</f>
        <v>Лето</v>
      </c>
      <c r="H533" s="8" t="str">
        <f t="shared" si="17"/>
        <v>Август</v>
      </c>
      <c r="I533" s="13">
        <f>MONTH(Заказы!$B533)</f>
        <v>8</v>
      </c>
      <c r="M533" s="7" t="str" cm="1">
        <f t="array" ref="M533">INDEX($O$2:$O$13,I533)</f>
        <v>Лето</v>
      </c>
    </row>
    <row r="534" spans="1:13" ht="15.6" thickTop="1" thickBot="1" x14ac:dyDescent="0.35">
      <c r="A534" s="17">
        <v>533</v>
      </c>
      <c r="B534" s="16">
        <v>43704</v>
      </c>
      <c r="C534" s="17" t="s">
        <v>59</v>
      </c>
      <c r="D534" s="17">
        <v>700.9</v>
      </c>
      <c r="E534" s="17" t="s">
        <v>10</v>
      </c>
      <c r="F534" s="17" t="str">
        <f t="shared" si="16"/>
        <v>вторник</v>
      </c>
      <c r="G534" s="18" t="str" cm="1">
        <f t="array" ref="G534">INDEX($O$2:$O$13,I534)</f>
        <v>Лето</v>
      </c>
      <c r="H534" s="9" t="str">
        <f t="shared" si="17"/>
        <v>Август</v>
      </c>
      <c r="I534" s="13">
        <f>MONTH(Заказы!$B534)</f>
        <v>8</v>
      </c>
      <c r="M534" s="7" t="str" cm="1">
        <f t="array" ref="M534">INDEX($O$2:$O$13,I534)</f>
        <v>Лето</v>
      </c>
    </row>
    <row r="535" spans="1:13" ht="15.6" thickTop="1" thickBot="1" x14ac:dyDescent="0.35">
      <c r="A535" s="20">
        <v>534</v>
      </c>
      <c r="B535" s="19">
        <v>43705</v>
      </c>
      <c r="C535" s="20" t="s">
        <v>100</v>
      </c>
      <c r="D535" s="20">
        <v>1108.7</v>
      </c>
      <c r="E535" s="20" t="s">
        <v>0</v>
      </c>
      <c r="F535" s="20" t="str">
        <f t="shared" si="16"/>
        <v>среда</v>
      </c>
      <c r="G535" s="21" t="str" cm="1">
        <f t="array" ref="G535">INDEX($O$2:$O$13,I535)</f>
        <v>Лето</v>
      </c>
      <c r="H535" s="8" t="str">
        <f t="shared" si="17"/>
        <v>Август</v>
      </c>
      <c r="I535" s="13">
        <f>MONTH(Заказы!$B535)</f>
        <v>8</v>
      </c>
      <c r="M535" s="7" t="str" cm="1">
        <f t="array" ref="M535">INDEX($O$2:$O$13,I535)</f>
        <v>Лето</v>
      </c>
    </row>
    <row r="536" spans="1:13" ht="15.6" thickTop="1" thickBot="1" x14ac:dyDescent="0.35">
      <c r="A536" s="17">
        <v>535</v>
      </c>
      <c r="B536" s="16">
        <v>43705</v>
      </c>
      <c r="C536" s="17" t="s">
        <v>64</v>
      </c>
      <c r="D536" s="17">
        <v>67.900000000000006</v>
      </c>
      <c r="E536" s="17" t="s">
        <v>14</v>
      </c>
      <c r="F536" s="17" t="str">
        <f t="shared" si="16"/>
        <v>среда</v>
      </c>
      <c r="G536" s="18" t="str" cm="1">
        <f t="array" ref="G536">INDEX($O$2:$O$13,I536)</f>
        <v>Лето</v>
      </c>
      <c r="H536" s="9" t="str">
        <f t="shared" si="17"/>
        <v>Август</v>
      </c>
      <c r="I536" s="13">
        <f>MONTH(Заказы!$B536)</f>
        <v>8</v>
      </c>
      <c r="M536" s="7" t="str" cm="1">
        <f t="array" ref="M536">INDEX($O$2:$O$13,I536)</f>
        <v>Лето</v>
      </c>
    </row>
    <row r="537" spans="1:13" ht="15.6" thickTop="1" thickBot="1" x14ac:dyDescent="0.35">
      <c r="A537" s="20">
        <v>536</v>
      </c>
      <c r="B537" s="19">
        <v>43706</v>
      </c>
      <c r="C537" s="20" t="s">
        <v>56</v>
      </c>
      <c r="D537" s="20">
        <v>15.1</v>
      </c>
      <c r="E537" s="20" t="s">
        <v>30</v>
      </c>
      <c r="F537" s="20" t="str">
        <f t="shared" si="16"/>
        <v>четверг</v>
      </c>
      <c r="G537" s="21" t="str" cm="1">
        <f t="array" ref="G537">INDEX($O$2:$O$13,I537)</f>
        <v>Лето</v>
      </c>
      <c r="H537" s="8" t="str">
        <f t="shared" si="17"/>
        <v>Август</v>
      </c>
      <c r="I537" s="13">
        <f>MONTH(Заказы!$B537)</f>
        <v>8</v>
      </c>
      <c r="M537" s="7" t="str" cm="1">
        <f t="array" ref="M537">INDEX($O$2:$O$13,I537)</f>
        <v>Лето</v>
      </c>
    </row>
    <row r="538" spans="1:13" ht="15.6" thickTop="1" thickBot="1" x14ac:dyDescent="0.35">
      <c r="A538" s="17">
        <v>537</v>
      </c>
      <c r="B538" s="16">
        <v>43706</v>
      </c>
      <c r="C538" s="17" t="s">
        <v>68</v>
      </c>
      <c r="D538" s="17">
        <v>421.3</v>
      </c>
      <c r="E538" s="17" t="s">
        <v>22</v>
      </c>
      <c r="F538" s="17" t="str">
        <f t="shared" si="16"/>
        <v>четверг</v>
      </c>
      <c r="G538" s="18" t="str" cm="1">
        <f t="array" ref="G538">INDEX($O$2:$O$13,I538)</f>
        <v>Лето</v>
      </c>
      <c r="H538" s="9" t="str">
        <f t="shared" si="17"/>
        <v>Август</v>
      </c>
      <c r="I538" s="13">
        <f>MONTH(Заказы!$B538)</f>
        <v>8</v>
      </c>
      <c r="M538" s="7" t="str" cm="1">
        <f t="array" ref="M538">INDEX($O$2:$O$13,I538)</f>
        <v>Лето</v>
      </c>
    </row>
    <row r="539" spans="1:13" ht="15.6" thickTop="1" thickBot="1" x14ac:dyDescent="0.35">
      <c r="A539" s="20">
        <v>538</v>
      </c>
      <c r="B539" s="19">
        <v>43706</v>
      </c>
      <c r="C539" s="20" t="s">
        <v>120</v>
      </c>
      <c r="D539" s="20">
        <v>202.5</v>
      </c>
      <c r="E539" s="20" t="s">
        <v>37</v>
      </c>
      <c r="F539" s="20" t="str">
        <f t="shared" si="16"/>
        <v>четверг</v>
      </c>
      <c r="G539" s="21" t="str" cm="1">
        <f t="array" ref="G539">INDEX($O$2:$O$13,I539)</f>
        <v>Лето</v>
      </c>
      <c r="H539" s="8" t="str">
        <f t="shared" si="17"/>
        <v>Август</v>
      </c>
      <c r="I539" s="13">
        <f>MONTH(Заказы!$B539)</f>
        <v>8</v>
      </c>
      <c r="M539" s="7" t="str" cm="1">
        <f t="array" ref="M539">INDEX($O$2:$O$13,I539)</f>
        <v>Лето</v>
      </c>
    </row>
    <row r="540" spans="1:13" ht="15.6" thickTop="1" thickBot="1" x14ac:dyDescent="0.35">
      <c r="A540" s="17">
        <v>539</v>
      </c>
      <c r="B540" s="16">
        <v>43706</v>
      </c>
      <c r="C540" s="17" t="s">
        <v>95</v>
      </c>
      <c r="D540" s="17">
        <v>2499.3000000000002</v>
      </c>
      <c r="E540" s="17" t="s">
        <v>22</v>
      </c>
      <c r="F540" s="17" t="str">
        <f t="shared" si="16"/>
        <v>четверг</v>
      </c>
      <c r="G540" s="18" t="str" cm="1">
        <f t="array" ref="G540">INDEX($O$2:$O$13,I540)</f>
        <v>Лето</v>
      </c>
      <c r="H540" s="9" t="str">
        <f t="shared" si="17"/>
        <v>Август</v>
      </c>
      <c r="I540" s="13">
        <f>MONTH(Заказы!$B540)</f>
        <v>8</v>
      </c>
      <c r="M540" s="7" t="str" cm="1">
        <f t="array" ref="M540">INDEX($O$2:$O$13,I540)</f>
        <v>Лето</v>
      </c>
    </row>
    <row r="541" spans="1:13" ht="15.6" thickTop="1" thickBot="1" x14ac:dyDescent="0.35">
      <c r="A541" s="20">
        <v>540</v>
      </c>
      <c r="B541" s="19">
        <v>43707</v>
      </c>
      <c r="C541" s="20" t="s">
        <v>109</v>
      </c>
      <c r="D541" s="20">
        <v>282.3</v>
      </c>
      <c r="E541" s="20" t="s">
        <v>26</v>
      </c>
      <c r="F541" s="20" t="str">
        <f t="shared" si="16"/>
        <v>пятница</v>
      </c>
      <c r="G541" s="21" t="str" cm="1">
        <f t="array" ref="G541">INDEX($O$2:$O$13,I541)</f>
        <v>Лето</v>
      </c>
      <c r="H541" s="8" t="str">
        <f t="shared" si="17"/>
        <v>Август</v>
      </c>
      <c r="I541" s="13">
        <f>MONTH(Заказы!$B541)</f>
        <v>8</v>
      </c>
      <c r="M541" s="7" t="str" cm="1">
        <f t="array" ref="M541">INDEX($O$2:$O$13,I541)</f>
        <v>Лето</v>
      </c>
    </row>
    <row r="542" spans="1:13" ht="15.6" thickTop="1" thickBot="1" x14ac:dyDescent="0.35">
      <c r="A542" s="17">
        <v>541</v>
      </c>
      <c r="B542" s="16">
        <v>43707</v>
      </c>
      <c r="C542" s="17" t="s">
        <v>104</v>
      </c>
      <c r="D542" s="17">
        <v>1006</v>
      </c>
      <c r="E542" s="17" t="s">
        <v>30</v>
      </c>
      <c r="F542" s="17" t="str">
        <f t="shared" si="16"/>
        <v>пятница</v>
      </c>
      <c r="G542" s="18" t="str" cm="1">
        <f t="array" ref="G542">INDEX($O$2:$O$13,I542)</f>
        <v>Лето</v>
      </c>
      <c r="H542" s="9" t="str">
        <f t="shared" si="17"/>
        <v>Август</v>
      </c>
      <c r="I542" s="13">
        <f>MONTH(Заказы!$B542)</f>
        <v>8</v>
      </c>
      <c r="M542" s="7" t="str" cm="1">
        <f t="array" ref="M542">INDEX($O$2:$O$13,I542)</f>
        <v>Лето</v>
      </c>
    </row>
    <row r="543" spans="1:13" ht="15.6" thickTop="1" thickBot="1" x14ac:dyDescent="0.35">
      <c r="A543" s="20">
        <v>542</v>
      </c>
      <c r="B543" s="19">
        <v>43708</v>
      </c>
      <c r="C543" s="20" t="s">
        <v>101</v>
      </c>
      <c r="D543" s="20">
        <v>237.9</v>
      </c>
      <c r="E543" s="20" t="s">
        <v>30</v>
      </c>
      <c r="F543" s="20" t="str">
        <f t="shared" si="16"/>
        <v>суббота</v>
      </c>
      <c r="G543" s="21" t="str" cm="1">
        <f t="array" ref="G543">INDEX($O$2:$O$13,I543)</f>
        <v>Лето</v>
      </c>
      <c r="H543" s="8" t="str">
        <f t="shared" si="17"/>
        <v>Август</v>
      </c>
      <c r="I543" s="13">
        <f>MONTH(Заказы!$B543)</f>
        <v>8</v>
      </c>
      <c r="M543" s="7" t="str" cm="1">
        <f t="array" ref="M543">INDEX($O$2:$O$13,I543)</f>
        <v>Лето</v>
      </c>
    </row>
    <row r="544" spans="1:13" ht="15.6" thickTop="1" thickBot="1" x14ac:dyDescent="0.35">
      <c r="A544" s="17">
        <v>543</v>
      </c>
      <c r="B544" s="16">
        <v>43708</v>
      </c>
      <c r="C544" s="17" t="s">
        <v>84</v>
      </c>
      <c r="D544" s="17">
        <v>970.9</v>
      </c>
      <c r="E544" s="17" t="s">
        <v>10</v>
      </c>
      <c r="F544" s="17" t="str">
        <f t="shared" si="16"/>
        <v>суббота</v>
      </c>
      <c r="G544" s="18" t="str" cm="1">
        <f t="array" ref="G544">INDEX($O$2:$O$13,I544)</f>
        <v>Лето</v>
      </c>
      <c r="H544" s="9" t="str">
        <f t="shared" si="17"/>
        <v>Август</v>
      </c>
      <c r="I544" s="13">
        <f>MONTH(Заказы!$B544)</f>
        <v>8</v>
      </c>
      <c r="M544" s="7" t="str" cm="1">
        <f t="array" ref="M544">INDEX($O$2:$O$13,I544)</f>
        <v>Лето</v>
      </c>
    </row>
    <row r="545" spans="1:13" ht="15.6" thickTop="1" thickBot="1" x14ac:dyDescent="0.35">
      <c r="A545" s="20">
        <v>544</v>
      </c>
      <c r="B545" s="19">
        <v>43708</v>
      </c>
      <c r="C545" s="20" t="s">
        <v>57</v>
      </c>
      <c r="D545" s="20">
        <v>168.5</v>
      </c>
      <c r="E545" s="20" t="s">
        <v>26</v>
      </c>
      <c r="F545" s="20" t="str">
        <f t="shared" si="16"/>
        <v>суббота</v>
      </c>
      <c r="G545" s="21" t="str" cm="1">
        <f t="array" ref="G545">INDEX($O$2:$O$13,I545)</f>
        <v>Лето</v>
      </c>
      <c r="H545" s="8" t="str">
        <f t="shared" si="17"/>
        <v>Август</v>
      </c>
      <c r="I545" s="13">
        <f>MONTH(Заказы!$B545)</f>
        <v>8</v>
      </c>
      <c r="M545" s="7" t="str" cm="1">
        <f t="array" ref="M545">INDEX($O$2:$O$13,I545)</f>
        <v>Лето</v>
      </c>
    </row>
    <row r="546" spans="1:13" ht="15.6" thickTop="1" thickBot="1" x14ac:dyDescent="0.35">
      <c r="A546" s="17">
        <v>545</v>
      </c>
      <c r="B546" s="16">
        <v>43708</v>
      </c>
      <c r="C546" s="17" t="s">
        <v>41</v>
      </c>
      <c r="D546" s="17">
        <v>111.9</v>
      </c>
      <c r="E546" s="17" t="s">
        <v>18</v>
      </c>
      <c r="F546" s="17" t="str">
        <f t="shared" si="16"/>
        <v>суббота</v>
      </c>
      <c r="G546" s="18" t="str" cm="1">
        <f t="array" ref="G546">INDEX($O$2:$O$13,I546)</f>
        <v>Лето</v>
      </c>
      <c r="H546" s="9" t="str">
        <f t="shared" si="17"/>
        <v>Август</v>
      </c>
      <c r="I546" s="13">
        <f>MONTH(Заказы!$B546)</f>
        <v>8</v>
      </c>
      <c r="M546" s="7" t="str" cm="1">
        <f t="array" ref="M546">INDEX($O$2:$O$13,I546)</f>
        <v>Лето</v>
      </c>
    </row>
    <row r="547" spans="1:13" ht="15.6" thickTop="1" thickBot="1" x14ac:dyDescent="0.35">
      <c r="A547" s="20">
        <v>546</v>
      </c>
      <c r="B547" s="19">
        <v>43708</v>
      </c>
      <c r="C547" s="20" t="s">
        <v>55</v>
      </c>
      <c r="D547" s="20">
        <v>214.9</v>
      </c>
      <c r="E547" s="20" t="s">
        <v>26</v>
      </c>
      <c r="F547" s="20" t="str">
        <f t="shared" si="16"/>
        <v>суббота</v>
      </c>
      <c r="G547" s="21" t="str" cm="1">
        <f t="array" ref="G547">INDEX($O$2:$O$13,I547)</f>
        <v>Лето</v>
      </c>
      <c r="H547" s="8" t="str">
        <f t="shared" si="17"/>
        <v>Август</v>
      </c>
      <c r="I547" s="13">
        <f>MONTH(Заказы!$B547)</f>
        <v>8</v>
      </c>
      <c r="M547" s="7" t="str" cm="1">
        <f t="array" ref="M547">INDEX($O$2:$O$13,I547)</f>
        <v>Лето</v>
      </c>
    </row>
    <row r="548" spans="1:13" ht="15.6" thickTop="1" thickBot="1" x14ac:dyDescent="0.35">
      <c r="A548" s="17">
        <v>547</v>
      </c>
      <c r="B548" s="16">
        <v>43708</v>
      </c>
      <c r="C548" s="17" t="s">
        <v>90</v>
      </c>
      <c r="D548" s="17">
        <v>2572.6</v>
      </c>
      <c r="E548" s="17" t="s">
        <v>10</v>
      </c>
      <c r="F548" s="17" t="str">
        <f t="shared" si="16"/>
        <v>суббота</v>
      </c>
      <c r="G548" s="18" t="str" cm="1">
        <f t="array" ref="G548">INDEX($O$2:$O$13,I548)</f>
        <v>Лето</v>
      </c>
      <c r="H548" s="9" t="str">
        <f t="shared" si="17"/>
        <v>Август</v>
      </c>
      <c r="I548" s="13">
        <f>MONTH(Заказы!$B548)</f>
        <v>8</v>
      </c>
      <c r="M548" s="7" t="str" cm="1">
        <f t="array" ref="M548">INDEX($O$2:$O$13,I548)</f>
        <v>Лето</v>
      </c>
    </row>
    <row r="549" spans="1:13" ht="15.6" thickTop="1" thickBot="1" x14ac:dyDescent="0.35">
      <c r="A549" s="20">
        <v>548</v>
      </c>
      <c r="B549" s="19">
        <v>43709</v>
      </c>
      <c r="C549" s="20" t="s">
        <v>98</v>
      </c>
      <c r="D549" s="20">
        <v>333.5</v>
      </c>
      <c r="E549" s="20" t="s">
        <v>37</v>
      </c>
      <c r="F549" s="20" t="str">
        <f t="shared" si="16"/>
        <v>воскресенье</v>
      </c>
      <c r="G549" s="21" t="str" cm="1">
        <f t="array" ref="G549">INDEX($O$2:$O$13,I549)</f>
        <v>Осень</v>
      </c>
      <c r="H549" s="8" t="str">
        <f t="shared" si="17"/>
        <v>Сентябрь</v>
      </c>
      <c r="I549" s="13">
        <f>MONTH(Заказы!$B549)</f>
        <v>9</v>
      </c>
      <c r="M549" s="7" t="str" cm="1">
        <f t="array" ref="M549">INDEX($O$2:$O$13,I549)</f>
        <v>Осень</v>
      </c>
    </row>
    <row r="550" spans="1:13" ht="15.6" thickTop="1" thickBot="1" x14ac:dyDescent="0.35">
      <c r="A550" s="17">
        <v>549</v>
      </c>
      <c r="B550" s="16">
        <v>43710</v>
      </c>
      <c r="C550" s="17" t="s">
        <v>80</v>
      </c>
      <c r="D550" s="17">
        <v>23.3</v>
      </c>
      <c r="E550" s="17" t="s">
        <v>22</v>
      </c>
      <c r="F550" s="17" t="str">
        <f t="shared" si="16"/>
        <v>понедельник</v>
      </c>
      <c r="G550" s="18" t="str" cm="1">
        <f t="array" ref="G550">INDEX($O$2:$O$13,I550)</f>
        <v>Осень</v>
      </c>
      <c r="H550" s="9" t="str">
        <f t="shared" si="17"/>
        <v>Сентябрь</v>
      </c>
      <c r="I550" s="13">
        <f>MONTH(Заказы!$B550)</f>
        <v>9</v>
      </c>
      <c r="M550" s="7" t="str" cm="1">
        <f t="array" ref="M550">INDEX($O$2:$O$13,I550)</f>
        <v>Осень</v>
      </c>
    </row>
    <row r="551" spans="1:13" ht="15.6" thickTop="1" thickBot="1" x14ac:dyDescent="0.35">
      <c r="A551" s="20">
        <v>550</v>
      </c>
      <c r="B551" s="19">
        <v>43710</v>
      </c>
      <c r="C551" s="20" t="s">
        <v>83</v>
      </c>
      <c r="D551" s="20">
        <v>307.60000000000002</v>
      </c>
      <c r="E551" s="20" t="s">
        <v>18</v>
      </c>
      <c r="F551" s="20" t="str">
        <f t="shared" si="16"/>
        <v>понедельник</v>
      </c>
      <c r="G551" s="21" t="str" cm="1">
        <f t="array" ref="G551">INDEX($O$2:$O$13,I551)</f>
        <v>Осень</v>
      </c>
      <c r="H551" s="8" t="str">
        <f t="shared" si="17"/>
        <v>Сентябрь</v>
      </c>
      <c r="I551" s="13">
        <f>MONTH(Заказы!$B551)</f>
        <v>9</v>
      </c>
      <c r="M551" s="7" t="str" cm="1">
        <f t="array" ref="M551">INDEX($O$2:$O$13,I551)</f>
        <v>Осень</v>
      </c>
    </row>
    <row r="552" spans="1:13" ht="15.6" thickTop="1" thickBot="1" x14ac:dyDescent="0.35">
      <c r="A552" s="17">
        <v>551</v>
      </c>
      <c r="B552" s="16">
        <v>43711</v>
      </c>
      <c r="C552" s="17" t="s">
        <v>94</v>
      </c>
      <c r="D552" s="17">
        <v>1374.4</v>
      </c>
      <c r="E552" s="17" t="s">
        <v>30</v>
      </c>
      <c r="F552" s="17" t="str">
        <f t="shared" si="16"/>
        <v>вторник</v>
      </c>
      <c r="G552" s="18" t="str" cm="1">
        <f t="array" ref="G552">INDEX($O$2:$O$13,I552)</f>
        <v>Осень</v>
      </c>
      <c r="H552" s="9" t="str">
        <f t="shared" si="17"/>
        <v>Сентябрь</v>
      </c>
      <c r="I552" s="13">
        <f>MONTH(Заказы!$B552)</f>
        <v>9</v>
      </c>
      <c r="M552" s="7" t="str" cm="1">
        <f t="array" ref="M552">INDEX($O$2:$O$13,I552)</f>
        <v>Осень</v>
      </c>
    </row>
    <row r="553" spans="1:13" ht="15.6" thickTop="1" thickBot="1" x14ac:dyDescent="0.35">
      <c r="A553" s="20">
        <v>552</v>
      </c>
      <c r="B553" s="19">
        <v>43711</v>
      </c>
      <c r="C553" s="20" t="s">
        <v>46</v>
      </c>
      <c r="D553" s="20">
        <v>221.1</v>
      </c>
      <c r="E553" s="20" t="s">
        <v>14</v>
      </c>
      <c r="F553" s="20" t="str">
        <f t="shared" si="16"/>
        <v>вторник</v>
      </c>
      <c r="G553" s="21" t="str" cm="1">
        <f t="array" ref="G553">INDEX($O$2:$O$13,I553)</f>
        <v>Осень</v>
      </c>
      <c r="H553" s="8" t="str">
        <f t="shared" si="17"/>
        <v>Сентябрь</v>
      </c>
      <c r="I553" s="13">
        <f>MONTH(Заказы!$B553)</f>
        <v>9</v>
      </c>
      <c r="M553" s="7" t="str" cm="1">
        <f t="array" ref="M553">INDEX($O$2:$O$13,I553)</f>
        <v>Осень</v>
      </c>
    </row>
    <row r="554" spans="1:13" ht="15.6" thickTop="1" thickBot="1" x14ac:dyDescent="0.35">
      <c r="A554" s="17">
        <v>553</v>
      </c>
      <c r="B554" s="16">
        <v>43712</v>
      </c>
      <c r="C554" s="17" t="s">
        <v>49</v>
      </c>
      <c r="D554" s="17">
        <v>552.29999999999995</v>
      </c>
      <c r="E554" s="17" t="s">
        <v>10</v>
      </c>
      <c r="F554" s="17" t="str">
        <f t="shared" si="16"/>
        <v>среда</v>
      </c>
      <c r="G554" s="18" t="str" cm="1">
        <f t="array" ref="G554">INDEX($O$2:$O$13,I554)</f>
        <v>Осень</v>
      </c>
      <c r="H554" s="9" t="str">
        <f t="shared" si="17"/>
        <v>Сентябрь</v>
      </c>
      <c r="I554" s="13">
        <f>MONTH(Заказы!$B554)</f>
        <v>9</v>
      </c>
      <c r="M554" s="7" t="str" cm="1">
        <f t="array" ref="M554">INDEX($O$2:$O$13,I554)</f>
        <v>Осень</v>
      </c>
    </row>
    <row r="555" spans="1:13" ht="15.6" thickTop="1" thickBot="1" x14ac:dyDescent="0.35">
      <c r="A555" s="20">
        <v>554</v>
      </c>
      <c r="B555" s="19">
        <v>43713</v>
      </c>
      <c r="C555" s="20" t="s">
        <v>94</v>
      </c>
      <c r="D555" s="20">
        <v>273.3</v>
      </c>
      <c r="E555" s="20" t="s">
        <v>26</v>
      </c>
      <c r="F555" s="20" t="str">
        <f t="shared" si="16"/>
        <v>четверг</v>
      </c>
      <c r="G555" s="21" t="str" cm="1">
        <f t="array" ref="G555">INDEX($O$2:$O$13,I555)</f>
        <v>Осень</v>
      </c>
      <c r="H555" s="8" t="str">
        <f t="shared" si="17"/>
        <v>Сентябрь</v>
      </c>
      <c r="I555" s="13">
        <f>MONTH(Заказы!$B555)</f>
        <v>9</v>
      </c>
      <c r="M555" s="7" t="str" cm="1">
        <f t="array" ref="M555">INDEX($O$2:$O$13,I555)</f>
        <v>Осень</v>
      </c>
    </row>
    <row r="556" spans="1:13" ht="15.6" thickTop="1" thickBot="1" x14ac:dyDescent="0.35">
      <c r="A556" s="17">
        <v>555</v>
      </c>
      <c r="B556" s="16">
        <v>43714</v>
      </c>
      <c r="C556" s="17" t="s">
        <v>49</v>
      </c>
      <c r="D556" s="17">
        <v>48.7</v>
      </c>
      <c r="E556" s="17" t="s">
        <v>37</v>
      </c>
      <c r="F556" s="17" t="str">
        <f t="shared" si="16"/>
        <v>пятница</v>
      </c>
      <c r="G556" s="18" t="str" cm="1">
        <f t="array" ref="G556">INDEX($O$2:$O$13,I556)</f>
        <v>Осень</v>
      </c>
      <c r="H556" s="9" t="str">
        <f t="shared" si="17"/>
        <v>Сентябрь</v>
      </c>
      <c r="I556" s="13">
        <f>MONTH(Заказы!$B556)</f>
        <v>9</v>
      </c>
      <c r="M556" s="7" t="str" cm="1">
        <f t="array" ref="M556">INDEX($O$2:$O$13,I556)</f>
        <v>Осень</v>
      </c>
    </row>
    <row r="557" spans="1:13" ht="15.6" thickTop="1" thickBot="1" x14ac:dyDescent="0.35">
      <c r="A557" s="20">
        <v>556</v>
      </c>
      <c r="B557" s="19">
        <v>43714</v>
      </c>
      <c r="C557" s="20" t="s">
        <v>111</v>
      </c>
      <c r="D557" s="20">
        <v>43.3</v>
      </c>
      <c r="E557" s="20" t="s">
        <v>22</v>
      </c>
      <c r="F557" s="20" t="str">
        <f t="shared" si="16"/>
        <v>пятница</v>
      </c>
      <c r="G557" s="21" t="str" cm="1">
        <f t="array" ref="G557">INDEX($O$2:$O$13,I557)</f>
        <v>Осень</v>
      </c>
      <c r="H557" s="8" t="str">
        <f t="shared" si="17"/>
        <v>Сентябрь</v>
      </c>
      <c r="I557" s="13">
        <f>MONTH(Заказы!$B557)</f>
        <v>9</v>
      </c>
      <c r="M557" s="7" t="str" cm="1">
        <f t="array" ref="M557">INDEX($O$2:$O$13,I557)</f>
        <v>Осень</v>
      </c>
    </row>
    <row r="558" spans="1:13" ht="15.6" thickTop="1" thickBot="1" x14ac:dyDescent="0.35">
      <c r="A558" s="17">
        <v>557</v>
      </c>
      <c r="B558" s="16">
        <v>43714</v>
      </c>
      <c r="C558" s="17" t="s">
        <v>92</v>
      </c>
      <c r="D558" s="17">
        <v>45.2</v>
      </c>
      <c r="E558" s="17" t="s">
        <v>14</v>
      </c>
      <c r="F558" s="17" t="str">
        <f t="shared" si="16"/>
        <v>пятница</v>
      </c>
      <c r="G558" s="18" t="str" cm="1">
        <f t="array" ref="G558">INDEX($O$2:$O$13,I558)</f>
        <v>Осень</v>
      </c>
      <c r="H558" s="9" t="str">
        <f t="shared" si="17"/>
        <v>Сентябрь</v>
      </c>
      <c r="I558" s="13">
        <f>MONTH(Заказы!$B558)</f>
        <v>9</v>
      </c>
      <c r="M558" s="7" t="str" cm="1">
        <f t="array" ref="M558">INDEX($O$2:$O$13,I558)</f>
        <v>Осень</v>
      </c>
    </row>
    <row r="559" spans="1:13" ht="15.6" thickTop="1" thickBot="1" x14ac:dyDescent="0.35">
      <c r="A559" s="20">
        <v>558</v>
      </c>
      <c r="B559" s="19">
        <v>43714</v>
      </c>
      <c r="C559" s="20" t="s">
        <v>106</v>
      </c>
      <c r="D559" s="20">
        <v>312.2</v>
      </c>
      <c r="E559" s="20" t="s">
        <v>0</v>
      </c>
      <c r="F559" s="20" t="str">
        <f t="shared" si="16"/>
        <v>пятница</v>
      </c>
      <c r="G559" s="21" t="str" cm="1">
        <f t="array" ref="G559">INDEX($O$2:$O$13,I559)</f>
        <v>Осень</v>
      </c>
      <c r="H559" s="8" t="str">
        <f t="shared" si="17"/>
        <v>Сентябрь</v>
      </c>
      <c r="I559" s="13">
        <f>MONTH(Заказы!$B559)</f>
        <v>9</v>
      </c>
      <c r="M559" s="7" t="str" cm="1">
        <f t="array" ref="M559">INDEX($O$2:$O$13,I559)</f>
        <v>Осень</v>
      </c>
    </row>
    <row r="560" spans="1:13" ht="15.6" thickTop="1" thickBot="1" x14ac:dyDescent="0.35">
      <c r="A560" s="17">
        <v>559</v>
      </c>
      <c r="B560" s="16">
        <v>43714</v>
      </c>
      <c r="C560" s="17" t="s">
        <v>79</v>
      </c>
      <c r="D560" s="17">
        <v>2373.4</v>
      </c>
      <c r="E560" s="17" t="s">
        <v>22</v>
      </c>
      <c r="F560" s="17" t="str">
        <f t="shared" si="16"/>
        <v>пятница</v>
      </c>
      <c r="G560" s="18" t="str" cm="1">
        <f t="array" ref="G560">INDEX($O$2:$O$13,I560)</f>
        <v>Осень</v>
      </c>
      <c r="H560" s="9" t="str">
        <f t="shared" si="17"/>
        <v>Сентябрь</v>
      </c>
      <c r="I560" s="13">
        <f>MONTH(Заказы!$B560)</f>
        <v>9</v>
      </c>
      <c r="M560" s="7" t="str" cm="1">
        <f t="array" ref="M560">INDEX($O$2:$O$13,I560)</f>
        <v>Осень</v>
      </c>
    </row>
    <row r="561" spans="1:13" ht="15.6" thickTop="1" thickBot="1" x14ac:dyDescent="0.35">
      <c r="A561" s="20">
        <v>560</v>
      </c>
      <c r="B561" s="19">
        <v>43715</v>
      </c>
      <c r="C561" s="20" t="s">
        <v>81</v>
      </c>
      <c r="D561" s="20">
        <v>455.3</v>
      </c>
      <c r="E561" s="20" t="s">
        <v>22</v>
      </c>
      <c r="F561" s="20" t="str">
        <f t="shared" si="16"/>
        <v>суббота</v>
      </c>
      <c r="G561" s="21" t="str" cm="1">
        <f t="array" ref="G561">INDEX($O$2:$O$13,I561)</f>
        <v>Осень</v>
      </c>
      <c r="H561" s="8" t="str">
        <f t="shared" si="17"/>
        <v>Сентябрь</v>
      </c>
      <c r="I561" s="13">
        <f>MONTH(Заказы!$B561)</f>
        <v>9</v>
      </c>
      <c r="M561" s="7" t="str" cm="1">
        <f t="array" ref="M561">INDEX($O$2:$O$13,I561)</f>
        <v>Осень</v>
      </c>
    </row>
    <row r="562" spans="1:13" ht="15.6" thickTop="1" thickBot="1" x14ac:dyDescent="0.35">
      <c r="A562" s="17">
        <v>561</v>
      </c>
      <c r="B562" s="16">
        <v>43715</v>
      </c>
      <c r="C562" s="17" t="s">
        <v>69</v>
      </c>
      <c r="D562" s="17">
        <v>473.8</v>
      </c>
      <c r="E562" s="17" t="s">
        <v>30</v>
      </c>
      <c r="F562" s="17" t="str">
        <f t="shared" si="16"/>
        <v>суббота</v>
      </c>
      <c r="G562" s="18" t="str" cm="1">
        <f t="array" ref="G562">INDEX($O$2:$O$13,I562)</f>
        <v>Осень</v>
      </c>
      <c r="H562" s="9" t="str">
        <f t="shared" si="17"/>
        <v>Сентябрь</v>
      </c>
      <c r="I562" s="13">
        <f>MONTH(Заказы!$B562)</f>
        <v>9</v>
      </c>
      <c r="M562" s="7" t="str" cm="1">
        <f t="array" ref="M562">INDEX($O$2:$O$13,I562)</f>
        <v>Осень</v>
      </c>
    </row>
    <row r="563" spans="1:13" ht="15.6" thickTop="1" thickBot="1" x14ac:dyDescent="0.35">
      <c r="A563" s="20">
        <v>562</v>
      </c>
      <c r="B563" s="19">
        <v>43715</v>
      </c>
      <c r="C563" s="20" t="s">
        <v>72</v>
      </c>
      <c r="D563" s="20">
        <v>597.79999999999995</v>
      </c>
      <c r="E563" s="20" t="s">
        <v>33</v>
      </c>
      <c r="F563" s="20" t="str">
        <f t="shared" si="16"/>
        <v>суббота</v>
      </c>
      <c r="G563" s="21" t="str" cm="1">
        <f t="array" ref="G563">INDEX($O$2:$O$13,I563)</f>
        <v>Осень</v>
      </c>
      <c r="H563" s="8" t="str">
        <f t="shared" si="17"/>
        <v>Сентябрь</v>
      </c>
      <c r="I563" s="13">
        <f>MONTH(Заказы!$B563)</f>
        <v>9</v>
      </c>
      <c r="M563" s="7" t="str" cm="1">
        <f t="array" ref="M563">INDEX($O$2:$O$13,I563)</f>
        <v>Осень</v>
      </c>
    </row>
    <row r="564" spans="1:13" ht="15.6" thickTop="1" thickBot="1" x14ac:dyDescent="0.35">
      <c r="A564" s="17">
        <v>563</v>
      </c>
      <c r="B564" s="16">
        <v>43715</v>
      </c>
      <c r="C564" s="17" t="s">
        <v>59</v>
      </c>
      <c r="D564" s="17">
        <v>654.79999999999995</v>
      </c>
      <c r="E564" s="17" t="s">
        <v>37</v>
      </c>
      <c r="F564" s="17" t="str">
        <f t="shared" si="16"/>
        <v>суббота</v>
      </c>
      <c r="G564" s="18" t="str" cm="1">
        <f t="array" ref="G564">INDEX($O$2:$O$13,I564)</f>
        <v>Осень</v>
      </c>
      <c r="H564" s="9" t="str">
        <f t="shared" si="17"/>
        <v>Сентябрь</v>
      </c>
      <c r="I564" s="13">
        <f>MONTH(Заказы!$B564)</f>
        <v>9</v>
      </c>
      <c r="M564" s="7" t="str" cm="1">
        <f t="array" ref="M564">INDEX($O$2:$O$13,I564)</f>
        <v>Осень</v>
      </c>
    </row>
    <row r="565" spans="1:13" ht="15.6" thickTop="1" thickBot="1" x14ac:dyDescent="0.35">
      <c r="A565" s="20">
        <v>564</v>
      </c>
      <c r="B565" s="19">
        <v>43715</v>
      </c>
      <c r="C565" s="20" t="s">
        <v>83</v>
      </c>
      <c r="D565" s="20">
        <v>3060.7</v>
      </c>
      <c r="E565" s="20" t="s">
        <v>14</v>
      </c>
      <c r="F565" s="20" t="str">
        <f t="shared" si="16"/>
        <v>суббота</v>
      </c>
      <c r="G565" s="21" t="str" cm="1">
        <f t="array" ref="G565">INDEX($O$2:$O$13,I565)</f>
        <v>Осень</v>
      </c>
      <c r="H565" s="8" t="str">
        <f t="shared" si="17"/>
        <v>Сентябрь</v>
      </c>
      <c r="I565" s="13">
        <f>MONTH(Заказы!$B565)</f>
        <v>9</v>
      </c>
      <c r="M565" s="7" t="str" cm="1">
        <f t="array" ref="M565">INDEX($O$2:$O$13,I565)</f>
        <v>Осень</v>
      </c>
    </row>
    <row r="566" spans="1:13" ht="15.6" thickTop="1" thickBot="1" x14ac:dyDescent="0.35">
      <c r="A566" s="17">
        <v>565</v>
      </c>
      <c r="B566" s="16">
        <v>43716</v>
      </c>
      <c r="C566" s="17" t="s">
        <v>53</v>
      </c>
      <c r="D566" s="17">
        <v>375.2</v>
      </c>
      <c r="E566" s="17" t="s">
        <v>14</v>
      </c>
      <c r="F566" s="17" t="str">
        <f t="shared" si="16"/>
        <v>воскресенье</v>
      </c>
      <c r="G566" s="18" t="str" cm="1">
        <f t="array" ref="G566">INDEX($O$2:$O$13,I566)</f>
        <v>Осень</v>
      </c>
      <c r="H566" s="9" t="str">
        <f t="shared" si="17"/>
        <v>Сентябрь</v>
      </c>
      <c r="I566" s="13">
        <f>MONTH(Заказы!$B566)</f>
        <v>9</v>
      </c>
      <c r="M566" s="7" t="str" cm="1">
        <f t="array" ref="M566">INDEX($O$2:$O$13,I566)</f>
        <v>Осень</v>
      </c>
    </row>
    <row r="567" spans="1:13" ht="15.6" thickTop="1" thickBot="1" x14ac:dyDescent="0.35">
      <c r="A567" s="20">
        <v>566</v>
      </c>
      <c r="B567" s="19">
        <v>43717</v>
      </c>
      <c r="C567" s="20" t="s">
        <v>68</v>
      </c>
      <c r="D567" s="20">
        <v>1639.7</v>
      </c>
      <c r="E567" s="20" t="s">
        <v>33</v>
      </c>
      <c r="F567" s="20" t="str">
        <f t="shared" si="16"/>
        <v>понедельник</v>
      </c>
      <c r="G567" s="21" t="str" cm="1">
        <f t="array" ref="G567">INDEX($O$2:$O$13,I567)</f>
        <v>Осень</v>
      </c>
      <c r="H567" s="8" t="str">
        <f t="shared" si="17"/>
        <v>Сентябрь</v>
      </c>
      <c r="I567" s="13">
        <f>MONTH(Заказы!$B567)</f>
        <v>9</v>
      </c>
      <c r="M567" s="7" t="str" cm="1">
        <f t="array" ref="M567">INDEX($O$2:$O$13,I567)</f>
        <v>Осень</v>
      </c>
    </row>
    <row r="568" spans="1:13" ht="15.6" thickTop="1" thickBot="1" x14ac:dyDescent="0.35">
      <c r="A568" s="17">
        <v>567</v>
      </c>
      <c r="B568" s="16">
        <v>43717</v>
      </c>
      <c r="C568" s="17" t="s">
        <v>62</v>
      </c>
      <c r="D568" s="17">
        <v>581.29999999999995</v>
      </c>
      <c r="E568" s="17" t="s">
        <v>14</v>
      </c>
      <c r="F568" s="17" t="str">
        <f t="shared" si="16"/>
        <v>понедельник</v>
      </c>
      <c r="G568" s="18" t="str" cm="1">
        <f t="array" ref="G568">INDEX($O$2:$O$13,I568)</f>
        <v>Осень</v>
      </c>
      <c r="H568" s="9" t="str">
        <f t="shared" si="17"/>
        <v>Сентябрь</v>
      </c>
      <c r="I568" s="13">
        <f>MONTH(Заказы!$B568)</f>
        <v>9</v>
      </c>
      <c r="M568" s="7" t="str" cm="1">
        <f t="array" ref="M568">INDEX($O$2:$O$13,I568)</f>
        <v>Осень</v>
      </c>
    </row>
    <row r="569" spans="1:13" ht="15.6" thickTop="1" thickBot="1" x14ac:dyDescent="0.35">
      <c r="A569" s="20">
        <v>568</v>
      </c>
      <c r="B569" s="19">
        <v>43717</v>
      </c>
      <c r="C569" s="20" t="s">
        <v>50</v>
      </c>
      <c r="D569" s="20">
        <v>265.2</v>
      </c>
      <c r="E569" s="20" t="s">
        <v>14</v>
      </c>
      <c r="F569" s="20" t="str">
        <f t="shared" si="16"/>
        <v>понедельник</v>
      </c>
      <c r="G569" s="21" t="str" cm="1">
        <f t="array" ref="G569">INDEX($O$2:$O$13,I569)</f>
        <v>Осень</v>
      </c>
      <c r="H569" s="8" t="str">
        <f t="shared" si="17"/>
        <v>Сентябрь</v>
      </c>
      <c r="I569" s="13">
        <f>MONTH(Заказы!$B569)</f>
        <v>9</v>
      </c>
      <c r="M569" s="7" t="str" cm="1">
        <f t="array" ref="M569">INDEX($O$2:$O$13,I569)</f>
        <v>Осень</v>
      </c>
    </row>
    <row r="570" spans="1:13" ht="15.6" thickTop="1" thickBot="1" x14ac:dyDescent="0.35">
      <c r="A570" s="17">
        <v>569</v>
      </c>
      <c r="B570" s="16">
        <v>43718</v>
      </c>
      <c r="C570" s="17" t="s">
        <v>46</v>
      </c>
      <c r="D570" s="17">
        <v>1309.4000000000001</v>
      </c>
      <c r="E570" s="17" t="s">
        <v>14</v>
      </c>
      <c r="F570" s="17" t="str">
        <f t="shared" si="16"/>
        <v>вторник</v>
      </c>
      <c r="G570" s="18" t="str" cm="1">
        <f t="array" ref="G570">INDEX($O$2:$O$13,I570)</f>
        <v>Осень</v>
      </c>
      <c r="H570" s="9" t="str">
        <f t="shared" si="17"/>
        <v>Сентябрь</v>
      </c>
      <c r="I570" s="13">
        <f>MONTH(Заказы!$B570)</f>
        <v>9</v>
      </c>
      <c r="M570" s="7" t="str" cm="1">
        <f t="array" ref="M570">INDEX($O$2:$O$13,I570)</f>
        <v>Осень</v>
      </c>
    </row>
    <row r="571" spans="1:13" ht="15.6" thickTop="1" thickBot="1" x14ac:dyDescent="0.35">
      <c r="A571" s="20">
        <v>570</v>
      </c>
      <c r="B571" s="19">
        <v>43718</v>
      </c>
      <c r="C571" s="20" t="s">
        <v>82</v>
      </c>
      <c r="D571" s="20">
        <v>146.19999999999999</v>
      </c>
      <c r="E571" s="20" t="s">
        <v>22</v>
      </c>
      <c r="F571" s="20" t="str">
        <f t="shared" si="16"/>
        <v>вторник</v>
      </c>
      <c r="G571" s="21" t="str" cm="1">
        <f t="array" ref="G571">INDEX($O$2:$O$13,I571)</f>
        <v>Осень</v>
      </c>
      <c r="H571" s="8" t="str">
        <f t="shared" si="17"/>
        <v>Сентябрь</v>
      </c>
      <c r="I571" s="13">
        <f>MONTH(Заказы!$B571)</f>
        <v>9</v>
      </c>
      <c r="M571" s="7" t="str" cm="1">
        <f t="array" ref="M571">INDEX($O$2:$O$13,I571)</f>
        <v>Осень</v>
      </c>
    </row>
    <row r="572" spans="1:13" ht="15.6" thickTop="1" thickBot="1" x14ac:dyDescent="0.35">
      <c r="A572" s="17">
        <v>571</v>
      </c>
      <c r="B572" s="16">
        <v>43718</v>
      </c>
      <c r="C572" s="17" t="s">
        <v>98</v>
      </c>
      <c r="D572" s="17">
        <v>792.5</v>
      </c>
      <c r="E572" s="17" t="s">
        <v>30</v>
      </c>
      <c r="F572" s="17" t="str">
        <f t="shared" si="16"/>
        <v>вторник</v>
      </c>
      <c r="G572" s="18" t="str" cm="1">
        <f t="array" ref="G572">INDEX($O$2:$O$13,I572)</f>
        <v>Осень</v>
      </c>
      <c r="H572" s="9" t="str">
        <f t="shared" si="17"/>
        <v>Сентябрь</v>
      </c>
      <c r="I572" s="13">
        <f>MONTH(Заказы!$B572)</f>
        <v>9</v>
      </c>
      <c r="M572" s="7" t="str" cm="1">
        <f t="array" ref="M572">INDEX($O$2:$O$13,I572)</f>
        <v>Осень</v>
      </c>
    </row>
    <row r="573" spans="1:13" ht="15.6" thickTop="1" thickBot="1" x14ac:dyDescent="0.35">
      <c r="A573" s="20">
        <v>572</v>
      </c>
      <c r="B573" s="19">
        <v>43718</v>
      </c>
      <c r="C573" s="20" t="s">
        <v>71</v>
      </c>
      <c r="D573" s="20">
        <v>366.8</v>
      </c>
      <c r="E573" s="20" t="s">
        <v>30</v>
      </c>
      <c r="F573" s="20" t="str">
        <f t="shared" si="16"/>
        <v>вторник</v>
      </c>
      <c r="G573" s="21" t="str" cm="1">
        <f t="array" ref="G573">INDEX($O$2:$O$13,I573)</f>
        <v>Осень</v>
      </c>
      <c r="H573" s="8" t="str">
        <f t="shared" si="17"/>
        <v>Сентябрь</v>
      </c>
      <c r="I573" s="13">
        <f>MONTH(Заказы!$B573)</f>
        <v>9</v>
      </c>
      <c r="M573" s="7" t="str" cm="1">
        <f t="array" ref="M573">INDEX($O$2:$O$13,I573)</f>
        <v>Осень</v>
      </c>
    </row>
    <row r="574" spans="1:13" ht="15.6" thickTop="1" thickBot="1" x14ac:dyDescent="0.35">
      <c r="A574" s="17">
        <v>573</v>
      </c>
      <c r="B574" s="16">
        <v>43718</v>
      </c>
      <c r="C574" s="17" t="s">
        <v>114</v>
      </c>
      <c r="D574" s="17">
        <v>197.6</v>
      </c>
      <c r="E574" s="17" t="s">
        <v>22</v>
      </c>
      <c r="F574" s="17" t="str">
        <f t="shared" si="16"/>
        <v>вторник</v>
      </c>
      <c r="G574" s="18" t="str" cm="1">
        <f t="array" ref="G574">INDEX($O$2:$O$13,I574)</f>
        <v>Осень</v>
      </c>
      <c r="H574" s="9" t="str">
        <f t="shared" si="17"/>
        <v>Сентябрь</v>
      </c>
      <c r="I574" s="13">
        <f>MONTH(Заказы!$B574)</f>
        <v>9</v>
      </c>
      <c r="M574" s="7" t="str" cm="1">
        <f t="array" ref="M574">INDEX($O$2:$O$13,I574)</f>
        <v>Осень</v>
      </c>
    </row>
    <row r="575" spans="1:13" ht="15.6" thickTop="1" thickBot="1" x14ac:dyDescent="0.35">
      <c r="A575" s="20">
        <v>574</v>
      </c>
      <c r="B575" s="19">
        <v>43718</v>
      </c>
      <c r="C575" s="20" t="s">
        <v>117</v>
      </c>
      <c r="D575" s="20">
        <v>70</v>
      </c>
      <c r="E575" s="20" t="s">
        <v>26</v>
      </c>
      <c r="F575" s="20" t="str">
        <f t="shared" si="16"/>
        <v>вторник</v>
      </c>
      <c r="G575" s="21" t="str" cm="1">
        <f t="array" ref="G575">INDEX($O$2:$O$13,I575)</f>
        <v>Осень</v>
      </c>
      <c r="H575" s="8" t="str">
        <f t="shared" si="17"/>
        <v>Сентябрь</v>
      </c>
      <c r="I575" s="13">
        <f>MONTH(Заказы!$B575)</f>
        <v>9</v>
      </c>
      <c r="M575" s="7" t="str" cm="1">
        <f t="array" ref="M575">INDEX($O$2:$O$13,I575)</f>
        <v>Осень</v>
      </c>
    </row>
    <row r="576" spans="1:13" ht="15.6" thickTop="1" thickBot="1" x14ac:dyDescent="0.35">
      <c r="A576" s="17">
        <v>575</v>
      </c>
      <c r="B576" s="16">
        <v>43719</v>
      </c>
      <c r="C576" s="17" t="s">
        <v>61</v>
      </c>
      <c r="D576" s="17">
        <v>427</v>
      </c>
      <c r="E576" s="17" t="s">
        <v>30</v>
      </c>
      <c r="F576" s="17" t="str">
        <f t="shared" si="16"/>
        <v>среда</v>
      </c>
      <c r="G576" s="18" t="str" cm="1">
        <f t="array" ref="G576">INDEX($O$2:$O$13,I576)</f>
        <v>Осень</v>
      </c>
      <c r="H576" s="9" t="str">
        <f t="shared" si="17"/>
        <v>Сентябрь</v>
      </c>
      <c r="I576" s="13">
        <f>MONTH(Заказы!$B576)</f>
        <v>9</v>
      </c>
      <c r="M576" s="7" t="str" cm="1">
        <f t="array" ref="M576">INDEX($O$2:$O$13,I576)</f>
        <v>Осень</v>
      </c>
    </row>
    <row r="577" spans="1:13" ht="15.6" thickTop="1" thickBot="1" x14ac:dyDescent="0.35">
      <c r="A577" s="20">
        <v>576</v>
      </c>
      <c r="B577" s="19">
        <v>43719</v>
      </c>
      <c r="C577" s="20" t="s">
        <v>95</v>
      </c>
      <c r="D577" s="20">
        <v>432.6</v>
      </c>
      <c r="E577" s="20" t="s">
        <v>22</v>
      </c>
      <c r="F577" s="20" t="str">
        <f t="shared" si="16"/>
        <v>среда</v>
      </c>
      <c r="G577" s="21" t="str" cm="1">
        <f t="array" ref="G577">INDEX($O$2:$O$13,I577)</f>
        <v>Осень</v>
      </c>
      <c r="H577" s="8" t="str">
        <f t="shared" si="17"/>
        <v>Сентябрь</v>
      </c>
      <c r="I577" s="13">
        <f>MONTH(Заказы!$B577)</f>
        <v>9</v>
      </c>
      <c r="M577" s="7" t="str" cm="1">
        <f t="array" ref="M577">INDEX($O$2:$O$13,I577)</f>
        <v>Осень</v>
      </c>
    </row>
    <row r="578" spans="1:13" ht="15.6" thickTop="1" thickBot="1" x14ac:dyDescent="0.35">
      <c r="A578" s="17">
        <v>577</v>
      </c>
      <c r="B578" s="16">
        <v>43719</v>
      </c>
      <c r="C578" s="17" t="s">
        <v>95</v>
      </c>
      <c r="D578" s="17">
        <v>297.8</v>
      </c>
      <c r="E578" s="17" t="s">
        <v>30</v>
      </c>
      <c r="F578" s="17" t="str">
        <f t="shared" ref="F578:F641" si="18">TEXT(B578,"ДДДД")</f>
        <v>среда</v>
      </c>
      <c r="G578" s="18" t="str" cm="1">
        <f t="array" ref="G578">INDEX($O$2:$O$13,I578)</f>
        <v>Осень</v>
      </c>
      <c r="H578" s="9" t="str">
        <f t="shared" ref="H578:H641" si="19">TEXT(B578,"ММММ")</f>
        <v>Сентябрь</v>
      </c>
      <c r="I578" s="13">
        <f>MONTH(Заказы!$B578)</f>
        <v>9</v>
      </c>
      <c r="M578" s="7" t="str" cm="1">
        <f t="array" ref="M578">INDEX($O$2:$O$13,I578)</f>
        <v>Осень</v>
      </c>
    </row>
    <row r="579" spans="1:13" ht="15.6" thickTop="1" thickBot="1" x14ac:dyDescent="0.35">
      <c r="A579" s="20">
        <v>578</v>
      </c>
      <c r="B579" s="19">
        <v>43719</v>
      </c>
      <c r="C579" s="20" t="s">
        <v>41</v>
      </c>
      <c r="D579" s="20">
        <v>1266.5999999999999</v>
      </c>
      <c r="E579" s="20" t="s">
        <v>0</v>
      </c>
      <c r="F579" s="20" t="str">
        <f t="shared" si="18"/>
        <v>среда</v>
      </c>
      <c r="G579" s="21" t="str" cm="1">
        <f t="array" ref="G579">INDEX($O$2:$O$13,I579)</f>
        <v>Осень</v>
      </c>
      <c r="H579" s="8" t="str">
        <f t="shared" si="19"/>
        <v>Сентябрь</v>
      </c>
      <c r="I579" s="13">
        <f>MONTH(Заказы!$B579)</f>
        <v>9</v>
      </c>
      <c r="M579" s="7" t="str" cm="1">
        <f t="array" ref="M579">INDEX($O$2:$O$13,I579)</f>
        <v>Осень</v>
      </c>
    </row>
    <row r="580" spans="1:13" ht="15.6" thickTop="1" thickBot="1" x14ac:dyDescent="0.35">
      <c r="A580" s="17">
        <v>579</v>
      </c>
      <c r="B580" s="16">
        <v>43719</v>
      </c>
      <c r="C580" s="17" t="s">
        <v>109</v>
      </c>
      <c r="D580" s="17">
        <v>30.1</v>
      </c>
      <c r="E580" s="17" t="s">
        <v>37</v>
      </c>
      <c r="F580" s="17" t="str">
        <f t="shared" si="18"/>
        <v>среда</v>
      </c>
      <c r="G580" s="18" t="str" cm="1">
        <f t="array" ref="G580">INDEX($O$2:$O$13,I580)</f>
        <v>Осень</v>
      </c>
      <c r="H580" s="9" t="str">
        <f t="shared" si="19"/>
        <v>Сентябрь</v>
      </c>
      <c r="I580" s="13">
        <f>MONTH(Заказы!$B580)</f>
        <v>9</v>
      </c>
      <c r="M580" s="7" t="str" cm="1">
        <f t="array" ref="M580">INDEX($O$2:$O$13,I580)</f>
        <v>Осень</v>
      </c>
    </row>
    <row r="581" spans="1:13" ht="15.6" thickTop="1" thickBot="1" x14ac:dyDescent="0.35">
      <c r="A581" s="20">
        <v>580</v>
      </c>
      <c r="B581" s="19">
        <v>43721</v>
      </c>
      <c r="C581" s="20" t="s">
        <v>109</v>
      </c>
      <c r="D581" s="20">
        <v>818.3</v>
      </c>
      <c r="E581" s="20" t="s">
        <v>10</v>
      </c>
      <c r="F581" s="20" t="str">
        <f t="shared" si="18"/>
        <v>пятница</v>
      </c>
      <c r="G581" s="21" t="str" cm="1">
        <f t="array" ref="G581">INDEX($O$2:$O$13,I581)</f>
        <v>Осень</v>
      </c>
      <c r="H581" s="8" t="str">
        <f t="shared" si="19"/>
        <v>Сентябрь</v>
      </c>
      <c r="I581" s="13">
        <f>MONTH(Заказы!$B581)</f>
        <v>9</v>
      </c>
      <c r="M581" s="7" t="str" cm="1">
        <f t="array" ref="M581">INDEX($O$2:$O$13,I581)</f>
        <v>Осень</v>
      </c>
    </row>
    <row r="582" spans="1:13" ht="15.6" thickTop="1" thickBot="1" x14ac:dyDescent="0.35">
      <c r="A582" s="17">
        <v>581</v>
      </c>
      <c r="B582" s="16">
        <v>43721</v>
      </c>
      <c r="C582" s="17" t="s">
        <v>60</v>
      </c>
      <c r="D582" s="17">
        <v>695.3</v>
      </c>
      <c r="E582" s="17" t="s">
        <v>30</v>
      </c>
      <c r="F582" s="17" t="str">
        <f t="shared" si="18"/>
        <v>пятница</v>
      </c>
      <c r="G582" s="18" t="str" cm="1">
        <f t="array" ref="G582">INDEX($O$2:$O$13,I582)</f>
        <v>Осень</v>
      </c>
      <c r="H582" s="9" t="str">
        <f t="shared" si="19"/>
        <v>Сентябрь</v>
      </c>
      <c r="I582" s="13">
        <f>MONTH(Заказы!$B582)</f>
        <v>9</v>
      </c>
      <c r="M582" s="7" t="str" cm="1">
        <f t="array" ref="M582">INDEX($O$2:$O$13,I582)</f>
        <v>Осень</v>
      </c>
    </row>
    <row r="583" spans="1:13" ht="15.6" thickTop="1" thickBot="1" x14ac:dyDescent="0.35">
      <c r="A583" s="20">
        <v>582</v>
      </c>
      <c r="B583" s="19">
        <v>43721</v>
      </c>
      <c r="C583" s="20" t="s">
        <v>41</v>
      </c>
      <c r="D583" s="20">
        <v>4118.8</v>
      </c>
      <c r="E583" s="20" t="s">
        <v>37</v>
      </c>
      <c r="F583" s="20" t="str">
        <f t="shared" si="18"/>
        <v>пятница</v>
      </c>
      <c r="G583" s="21" t="str" cm="1">
        <f t="array" ref="G583">INDEX($O$2:$O$13,I583)</f>
        <v>Осень</v>
      </c>
      <c r="H583" s="8" t="str">
        <f t="shared" si="19"/>
        <v>Сентябрь</v>
      </c>
      <c r="I583" s="13">
        <f>MONTH(Заказы!$B583)</f>
        <v>9</v>
      </c>
      <c r="M583" s="7" t="str" cm="1">
        <f t="array" ref="M583">INDEX($O$2:$O$13,I583)</f>
        <v>Осень</v>
      </c>
    </row>
    <row r="584" spans="1:13" ht="15.6" thickTop="1" thickBot="1" x14ac:dyDescent="0.35">
      <c r="A584" s="17">
        <v>583</v>
      </c>
      <c r="B584" s="16">
        <v>43722</v>
      </c>
      <c r="C584" s="17" t="s">
        <v>41</v>
      </c>
      <c r="D584" s="17">
        <v>354.3</v>
      </c>
      <c r="E584" s="17" t="s">
        <v>14</v>
      </c>
      <c r="F584" s="17" t="str">
        <f t="shared" si="18"/>
        <v>суббота</v>
      </c>
      <c r="G584" s="18" t="str" cm="1">
        <f t="array" ref="G584">INDEX($O$2:$O$13,I584)</f>
        <v>Осень</v>
      </c>
      <c r="H584" s="9" t="str">
        <f t="shared" si="19"/>
        <v>Сентябрь</v>
      </c>
      <c r="I584" s="13">
        <f>MONTH(Заказы!$B584)</f>
        <v>9</v>
      </c>
      <c r="M584" s="7" t="str" cm="1">
        <f t="array" ref="M584">INDEX($O$2:$O$13,I584)</f>
        <v>Осень</v>
      </c>
    </row>
    <row r="585" spans="1:13" ht="15.6" thickTop="1" thickBot="1" x14ac:dyDescent="0.35">
      <c r="A585" s="20">
        <v>584</v>
      </c>
      <c r="B585" s="19">
        <v>43722</v>
      </c>
      <c r="C585" s="20" t="s">
        <v>80</v>
      </c>
      <c r="D585" s="20">
        <v>1547.2</v>
      </c>
      <c r="E585" s="20" t="s">
        <v>18</v>
      </c>
      <c r="F585" s="20" t="str">
        <f t="shared" si="18"/>
        <v>суббота</v>
      </c>
      <c r="G585" s="21" t="str" cm="1">
        <f t="array" ref="G585">INDEX($O$2:$O$13,I585)</f>
        <v>Осень</v>
      </c>
      <c r="H585" s="8" t="str">
        <f t="shared" si="19"/>
        <v>Сентябрь</v>
      </c>
      <c r="I585" s="13">
        <f>MONTH(Заказы!$B585)</f>
        <v>9</v>
      </c>
      <c r="M585" s="7" t="str" cm="1">
        <f t="array" ref="M585">INDEX($O$2:$O$13,I585)</f>
        <v>Осень</v>
      </c>
    </row>
    <row r="586" spans="1:13" ht="15.6" thickTop="1" thickBot="1" x14ac:dyDescent="0.35">
      <c r="A586" s="17">
        <v>585</v>
      </c>
      <c r="B586" s="16">
        <v>43722</v>
      </c>
      <c r="C586" s="17" t="s">
        <v>80</v>
      </c>
      <c r="D586" s="17">
        <v>721.9</v>
      </c>
      <c r="E586" s="17" t="s">
        <v>14</v>
      </c>
      <c r="F586" s="17" t="str">
        <f t="shared" si="18"/>
        <v>суббота</v>
      </c>
      <c r="G586" s="18" t="str" cm="1">
        <f t="array" ref="G586">INDEX($O$2:$O$13,I586)</f>
        <v>Осень</v>
      </c>
      <c r="H586" s="9" t="str">
        <f t="shared" si="19"/>
        <v>Сентябрь</v>
      </c>
      <c r="I586" s="13">
        <f>MONTH(Заказы!$B586)</f>
        <v>9</v>
      </c>
      <c r="M586" s="7" t="str" cm="1">
        <f t="array" ref="M586">INDEX($O$2:$O$13,I586)</f>
        <v>Осень</v>
      </c>
    </row>
    <row r="587" spans="1:13" ht="15.6" thickTop="1" thickBot="1" x14ac:dyDescent="0.35">
      <c r="A587" s="20">
        <v>586</v>
      </c>
      <c r="B587" s="19">
        <v>43723</v>
      </c>
      <c r="C587" s="20" t="s">
        <v>54</v>
      </c>
      <c r="D587" s="20">
        <v>714.9</v>
      </c>
      <c r="E587" s="20" t="s">
        <v>26</v>
      </c>
      <c r="F587" s="20" t="str">
        <f t="shared" si="18"/>
        <v>воскресенье</v>
      </c>
      <c r="G587" s="21" t="str" cm="1">
        <f t="array" ref="G587">INDEX($O$2:$O$13,I587)</f>
        <v>Осень</v>
      </c>
      <c r="H587" s="8" t="str">
        <f t="shared" si="19"/>
        <v>Сентябрь</v>
      </c>
      <c r="I587" s="13">
        <f>MONTH(Заказы!$B587)</f>
        <v>9</v>
      </c>
      <c r="M587" s="7" t="str" cm="1">
        <f t="array" ref="M587">INDEX($O$2:$O$13,I587)</f>
        <v>Осень</v>
      </c>
    </row>
    <row r="588" spans="1:13" ht="15.6" thickTop="1" thickBot="1" x14ac:dyDescent="0.35">
      <c r="A588" s="17">
        <v>587</v>
      </c>
      <c r="B588" s="16">
        <v>43723</v>
      </c>
      <c r="C588" s="17" t="s">
        <v>64</v>
      </c>
      <c r="D588" s="17">
        <v>133.19999999999999</v>
      </c>
      <c r="E588" s="17" t="s">
        <v>18</v>
      </c>
      <c r="F588" s="17" t="str">
        <f t="shared" si="18"/>
        <v>воскресенье</v>
      </c>
      <c r="G588" s="18" t="str" cm="1">
        <f t="array" ref="G588">INDEX($O$2:$O$13,I588)</f>
        <v>Осень</v>
      </c>
      <c r="H588" s="9" t="str">
        <f t="shared" si="19"/>
        <v>Сентябрь</v>
      </c>
      <c r="I588" s="13">
        <f>MONTH(Заказы!$B588)</f>
        <v>9</v>
      </c>
      <c r="M588" s="7" t="str" cm="1">
        <f t="array" ref="M588">INDEX($O$2:$O$13,I588)</f>
        <v>Осень</v>
      </c>
    </row>
    <row r="589" spans="1:13" ht="15.6" thickTop="1" thickBot="1" x14ac:dyDescent="0.35">
      <c r="A589" s="20">
        <v>588</v>
      </c>
      <c r="B589" s="19">
        <v>43723</v>
      </c>
      <c r="C589" s="20" t="s">
        <v>106</v>
      </c>
      <c r="D589" s="20">
        <v>592.79999999999995</v>
      </c>
      <c r="E589" s="20" t="s">
        <v>14</v>
      </c>
      <c r="F589" s="20" t="str">
        <f t="shared" si="18"/>
        <v>воскресенье</v>
      </c>
      <c r="G589" s="21" t="str" cm="1">
        <f t="array" ref="G589">INDEX($O$2:$O$13,I589)</f>
        <v>Осень</v>
      </c>
      <c r="H589" s="8" t="str">
        <f t="shared" si="19"/>
        <v>Сентябрь</v>
      </c>
      <c r="I589" s="13">
        <f>MONTH(Заказы!$B589)</f>
        <v>9</v>
      </c>
      <c r="M589" s="7" t="str" cm="1">
        <f t="array" ref="M589">INDEX($O$2:$O$13,I589)</f>
        <v>Осень</v>
      </c>
    </row>
    <row r="590" spans="1:13" ht="15.6" thickTop="1" thickBot="1" x14ac:dyDescent="0.35">
      <c r="A590" s="17">
        <v>589</v>
      </c>
      <c r="B590" s="16">
        <v>43724</v>
      </c>
      <c r="C590" s="17" t="s">
        <v>44</v>
      </c>
      <c r="D590" s="17">
        <v>564.6</v>
      </c>
      <c r="E590" s="17" t="s">
        <v>22</v>
      </c>
      <c r="F590" s="17" t="str">
        <f t="shared" si="18"/>
        <v>понедельник</v>
      </c>
      <c r="G590" s="18" t="str" cm="1">
        <f t="array" ref="G590">INDEX($O$2:$O$13,I590)</f>
        <v>Осень</v>
      </c>
      <c r="H590" s="9" t="str">
        <f t="shared" si="19"/>
        <v>Сентябрь</v>
      </c>
      <c r="I590" s="13">
        <f>MONTH(Заказы!$B590)</f>
        <v>9</v>
      </c>
      <c r="M590" s="7" t="str" cm="1">
        <f t="array" ref="M590">INDEX($O$2:$O$13,I590)</f>
        <v>Осень</v>
      </c>
    </row>
    <row r="591" spans="1:13" ht="15.6" thickTop="1" thickBot="1" x14ac:dyDescent="0.35">
      <c r="A591" s="20">
        <v>590</v>
      </c>
      <c r="B591" s="19">
        <v>43724</v>
      </c>
      <c r="C591" s="20" t="s">
        <v>46</v>
      </c>
      <c r="D591" s="20">
        <v>92.6</v>
      </c>
      <c r="E591" s="20" t="s">
        <v>10</v>
      </c>
      <c r="F591" s="20" t="str">
        <f t="shared" si="18"/>
        <v>понедельник</v>
      </c>
      <c r="G591" s="21" t="str" cm="1">
        <f t="array" ref="G591">INDEX($O$2:$O$13,I591)</f>
        <v>Осень</v>
      </c>
      <c r="H591" s="8" t="str">
        <f t="shared" si="19"/>
        <v>Сентябрь</v>
      </c>
      <c r="I591" s="13">
        <f>MONTH(Заказы!$B591)</f>
        <v>9</v>
      </c>
      <c r="M591" s="7" t="str" cm="1">
        <f t="array" ref="M591">INDEX($O$2:$O$13,I591)</f>
        <v>Осень</v>
      </c>
    </row>
    <row r="592" spans="1:13" ht="15.6" thickTop="1" thickBot="1" x14ac:dyDescent="0.35">
      <c r="A592" s="17">
        <v>591</v>
      </c>
      <c r="B592" s="16">
        <v>43725</v>
      </c>
      <c r="C592" s="17" t="s">
        <v>93</v>
      </c>
      <c r="D592" s="17">
        <v>252.2</v>
      </c>
      <c r="E592" s="17" t="s">
        <v>0</v>
      </c>
      <c r="F592" s="17" t="str">
        <f t="shared" si="18"/>
        <v>вторник</v>
      </c>
      <c r="G592" s="18" t="str" cm="1">
        <f t="array" ref="G592">INDEX($O$2:$O$13,I592)</f>
        <v>Осень</v>
      </c>
      <c r="H592" s="9" t="str">
        <f t="shared" si="19"/>
        <v>Сентябрь</v>
      </c>
      <c r="I592" s="13">
        <f>MONTH(Заказы!$B592)</f>
        <v>9</v>
      </c>
      <c r="M592" s="7" t="str" cm="1">
        <f t="array" ref="M592">INDEX($O$2:$O$13,I592)</f>
        <v>Осень</v>
      </c>
    </row>
    <row r="593" spans="1:13" ht="15.6" thickTop="1" thickBot="1" x14ac:dyDescent="0.35">
      <c r="A593" s="20">
        <v>592</v>
      </c>
      <c r="B593" s="19">
        <v>43725</v>
      </c>
      <c r="C593" s="20" t="s">
        <v>44</v>
      </c>
      <c r="D593" s="20">
        <v>4243</v>
      </c>
      <c r="E593" s="20" t="s">
        <v>33</v>
      </c>
      <c r="F593" s="20" t="str">
        <f t="shared" si="18"/>
        <v>вторник</v>
      </c>
      <c r="G593" s="21" t="str" cm="1">
        <f t="array" ref="G593">INDEX($O$2:$O$13,I593)</f>
        <v>Осень</v>
      </c>
      <c r="H593" s="8" t="str">
        <f t="shared" si="19"/>
        <v>Сентябрь</v>
      </c>
      <c r="I593" s="13">
        <f>MONTH(Заказы!$B593)</f>
        <v>9</v>
      </c>
      <c r="M593" s="7" t="str" cm="1">
        <f t="array" ref="M593">INDEX($O$2:$O$13,I593)</f>
        <v>Осень</v>
      </c>
    </row>
    <row r="594" spans="1:13" ht="15.6" thickTop="1" thickBot="1" x14ac:dyDescent="0.35">
      <c r="A594" s="17">
        <v>593</v>
      </c>
      <c r="B594" s="16">
        <v>43725</v>
      </c>
      <c r="C594" s="17" t="s">
        <v>63</v>
      </c>
      <c r="D594" s="17">
        <v>544.20000000000005</v>
      </c>
      <c r="E594" s="17" t="s">
        <v>30</v>
      </c>
      <c r="F594" s="17" t="str">
        <f t="shared" si="18"/>
        <v>вторник</v>
      </c>
      <c r="G594" s="18" t="str" cm="1">
        <f t="array" ref="G594">INDEX($O$2:$O$13,I594)</f>
        <v>Осень</v>
      </c>
      <c r="H594" s="9" t="str">
        <f t="shared" si="19"/>
        <v>Сентябрь</v>
      </c>
      <c r="I594" s="13">
        <f>MONTH(Заказы!$B594)</f>
        <v>9</v>
      </c>
      <c r="M594" s="7" t="str" cm="1">
        <f t="array" ref="M594">INDEX($O$2:$O$13,I594)</f>
        <v>Осень</v>
      </c>
    </row>
    <row r="595" spans="1:13" ht="15.6" thickTop="1" thickBot="1" x14ac:dyDescent="0.35">
      <c r="A595" s="20">
        <v>594</v>
      </c>
      <c r="B595" s="19">
        <v>43726</v>
      </c>
      <c r="C595" s="20" t="s">
        <v>108</v>
      </c>
      <c r="D595" s="20">
        <v>382.4</v>
      </c>
      <c r="E595" s="20" t="s">
        <v>37</v>
      </c>
      <c r="F595" s="20" t="str">
        <f t="shared" si="18"/>
        <v>среда</v>
      </c>
      <c r="G595" s="21" t="str" cm="1">
        <f t="array" ref="G595">INDEX($O$2:$O$13,I595)</f>
        <v>Осень</v>
      </c>
      <c r="H595" s="8" t="str">
        <f t="shared" si="19"/>
        <v>Сентябрь</v>
      </c>
      <c r="I595" s="13">
        <f>MONTH(Заказы!$B595)</f>
        <v>9</v>
      </c>
      <c r="M595" s="7" t="str" cm="1">
        <f t="array" ref="M595">INDEX($O$2:$O$13,I595)</f>
        <v>Осень</v>
      </c>
    </row>
    <row r="596" spans="1:13" ht="15.6" thickTop="1" thickBot="1" x14ac:dyDescent="0.35">
      <c r="A596" s="17">
        <v>595</v>
      </c>
      <c r="B596" s="16">
        <v>43727</v>
      </c>
      <c r="C596" s="17" t="s">
        <v>107</v>
      </c>
      <c r="D596" s="17">
        <v>13.6</v>
      </c>
      <c r="E596" s="17" t="s">
        <v>10</v>
      </c>
      <c r="F596" s="17" t="str">
        <f t="shared" si="18"/>
        <v>четверг</v>
      </c>
      <c r="G596" s="18" t="str" cm="1">
        <f t="array" ref="G596">INDEX($O$2:$O$13,I596)</f>
        <v>Осень</v>
      </c>
      <c r="H596" s="9" t="str">
        <f t="shared" si="19"/>
        <v>Сентябрь</v>
      </c>
      <c r="I596" s="13">
        <f>MONTH(Заказы!$B596)</f>
        <v>9</v>
      </c>
      <c r="M596" s="7" t="str" cm="1">
        <f t="array" ref="M596">INDEX($O$2:$O$13,I596)</f>
        <v>Осень</v>
      </c>
    </row>
    <row r="597" spans="1:13" ht="15.6" thickTop="1" thickBot="1" x14ac:dyDescent="0.35">
      <c r="A597" s="20">
        <v>596</v>
      </c>
      <c r="B597" s="19">
        <v>43727</v>
      </c>
      <c r="C597" s="20" t="s">
        <v>67</v>
      </c>
      <c r="D597" s="20">
        <v>12.3</v>
      </c>
      <c r="E597" s="20" t="s">
        <v>0</v>
      </c>
      <c r="F597" s="20" t="str">
        <f t="shared" si="18"/>
        <v>четверг</v>
      </c>
      <c r="G597" s="21" t="str" cm="1">
        <f t="array" ref="G597">INDEX($O$2:$O$13,I597)</f>
        <v>Осень</v>
      </c>
      <c r="H597" s="8" t="str">
        <f t="shared" si="19"/>
        <v>Сентябрь</v>
      </c>
      <c r="I597" s="13">
        <f>MONTH(Заказы!$B597)</f>
        <v>9</v>
      </c>
      <c r="M597" s="7" t="str" cm="1">
        <f t="array" ref="M597">INDEX($O$2:$O$13,I597)</f>
        <v>Осень</v>
      </c>
    </row>
    <row r="598" spans="1:13" ht="15.6" thickTop="1" thickBot="1" x14ac:dyDescent="0.35">
      <c r="A598" s="17">
        <v>597</v>
      </c>
      <c r="B598" s="16">
        <v>43728</v>
      </c>
      <c r="C598" s="17" t="s">
        <v>61</v>
      </c>
      <c r="D598" s="17">
        <v>2129.8000000000002</v>
      </c>
      <c r="E598" s="17" t="s">
        <v>0</v>
      </c>
      <c r="F598" s="17" t="str">
        <f t="shared" si="18"/>
        <v>пятница</v>
      </c>
      <c r="G598" s="18" t="str" cm="1">
        <f t="array" ref="G598">INDEX($O$2:$O$13,I598)</f>
        <v>Осень</v>
      </c>
      <c r="H598" s="9" t="str">
        <f t="shared" si="19"/>
        <v>Сентябрь</v>
      </c>
      <c r="I598" s="13">
        <f>MONTH(Заказы!$B598)</f>
        <v>9</v>
      </c>
      <c r="M598" s="7" t="str" cm="1">
        <f t="array" ref="M598">INDEX($O$2:$O$13,I598)</f>
        <v>Осень</v>
      </c>
    </row>
    <row r="599" spans="1:13" ht="15.6" thickTop="1" thickBot="1" x14ac:dyDescent="0.35">
      <c r="A599" s="20">
        <v>598</v>
      </c>
      <c r="B599" s="19">
        <v>43729</v>
      </c>
      <c r="C599" s="20" t="s">
        <v>83</v>
      </c>
      <c r="D599" s="20">
        <v>5.6</v>
      </c>
      <c r="E599" s="20" t="s">
        <v>18</v>
      </c>
      <c r="F599" s="20" t="str">
        <f t="shared" si="18"/>
        <v>суббота</v>
      </c>
      <c r="G599" s="21" t="str" cm="1">
        <f t="array" ref="G599">INDEX($O$2:$O$13,I599)</f>
        <v>Осень</v>
      </c>
      <c r="H599" s="8" t="str">
        <f t="shared" si="19"/>
        <v>Сентябрь</v>
      </c>
      <c r="I599" s="13">
        <f>MONTH(Заказы!$B599)</f>
        <v>9</v>
      </c>
      <c r="M599" s="7" t="str" cm="1">
        <f t="array" ref="M599">INDEX($O$2:$O$13,I599)</f>
        <v>Осень</v>
      </c>
    </row>
    <row r="600" spans="1:13" ht="15.6" thickTop="1" thickBot="1" x14ac:dyDescent="0.35">
      <c r="A600" s="17">
        <v>599</v>
      </c>
      <c r="B600" s="16">
        <v>43730</v>
      </c>
      <c r="C600" s="17" t="s">
        <v>46</v>
      </c>
      <c r="D600" s="17">
        <v>491.9</v>
      </c>
      <c r="E600" s="17" t="s">
        <v>30</v>
      </c>
      <c r="F600" s="17" t="str">
        <f t="shared" si="18"/>
        <v>воскресенье</v>
      </c>
      <c r="G600" s="18" t="str" cm="1">
        <f t="array" ref="G600">INDEX($O$2:$O$13,I600)</f>
        <v>Осень</v>
      </c>
      <c r="H600" s="9" t="str">
        <f t="shared" si="19"/>
        <v>Сентябрь</v>
      </c>
      <c r="I600" s="13">
        <f>MONTH(Заказы!$B600)</f>
        <v>9</v>
      </c>
      <c r="M600" s="7" t="str" cm="1">
        <f t="array" ref="M600">INDEX($O$2:$O$13,I600)</f>
        <v>Осень</v>
      </c>
    </row>
    <row r="601" spans="1:13" ht="15.6" thickTop="1" thickBot="1" x14ac:dyDescent="0.35">
      <c r="A601" s="20">
        <v>600</v>
      </c>
      <c r="B601" s="19">
        <v>43730</v>
      </c>
      <c r="C601" s="20" t="s">
        <v>53</v>
      </c>
      <c r="D601" s="20">
        <v>1740.5</v>
      </c>
      <c r="E601" s="20" t="s">
        <v>0</v>
      </c>
      <c r="F601" s="20" t="str">
        <f t="shared" si="18"/>
        <v>воскресенье</v>
      </c>
      <c r="G601" s="21" t="str" cm="1">
        <f t="array" ref="G601">INDEX($O$2:$O$13,I601)</f>
        <v>Осень</v>
      </c>
      <c r="H601" s="8" t="str">
        <f t="shared" si="19"/>
        <v>Сентябрь</v>
      </c>
      <c r="I601" s="13">
        <f>MONTH(Заказы!$B601)</f>
        <v>9</v>
      </c>
      <c r="M601" s="7" t="str" cm="1">
        <f t="array" ref="M601">INDEX($O$2:$O$13,I601)</f>
        <v>Осень</v>
      </c>
    </row>
    <row r="602" spans="1:13" ht="15.6" thickTop="1" thickBot="1" x14ac:dyDescent="0.35">
      <c r="A602" s="17">
        <v>601</v>
      </c>
      <c r="B602" s="16">
        <v>43732</v>
      </c>
      <c r="C602" s="17" t="s">
        <v>69</v>
      </c>
      <c r="D602" s="17">
        <v>1605.5</v>
      </c>
      <c r="E602" s="17" t="s">
        <v>33</v>
      </c>
      <c r="F602" s="17" t="str">
        <f t="shared" si="18"/>
        <v>вторник</v>
      </c>
      <c r="G602" s="18" t="str" cm="1">
        <f t="array" ref="G602">INDEX($O$2:$O$13,I602)</f>
        <v>Осень</v>
      </c>
      <c r="H602" s="9" t="str">
        <f t="shared" si="19"/>
        <v>Сентябрь</v>
      </c>
      <c r="I602" s="13">
        <f>MONTH(Заказы!$B602)</f>
        <v>9</v>
      </c>
      <c r="M602" s="7" t="str" cm="1">
        <f t="array" ref="M602">INDEX($O$2:$O$13,I602)</f>
        <v>Осень</v>
      </c>
    </row>
    <row r="603" spans="1:13" ht="15.6" thickTop="1" thickBot="1" x14ac:dyDescent="0.35">
      <c r="A603" s="20">
        <v>602</v>
      </c>
      <c r="B603" s="19">
        <v>43732</v>
      </c>
      <c r="C603" s="20" t="s">
        <v>57</v>
      </c>
      <c r="D603" s="20">
        <v>761</v>
      </c>
      <c r="E603" s="20" t="s">
        <v>30</v>
      </c>
      <c r="F603" s="20" t="str">
        <f t="shared" si="18"/>
        <v>вторник</v>
      </c>
      <c r="G603" s="21" t="str" cm="1">
        <f t="array" ref="G603">INDEX($O$2:$O$13,I603)</f>
        <v>Осень</v>
      </c>
      <c r="H603" s="8" t="str">
        <f t="shared" si="19"/>
        <v>Сентябрь</v>
      </c>
      <c r="I603" s="13">
        <f>MONTH(Заказы!$B603)</f>
        <v>9</v>
      </c>
      <c r="M603" s="7" t="str" cm="1">
        <f t="array" ref="M603">INDEX($O$2:$O$13,I603)</f>
        <v>Осень</v>
      </c>
    </row>
    <row r="604" spans="1:13" ht="15.6" thickTop="1" thickBot="1" x14ac:dyDescent="0.35">
      <c r="A604" s="17">
        <v>603</v>
      </c>
      <c r="B604" s="16">
        <v>43733</v>
      </c>
      <c r="C604" s="17" t="s">
        <v>65</v>
      </c>
      <c r="D604" s="17">
        <v>532.29999999999995</v>
      </c>
      <c r="E604" s="17" t="s">
        <v>0</v>
      </c>
      <c r="F604" s="17" t="str">
        <f t="shared" si="18"/>
        <v>среда</v>
      </c>
      <c r="G604" s="18" t="str" cm="1">
        <f t="array" ref="G604">INDEX($O$2:$O$13,I604)</f>
        <v>Осень</v>
      </c>
      <c r="H604" s="9" t="str">
        <f t="shared" si="19"/>
        <v>Сентябрь</v>
      </c>
      <c r="I604" s="13">
        <f>MONTH(Заказы!$B604)</f>
        <v>9</v>
      </c>
      <c r="M604" s="7" t="str" cm="1">
        <f t="array" ref="M604">INDEX($O$2:$O$13,I604)</f>
        <v>Осень</v>
      </c>
    </row>
    <row r="605" spans="1:13" ht="15.6" thickTop="1" thickBot="1" x14ac:dyDescent="0.35">
      <c r="A605" s="20">
        <v>604</v>
      </c>
      <c r="B605" s="19">
        <v>43733</v>
      </c>
      <c r="C605" s="20" t="s">
        <v>112</v>
      </c>
      <c r="D605" s="20">
        <v>538.29999999999995</v>
      </c>
      <c r="E605" s="20" t="s">
        <v>18</v>
      </c>
      <c r="F605" s="20" t="str">
        <f t="shared" si="18"/>
        <v>среда</v>
      </c>
      <c r="G605" s="21" t="str" cm="1">
        <f t="array" ref="G605">INDEX($O$2:$O$13,I605)</f>
        <v>Осень</v>
      </c>
      <c r="H605" s="8" t="str">
        <f t="shared" si="19"/>
        <v>Сентябрь</v>
      </c>
      <c r="I605" s="13">
        <f>MONTH(Заказы!$B605)</f>
        <v>9</v>
      </c>
      <c r="M605" s="7" t="str" cm="1">
        <f t="array" ref="M605">INDEX($O$2:$O$13,I605)</f>
        <v>Осень</v>
      </c>
    </row>
    <row r="606" spans="1:13" ht="15.6" thickTop="1" thickBot="1" x14ac:dyDescent="0.35">
      <c r="A606" s="17">
        <v>605</v>
      </c>
      <c r="B606" s="16">
        <v>43734</v>
      </c>
      <c r="C606" s="17" t="s">
        <v>124</v>
      </c>
      <c r="D606" s="17">
        <v>525.1</v>
      </c>
      <c r="E606" s="17" t="s">
        <v>22</v>
      </c>
      <c r="F606" s="17" t="str">
        <f t="shared" si="18"/>
        <v>четверг</v>
      </c>
      <c r="G606" s="18" t="str" cm="1">
        <f t="array" ref="G606">INDEX($O$2:$O$13,I606)</f>
        <v>Осень</v>
      </c>
      <c r="H606" s="9" t="str">
        <f t="shared" si="19"/>
        <v>Сентябрь</v>
      </c>
      <c r="I606" s="13">
        <f>MONTH(Заказы!$B606)</f>
        <v>9</v>
      </c>
      <c r="M606" s="7" t="str" cm="1">
        <f t="array" ref="M606">INDEX($O$2:$O$13,I606)</f>
        <v>Осень</v>
      </c>
    </row>
    <row r="607" spans="1:13" ht="15.6" thickTop="1" thickBot="1" x14ac:dyDescent="0.35">
      <c r="A607" s="20">
        <v>606</v>
      </c>
      <c r="B607" s="19">
        <v>43734</v>
      </c>
      <c r="C607" s="20" t="s">
        <v>115</v>
      </c>
      <c r="D607" s="20">
        <v>7197.8</v>
      </c>
      <c r="E607" s="20" t="s">
        <v>10</v>
      </c>
      <c r="F607" s="20" t="str">
        <f t="shared" si="18"/>
        <v>четверг</v>
      </c>
      <c r="G607" s="21" t="str" cm="1">
        <f t="array" ref="G607">INDEX($O$2:$O$13,I607)</f>
        <v>Осень</v>
      </c>
      <c r="H607" s="8" t="str">
        <f t="shared" si="19"/>
        <v>Сентябрь</v>
      </c>
      <c r="I607" s="13">
        <f>MONTH(Заказы!$B607)</f>
        <v>9</v>
      </c>
      <c r="M607" s="7" t="str" cm="1">
        <f t="array" ref="M607">INDEX($O$2:$O$13,I607)</f>
        <v>Осень</v>
      </c>
    </row>
    <row r="608" spans="1:13" ht="15.6" thickTop="1" thickBot="1" x14ac:dyDescent="0.35">
      <c r="A608" s="17">
        <v>607</v>
      </c>
      <c r="B608" s="16">
        <v>43735</v>
      </c>
      <c r="C608" s="17" t="s">
        <v>42</v>
      </c>
      <c r="D608" s="17">
        <v>908.5</v>
      </c>
      <c r="E608" s="17" t="s">
        <v>18</v>
      </c>
      <c r="F608" s="17" t="str">
        <f t="shared" si="18"/>
        <v>пятница</v>
      </c>
      <c r="G608" s="18" t="str" cm="1">
        <f t="array" ref="G608">INDEX($O$2:$O$13,I608)</f>
        <v>Осень</v>
      </c>
      <c r="H608" s="9" t="str">
        <f t="shared" si="19"/>
        <v>Сентябрь</v>
      </c>
      <c r="I608" s="13">
        <f>MONTH(Заказы!$B608)</f>
        <v>9</v>
      </c>
      <c r="M608" s="7" t="str" cm="1">
        <f t="array" ref="M608">INDEX($O$2:$O$13,I608)</f>
        <v>Осень</v>
      </c>
    </row>
    <row r="609" spans="1:13" ht="15.6" thickTop="1" thickBot="1" x14ac:dyDescent="0.35">
      <c r="A609" s="20">
        <v>608</v>
      </c>
      <c r="B609" s="19">
        <v>43735</v>
      </c>
      <c r="C609" s="20" t="s">
        <v>81</v>
      </c>
      <c r="D609" s="20">
        <v>1709.7</v>
      </c>
      <c r="E609" s="20" t="s">
        <v>14</v>
      </c>
      <c r="F609" s="20" t="str">
        <f t="shared" si="18"/>
        <v>пятница</v>
      </c>
      <c r="G609" s="21" t="str" cm="1">
        <f t="array" ref="G609">INDEX($O$2:$O$13,I609)</f>
        <v>Осень</v>
      </c>
      <c r="H609" s="8" t="str">
        <f t="shared" si="19"/>
        <v>Сентябрь</v>
      </c>
      <c r="I609" s="13">
        <f>MONTH(Заказы!$B609)</f>
        <v>9</v>
      </c>
      <c r="M609" s="7" t="str" cm="1">
        <f t="array" ref="M609">INDEX($O$2:$O$13,I609)</f>
        <v>Осень</v>
      </c>
    </row>
    <row r="610" spans="1:13" ht="15.6" thickTop="1" thickBot="1" x14ac:dyDescent="0.35">
      <c r="A610" s="17">
        <v>609</v>
      </c>
      <c r="B610" s="16">
        <v>43735</v>
      </c>
      <c r="C610" s="17" t="s">
        <v>121</v>
      </c>
      <c r="D610" s="17">
        <v>192.6</v>
      </c>
      <c r="E610" s="17" t="s">
        <v>14</v>
      </c>
      <c r="F610" s="17" t="str">
        <f t="shared" si="18"/>
        <v>пятница</v>
      </c>
      <c r="G610" s="18" t="str" cm="1">
        <f t="array" ref="G610">INDEX($O$2:$O$13,I610)</f>
        <v>Осень</v>
      </c>
      <c r="H610" s="9" t="str">
        <f t="shared" si="19"/>
        <v>Сентябрь</v>
      </c>
      <c r="I610" s="13">
        <f>MONTH(Заказы!$B610)</f>
        <v>9</v>
      </c>
      <c r="M610" s="7" t="str" cm="1">
        <f t="array" ref="M610">INDEX($O$2:$O$13,I610)</f>
        <v>Осень</v>
      </c>
    </row>
    <row r="611" spans="1:13" ht="15.6" thickTop="1" thickBot="1" x14ac:dyDescent="0.35">
      <c r="A611" s="20">
        <v>610</v>
      </c>
      <c r="B611" s="19">
        <v>43736</v>
      </c>
      <c r="C611" s="20" t="s">
        <v>41</v>
      </c>
      <c r="D611" s="20">
        <v>1002.2</v>
      </c>
      <c r="E611" s="20" t="s">
        <v>14</v>
      </c>
      <c r="F611" s="20" t="str">
        <f t="shared" si="18"/>
        <v>суббота</v>
      </c>
      <c r="G611" s="21" t="str" cm="1">
        <f t="array" ref="G611">INDEX($O$2:$O$13,I611)</f>
        <v>Осень</v>
      </c>
      <c r="H611" s="8" t="str">
        <f t="shared" si="19"/>
        <v>Сентябрь</v>
      </c>
      <c r="I611" s="13">
        <f>MONTH(Заказы!$B611)</f>
        <v>9</v>
      </c>
      <c r="M611" s="7" t="str" cm="1">
        <f t="array" ref="M611">INDEX($O$2:$O$13,I611)</f>
        <v>Осень</v>
      </c>
    </row>
    <row r="612" spans="1:13" ht="15.6" thickTop="1" thickBot="1" x14ac:dyDescent="0.35">
      <c r="A612" s="17">
        <v>611</v>
      </c>
      <c r="B612" s="16">
        <v>43737</v>
      </c>
      <c r="C612" s="17" t="s">
        <v>60</v>
      </c>
      <c r="D612" s="17">
        <v>70.900000000000006</v>
      </c>
      <c r="E612" s="17" t="s">
        <v>26</v>
      </c>
      <c r="F612" s="17" t="str">
        <f t="shared" si="18"/>
        <v>воскресенье</v>
      </c>
      <c r="G612" s="18" t="str" cm="1">
        <f t="array" ref="G612">INDEX($O$2:$O$13,I612)</f>
        <v>Осень</v>
      </c>
      <c r="H612" s="9" t="str">
        <f t="shared" si="19"/>
        <v>Сентябрь</v>
      </c>
      <c r="I612" s="13">
        <f>MONTH(Заказы!$B612)</f>
        <v>9</v>
      </c>
      <c r="M612" s="7" t="str" cm="1">
        <f t="array" ref="M612">INDEX($O$2:$O$13,I612)</f>
        <v>Осень</v>
      </c>
    </row>
    <row r="613" spans="1:13" ht="15.6" thickTop="1" thickBot="1" x14ac:dyDescent="0.35">
      <c r="A613" s="20">
        <v>612</v>
      </c>
      <c r="B613" s="19">
        <v>43737</v>
      </c>
      <c r="C613" s="20" t="s">
        <v>86</v>
      </c>
      <c r="D613" s="20">
        <v>635.4</v>
      </c>
      <c r="E613" s="20" t="s">
        <v>30</v>
      </c>
      <c r="F613" s="20" t="str">
        <f t="shared" si="18"/>
        <v>воскресенье</v>
      </c>
      <c r="G613" s="21" t="str" cm="1">
        <f t="array" ref="G613">INDEX($O$2:$O$13,I613)</f>
        <v>Осень</v>
      </c>
      <c r="H613" s="8" t="str">
        <f t="shared" si="19"/>
        <v>Сентябрь</v>
      </c>
      <c r="I613" s="13">
        <f>MONTH(Заказы!$B613)</f>
        <v>9</v>
      </c>
      <c r="M613" s="7" t="str" cm="1">
        <f t="array" ref="M613">INDEX($O$2:$O$13,I613)</f>
        <v>Осень</v>
      </c>
    </row>
    <row r="614" spans="1:13" ht="15.6" thickTop="1" thickBot="1" x14ac:dyDescent="0.35">
      <c r="A614" s="17">
        <v>613</v>
      </c>
      <c r="B614" s="16">
        <v>43737</v>
      </c>
      <c r="C614" s="17" t="s">
        <v>64</v>
      </c>
      <c r="D614" s="17">
        <v>1888.5</v>
      </c>
      <c r="E614" s="17" t="s">
        <v>0</v>
      </c>
      <c r="F614" s="17" t="str">
        <f t="shared" si="18"/>
        <v>воскресенье</v>
      </c>
      <c r="G614" s="18" t="str" cm="1">
        <f t="array" ref="G614">INDEX($O$2:$O$13,I614)</f>
        <v>Осень</v>
      </c>
      <c r="H614" s="9" t="str">
        <f t="shared" si="19"/>
        <v>Сентябрь</v>
      </c>
      <c r="I614" s="13">
        <f>MONTH(Заказы!$B614)</f>
        <v>9</v>
      </c>
      <c r="M614" s="7" t="str" cm="1">
        <f t="array" ref="M614">INDEX($O$2:$O$13,I614)</f>
        <v>Осень</v>
      </c>
    </row>
    <row r="615" spans="1:13" ht="15.6" thickTop="1" thickBot="1" x14ac:dyDescent="0.35">
      <c r="A615" s="20">
        <v>614</v>
      </c>
      <c r="B615" s="19">
        <v>43738</v>
      </c>
      <c r="C615" s="20" t="s">
        <v>92</v>
      </c>
      <c r="D615" s="20">
        <v>30.4</v>
      </c>
      <c r="E615" s="20" t="s">
        <v>10</v>
      </c>
      <c r="F615" s="20" t="str">
        <f t="shared" si="18"/>
        <v>понедельник</v>
      </c>
      <c r="G615" s="21" t="str" cm="1">
        <f t="array" ref="G615">INDEX($O$2:$O$13,I615)</f>
        <v>Осень</v>
      </c>
      <c r="H615" s="8" t="str">
        <f t="shared" si="19"/>
        <v>Сентябрь</v>
      </c>
      <c r="I615" s="13">
        <f>MONTH(Заказы!$B615)</f>
        <v>9</v>
      </c>
      <c r="M615" s="7" t="str" cm="1">
        <f t="array" ref="M615">INDEX($O$2:$O$13,I615)</f>
        <v>Осень</v>
      </c>
    </row>
    <row r="616" spans="1:13" ht="15.6" thickTop="1" thickBot="1" x14ac:dyDescent="0.35">
      <c r="A616" s="17">
        <v>615</v>
      </c>
      <c r="B616" s="16">
        <v>43738</v>
      </c>
      <c r="C616" s="17" t="s">
        <v>94</v>
      </c>
      <c r="D616" s="17">
        <v>1432.8</v>
      </c>
      <c r="E616" s="17" t="s">
        <v>33</v>
      </c>
      <c r="F616" s="17" t="str">
        <f t="shared" si="18"/>
        <v>понедельник</v>
      </c>
      <c r="G616" s="18" t="str" cm="1">
        <f t="array" ref="G616">INDEX($O$2:$O$13,I616)</f>
        <v>Осень</v>
      </c>
      <c r="H616" s="9" t="str">
        <f t="shared" si="19"/>
        <v>Сентябрь</v>
      </c>
      <c r="I616" s="13">
        <f>MONTH(Заказы!$B616)</f>
        <v>9</v>
      </c>
      <c r="M616" s="7" t="str" cm="1">
        <f t="array" ref="M616">INDEX($O$2:$O$13,I616)</f>
        <v>Осень</v>
      </c>
    </row>
    <row r="617" spans="1:13" ht="15.6" thickTop="1" thickBot="1" x14ac:dyDescent="0.35">
      <c r="A617" s="20">
        <v>616</v>
      </c>
      <c r="B617" s="19">
        <v>43738</v>
      </c>
      <c r="C617" s="20" t="s">
        <v>76</v>
      </c>
      <c r="D617" s="20">
        <v>1753.2</v>
      </c>
      <c r="E617" s="20" t="s">
        <v>33</v>
      </c>
      <c r="F617" s="20" t="str">
        <f t="shared" si="18"/>
        <v>понедельник</v>
      </c>
      <c r="G617" s="21" t="str" cm="1">
        <f t="array" ref="G617">INDEX($O$2:$O$13,I617)</f>
        <v>Осень</v>
      </c>
      <c r="H617" s="8" t="str">
        <f t="shared" si="19"/>
        <v>Сентябрь</v>
      </c>
      <c r="I617" s="13">
        <f>MONTH(Заказы!$B617)</f>
        <v>9</v>
      </c>
      <c r="M617" s="7" t="str" cm="1">
        <f t="array" ref="M617">INDEX($O$2:$O$13,I617)</f>
        <v>Осень</v>
      </c>
    </row>
    <row r="618" spans="1:13" ht="15.6" thickTop="1" thickBot="1" x14ac:dyDescent="0.35">
      <c r="A618" s="17">
        <v>617</v>
      </c>
      <c r="B618" s="16">
        <v>43738</v>
      </c>
      <c r="C618" s="17" t="s">
        <v>119</v>
      </c>
      <c r="D618" s="17">
        <v>8.1999999999999993</v>
      </c>
      <c r="E618" s="17" t="s">
        <v>10</v>
      </c>
      <c r="F618" s="17" t="str">
        <f t="shared" si="18"/>
        <v>понедельник</v>
      </c>
      <c r="G618" s="18" t="str" cm="1">
        <f t="array" ref="G618">INDEX($O$2:$O$13,I618)</f>
        <v>Осень</v>
      </c>
      <c r="H618" s="9" t="str">
        <f t="shared" si="19"/>
        <v>Сентябрь</v>
      </c>
      <c r="I618" s="13">
        <f>MONTH(Заказы!$B618)</f>
        <v>9</v>
      </c>
      <c r="M618" s="7" t="str" cm="1">
        <f t="array" ref="M618">INDEX($O$2:$O$13,I618)</f>
        <v>Осень</v>
      </c>
    </row>
    <row r="619" spans="1:13" ht="15.6" thickTop="1" thickBot="1" x14ac:dyDescent="0.35">
      <c r="A619" s="20">
        <v>618</v>
      </c>
      <c r="B619" s="19">
        <v>43739</v>
      </c>
      <c r="C619" s="20" t="s">
        <v>82</v>
      </c>
      <c r="D619" s="20">
        <v>4875.7</v>
      </c>
      <c r="E619" s="20" t="s">
        <v>10</v>
      </c>
      <c r="F619" s="20" t="str">
        <f t="shared" si="18"/>
        <v>вторник</v>
      </c>
      <c r="G619" s="21" t="str" cm="1">
        <f t="array" ref="G619">INDEX($O$2:$O$13,I619)</f>
        <v>Осень</v>
      </c>
      <c r="H619" s="8" t="str">
        <f t="shared" si="19"/>
        <v>Октябрь</v>
      </c>
      <c r="I619" s="13">
        <f>MONTH(Заказы!$B619)</f>
        <v>10</v>
      </c>
      <c r="M619" s="7" t="str" cm="1">
        <f t="array" ref="M619">INDEX($O$2:$O$13,I619)</f>
        <v>Осень</v>
      </c>
    </row>
    <row r="620" spans="1:13" ht="15.6" thickTop="1" thickBot="1" x14ac:dyDescent="0.35">
      <c r="A620" s="17">
        <v>619</v>
      </c>
      <c r="B620" s="16">
        <v>43739</v>
      </c>
      <c r="C620" s="17" t="s">
        <v>96</v>
      </c>
      <c r="D620" s="17">
        <v>584.29999999999995</v>
      </c>
      <c r="E620" s="17" t="s">
        <v>14</v>
      </c>
      <c r="F620" s="17" t="str">
        <f t="shared" si="18"/>
        <v>вторник</v>
      </c>
      <c r="G620" s="18" t="str" cm="1">
        <f t="array" ref="G620">INDEX($O$2:$O$13,I620)</f>
        <v>Осень</v>
      </c>
      <c r="H620" s="9" t="str">
        <f t="shared" si="19"/>
        <v>Октябрь</v>
      </c>
      <c r="I620" s="13">
        <f>MONTH(Заказы!$B620)</f>
        <v>10</v>
      </c>
      <c r="M620" s="7" t="str" cm="1">
        <f t="array" ref="M620">INDEX($O$2:$O$13,I620)</f>
        <v>Осень</v>
      </c>
    </row>
    <row r="621" spans="1:13" ht="15.6" thickTop="1" thickBot="1" x14ac:dyDescent="0.35">
      <c r="A621" s="20">
        <v>620</v>
      </c>
      <c r="B621" s="19">
        <v>43741</v>
      </c>
      <c r="C621" s="20" t="s">
        <v>86</v>
      </c>
      <c r="D621" s="20">
        <v>1122.7</v>
      </c>
      <c r="E621" s="20" t="s">
        <v>18</v>
      </c>
      <c r="F621" s="20" t="str">
        <f t="shared" si="18"/>
        <v>четверг</v>
      </c>
      <c r="G621" s="21" t="str" cm="1">
        <f t="array" ref="G621">INDEX($O$2:$O$13,I621)</f>
        <v>Осень</v>
      </c>
      <c r="H621" s="8" t="str">
        <f t="shared" si="19"/>
        <v>Октябрь</v>
      </c>
      <c r="I621" s="13">
        <f>MONTH(Заказы!$B621)</f>
        <v>10</v>
      </c>
      <c r="M621" s="7" t="str" cm="1">
        <f t="array" ref="M621">INDEX($O$2:$O$13,I621)</f>
        <v>Осень</v>
      </c>
    </row>
    <row r="622" spans="1:13" ht="15.6" thickTop="1" thickBot="1" x14ac:dyDescent="0.35">
      <c r="A622" s="17">
        <v>621</v>
      </c>
      <c r="B622" s="16">
        <v>43741</v>
      </c>
      <c r="C622" s="17" t="s">
        <v>77</v>
      </c>
      <c r="D622" s="17">
        <v>19.3</v>
      </c>
      <c r="E622" s="17" t="s">
        <v>26</v>
      </c>
      <c r="F622" s="17" t="str">
        <f t="shared" si="18"/>
        <v>четверг</v>
      </c>
      <c r="G622" s="18" t="str" cm="1">
        <f t="array" ref="G622">INDEX($O$2:$O$13,I622)</f>
        <v>Осень</v>
      </c>
      <c r="H622" s="9" t="str">
        <f t="shared" si="19"/>
        <v>Октябрь</v>
      </c>
      <c r="I622" s="13">
        <f>MONTH(Заказы!$B622)</f>
        <v>10</v>
      </c>
      <c r="M622" s="7" t="str" cm="1">
        <f t="array" ref="M622">INDEX($O$2:$O$13,I622)</f>
        <v>Осень</v>
      </c>
    </row>
    <row r="623" spans="1:13" ht="15.6" thickTop="1" thickBot="1" x14ac:dyDescent="0.35">
      <c r="A623" s="20">
        <v>622</v>
      </c>
      <c r="B623" s="19">
        <v>43742</v>
      </c>
      <c r="C623" s="20" t="s">
        <v>76</v>
      </c>
      <c r="D623" s="20">
        <v>195.8</v>
      </c>
      <c r="E623" s="20" t="s">
        <v>33</v>
      </c>
      <c r="F623" s="20" t="str">
        <f t="shared" si="18"/>
        <v>пятница</v>
      </c>
      <c r="G623" s="21" t="str" cm="1">
        <f t="array" ref="G623">INDEX($O$2:$O$13,I623)</f>
        <v>Осень</v>
      </c>
      <c r="H623" s="8" t="str">
        <f t="shared" si="19"/>
        <v>Октябрь</v>
      </c>
      <c r="I623" s="13">
        <f>MONTH(Заказы!$B623)</f>
        <v>10</v>
      </c>
      <c r="M623" s="7" t="str" cm="1">
        <f t="array" ref="M623">INDEX($O$2:$O$13,I623)</f>
        <v>Осень</v>
      </c>
    </row>
    <row r="624" spans="1:13" ht="15.6" thickTop="1" thickBot="1" x14ac:dyDescent="0.35">
      <c r="A624" s="17">
        <v>623</v>
      </c>
      <c r="B624" s="16">
        <v>43742</v>
      </c>
      <c r="C624" s="17" t="s">
        <v>61</v>
      </c>
      <c r="D624" s="17">
        <v>3481.4</v>
      </c>
      <c r="E624" s="17" t="s">
        <v>22</v>
      </c>
      <c r="F624" s="17" t="str">
        <f t="shared" si="18"/>
        <v>пятница</v>
      </c>
      <c r="G624" s="18" t="str" cm="1">
        <f t="array" ref="G624">INDEX($O$2:$O$13,I624)</f>
        <v>Осень</v>
      </c>
      <c r="H624" s="9" t="str">
        <f t="shared" si="19"/>
        <v>Октябрь</v>
      </c>
      <c r="I624" s="13">
        <f>MONTH(Заказы!$B624)</f>
        <v>10</v>
      </c>
      <c r="M624" s="7" t="str" cm="1">
        <f t="array" ref="M624">INDEX($O$2:$O$13,I624)</f>
        <v>Осень</v>
      </c>
    </row>
    <row r="625" spans="1:13" ht="15.6" thickTop="1" thickBot="1" x14ac:dyDescent="0.35">
      <c r="A625" s="20">
        <v>624</v>
      </c>
      <c r="B625" s="19">
        <v>43743</v>
      </c>
      <c r="C625" s="20" t="s">
        <v>64</v>
      </c>
      <c r="D625" s="20">
        <v>1091.0999999999999</v>
      </c>
      <c r="E625" s="20" t="s">
        <v>33</v>
      </c>
      <c r="F625" s="20" t="str">
        <f t="shared" si="18"/>
        <v>суббота</v>
      </c>
      <c r="G625" s="21" t="str" cm="1">
        <f t="array" ref="G625">INDEX($O$2:$O$13,I625)</f>
        <v>Осень</v>
      </c>
      <c r="H625" s="8" t="str">
        <f t="shared" si="19"/>
        <v>Октябрь</v>
      </c>
      <c r="I625" s="13">
        <f>MONTH(Заказы!$B625)</f>
        <v>10</v>
      </c>
      <c r="M625" s="7" t="str" cm="1">
        <f t="array" ref="M625">INDEX($O$2:$O$13,I625)</f>
        <v>Осень</v>
      </c>
    </row>
    <row r="626" spans="1:13" ht="15.6" thickTop="1" thickBot="1" x14ac:dyDescent="0.35">
      <c r="A626" s="17">
        <v>625</v>
      </c>
      <c r="B626" s="16">
        <v>43744</v>
      </c>
      <c r="C626" s="17" t="s">
        <v>86</v>
      </c>
      <c r="D626" s="17">
        <v>604.20000000000005</v>
      </c>
      <c r="E626" s="17" t="s">
        <v>37</v>
      </c>
      <c r="F626" s="17" t="str">
        <f t="shared" si="18"/>
        <v>воскресенье</v>
      </c>
      <c r="G626" s="18" t="str" cm="1">
        <f t="array" ref="G626">INDEX($O$2:$O$13,I626)</f>
        <v>Осень</v>
      </c>
      <c r="H626" s="9" t="str">
        <f t="shared" si="19"/>
        <v>Октябрь</v>
      </c>
      <c r="I626" s="13">
        <f>MONTH(Заказы!$B626)</f>
        <v>10</v>
      </c>
      <c r="M626" s="7" t="str" cm="1">
        <f t="array" ref="M626">INDEX($O$2:$O$13,I626)</f>
        <v>Осень</v>
      </c>
    </row>
    <row r="627" spans="1:13" ht="15.6" thickTop="1" thickBot="1" x14ac:dyDescent="0.35">
      <c r="A627" s="20">
        <v>626</v>
      </c>
      <c r="B627" s="19">
        <v>43746</v>
      </c>
      <c r="C627" s="20" t="s">
        <v>61</v>
      </c>
      <c r="D627" s="20">
        <v>466.9</v>
      </c>
      <c r="E627" s="20" t="s">
        <v>10</v>
      </c>
      <c r="F627" s="20" t="str">
        <f t="shared" si="18"/>
        <v>вторник</v>
      </c>
      <c r="G627" s="21" t="str" cm="1">
        <f t="array" ref="G627">INDEX($O$2:$O$13,I627)</f>
        <v>Осень</v>
      </c>
      <c r="H627" s="8" t="str">
        <f t="shared" si="19"/>
        <v>Октябрь</v>
      </c>
      <c r="I627" s="13">
        <f>MONTH(Заказы!$B627)</f>
        <v>10</v>
      </c>
      <c r="M627" s="7" t="str" cm="1">
        <f t="array" ref="M627">INDEX($O$2:$O$13,I627)</f>
        <v>Осень</v>
      </c>
    </row>
    <row r="628" spans="1:13" ht="15.6" thickTop="1" thickBot="1" x14ac:dyDescent="0.35">
      <c r="A628" s="17">
        <v>627</v>
      </c>
      <c r="B628" s="16">
        <v>43747</v>
      </c>
      <c r="C628" s="17" t="s">
        <v>119</v>
      </c>
      <c r="D628" s="17">
        <v>85</v>
      </c>
      <c r="E628" s="17" t="s">
        <v>14</v>
      </c>
      <c r="F628" s="17" t="str">
        <f t="shared" si="18"/>
        <v>среда</v>
      </c>
      <c r="G628" s="18" t="str" cm="1">
        <f t="array" ref="G628">INDEX($O$2:$O$13,I628)</f>
        <v>Осень</v>
      </c>
      <c r="H628" s="9" t="str">
        <f t="shared" si="19"/>
        <v>Октябрь</v>
      </c>
      <c r="I628" s="13">
        <f>MONTH(Заказы!$B628)</f>
        <v>10</v>
      </c>
      <c r="M628" s="7" t="str" cm="1">
        <f t="array" ref="M628">INDEX($O$2:$O$13,I628)</f>
        <v>Осень</v>
      </c>
    </row>
    <row r="629" spans="1:13" ht="15.6" thickTop="1" thickBot="1" x14ac:dyDescent="0.35">
      <c r="A629" s="20">
        <v>628</v>
      </c>
      <c r="B629" s="19">
        <v>43747</v>
      </c>
      <c r="C629" s="20" t="s">
        <v>101</v>
      </c>
      <c r="D629" s="20">
        <v>120.4</v>
      </c>
      <c r="E629" s="20" t="s">
        <v>33</v>
      </c>
      <c r="F629" s="20" t="str">
        <f t="shared" si="18"/>
        <v>среда</v>
      </c>
      <c r="G629" s="21" t="str" cm="1">
        <f t="array" ref="G629">INDEX($O$2:$O$13,I629)</f>
        <v>Осень</v>
      </c>
      <c r="H629" s="8" t="str">
        <f t="shared" si="19"/>
        <v>Октябрь</v>
      </c>
      <c r="I629" s="13">
        <f>MONTH(Заказы!$B629)</f>
        <v>10</v>
      </c>
      <c r="M629" s="7" t="str" cm="1">
        <f t="array" ref="M629">INDEX($O$2:$O$13,I629)</f>
        <v>Осень</v>
      </c>
    </row>
    <row r="630" spans="1:13" ht="15.6" thickTop="1" thickBot="1" x14ac:dyDescent="0.35">
      <c r="A630" s="17">
        <v>629</v>
      </c>
      <c r="B630" s="16">
        <v>43747</v>
      </c>
      <c r="C630" s="17" t="s">
        <v>118</v>
      </c>
      <c r="D630" s="17">
        <v>909.7</v>
      </c>
      <c r="E630" s="17" t="s">
        <v>10</v>
      </c>
      <c r="F630" s="17" t="str">
        <f t="shared" si="18"/>
        <v>среда</v>
      </c>
      <c r="G630" s="18" t="str" cm="1">
        <f t="array" ref="G630">INDEX($O$2:$O$13,I630)</f>
        <v>Осень</v>
      </c>
      <c r="H630" s="9" t="str">
        <f t="shared" si="19"/>
        <v>Октябрь</v>
      </c>
      <c r="I630" s="13">
        <f>MONTH(Заказы!$B630)</f>
        <v>10</v>
      </c>
      <c r="M630" s="7" t="str" cm="1">
        <f t="array" ref="M630">INDEX($O$2:$O$13,I630)</f>
        <v>Осень</v>
      </c>
    </row>
    <row r="631" spans="1:13" ht="15.6" thickTop="1" thickBot="1" x14ac:dyDescent="0.35">
      <c r="A631" s="20">
        <v>630</v>
      </c>
      <c r="B631" s="19">
        <v>43748</v>
      </c>
      <c r="C631" s="20" t="s">
        <v>106</v>
      </c>
      <c r="D631" s="20">
        <v>27.1</v>
      </c>
      <c r="E631" s="20" t="s">
        <v>10</v>
      </c>
      <c r="F631" s="20" t="str">
        <f t="shared" si="18"/>
        <v>четверг</v>
      </c>
      <c r="G631" s="21" t="str" cm="1">
        <f t="array" ref="G631">INDEX($O$2:$O$13,I631)</f>
        <v>Осень</v>
      </c>
      <c r="H631" s="8" t="str">
        <f t="shared" si="19"/>
        <v>Октябрь</v>
      </c>
      <c r="I631" s="13">
        <f>MONTH(Заказы!$B631)</f>
        <v>10</v>
      </c>
      <c r="M631" s="7" t="str" cm="1">
        <f t="array" ref="M631">INDEX($O$2:$O$13,I631)</f>
        <v>Осень</v>
      </c>
    </row>
    <row r="632" spans="1:13" ht="15.6" thickTop="1" thickBot="1" x14ac:dyDescent="0.35">
      <c r="A632" s="17">
        <v>631</v>
      </c>
      <c r="B632" s="16">
        <v>43748</v>
      </c>
      <c r="C632" s="17" t="s">
        <v>118</v>
      </c>
      <c r="D632" s="17">
        <v>12.5</v>
      </c>
      <c r="E632" s="17" t="s">
        <v>0</v>
      </c>
      <c r="F632" s="17" t="str">
        <f t="shared" si="18"/>
        <v>четверг</v>
      </c>
      <c r="G632" s="18" t="str" cm="1">
        <f t="array" ref="G632">INDEX($O$2:$O$13,I632)</f>
        <v>Осень</v>
      </c>
      <c r="H632" s="9" t="str">
        <f t="shared" si="19"/>
        <v>Октябрь</v>
      </c>
      <c r="I632" s="13">
        <f>MONTH(Заказы!$B632)</f>
        <v>10</v>
      </c>
      <c r="M632" s="7" t="str" cm="1">
        <f t="array" ref="M632">INDEX($O$2:$O$13,I632)</f>
        <v>Осень</v>
      </c>
    </row>
    <row r="633" spans="1:13" ht="15.6" thickTop="1" thickBot="1" x14ac:dyDescent="0.35">
      <c r="A633" s="20">
        <v>632</v>
      </c>
      <c r="B633" s="19">
        <v>43748</v>
      </c>
      <c r="C633" s="20" t="s">
        <v>58</v>
      </c>
      <c r="D633" s="20">
        <v>149.30000000000001</v>
      </c>
      <c r="E633" s="20" t="s">
        <v>10</v>
      </c>
      <c r="F633" s="20" t="str">
        <f t="shared" si="18"/>
        <v>четверг</v>
      </c>
      <c r="G633" s="21" t="str" cm="1">
        <f t="array" ref="G633">INDEX($O$2:$O$13,I633)</f>
        <v>Осень</v>
      </c>
      <c r="H633" s="8" t="str">
        <f t="shared" si="19"/>
        <v>Октябрь</v>
      </c>
      <c r="I633" s="13">
        <f>MONTH(Заказы!$B633)</f>
        <v>10</v>
      </c>
      <c r="M633" s="7" t="str" cm="1">
        <f t="array" ref="M633">INDEX($O$2:$O$13,I633)</f>
        <v>Осень</v>
      </c>
    </row>
    <row r="634" spans="1:13" ht="15.6" thickTop="1" thickBot="1" x14ac:dyDescent="0.35">
      <c r="A634" s="17">
        <v>633</v>
      </c>
      <c r="B634" s="16">
        <v>43750</v>
      </c>
      <c r="C634" s="17" t="s">
        <v>50</v>
      </c>
      <c r="D634" s="17">
        <v>302.60000000000002</v>
      </c>
      <c r="E634" s="17" t="s">
        <v>10</v>
      </c>
      <c r="F634" s="17" t="str">
        <f t="shared" si="18"/>
        <v>суббота</v>
      </c>
      <c r="G634" s="18" t="str" cm="1">
        <f t="array" ref="G634">INDEX($O$2:$O$13,I634)</f>
        <v>Осень</v>
      </c>
      <c r="H634" s="9" t="str">
        <f t="shared" si="19"/>
        <v>Октябрь</v>
      </c>
      <c r="I634" s="13">
        <f>MONTH(Заказы!$B634)</f>
        <v>10</v>
      </c>
      <c r="M634" s="7" t="str" cm="1">
        <f t="array" ref="M634">INDEX($O$2:$O$13,I634)</f>
        <v>Осень</v>
      </c>
    </row>
    <row r="635" spans="1:13" ht="15.6" thickTop="1" thickBot="1" x14ac:dyDescent="0.35">
      <c r="A635" s="20">
        <v>634</v>
      </c>
      <c r="B635" s="19">
        <v>43750</v>
      </c>
      <c r="C635" s="20" t="s">
        <v>67</v>
      </c>
      <c r="D635" s="20">
        <v>880.1</v>
      </c>
      <c r="E635" s="20" t="s">
        <v>37</v>
      </c>
      <c r="F635" s="20" t="str">
        <f t="shared" si="18"/>
        <v>суббота</v>
      </c>
      <c r="G635" s="21" t="str" cm="1">
        <f t="array" ref="G635">INDEX($O$2:$O$13,I635)</f>
        <v>Осень</v>
      </c>
      <c r="H635" s="8" t="str">
        <f t="shared" si="19"/>
        <v>Октябрь</v>
      </c>
      <c r="I635" s="13">
        <f>MONTH(Заказы!$B635)</f>
        <v>10</v>
      </c>
      <c r="M635" s="7" t="str" cm="1">
        <f t="array" ref="M635">INDEX($O$2:$O$13,I635)</f>
        <v>Осень</v>
      </c>
    </row>
    <row r="636" spans="1:13" ht="15.6" thickTop="1" thickBot="1" x14ac:dyDescent="0.35">
      <c r="A636" s="17">
        <v>635</v>
      </c>
      <c r="B636" s="16">
        <v>43750</v>
      </c>
      <c r="C636" s="17" t="s">
        <v>114</v>
      </c>
      <c r="D636" s="17">
        <v>28.4</v>
      </c>
      <c r="E636" s="17" t="s">
        <v>10</v>
      </c>
      <c r="F636" s="17" t="str">
        <f t="shared" si="18"/>
        <v>суббота</v>
      </c>
      <c r="G636" s="18" t="str" cm="1">
        <f t="array" ref="G636">INDEX($O$2:$O$13,I636)</f>
        <v>Осень</v>
      </c>
      <c r="H636" s="9" t="str">
        <f t="shared" si="19"/>
        <v>Октябрь</v>
      </c>
      <c r="I636" s="13">
        <f>MONTH(Заказы!$B636)</f>
        <v>10</v>
      </c>
      <c r="M636" s="7" t="str" cm="1">
        <f t="array" ref="M636">INDEX($O$2:$O$13,I636)</f>
        <v>Осень</v>
      </c>
    </row>
    <row r="637" spans="1:13" ht="15.6" thickTop="1" thickBot="1" x14ac:dyDescent="0.35">
      <c r="A637" s="20">
        <v>636</v>
      </c>
      <c r="B637" s="19">
        <v>43750</v>
      </c>
      <c r="C637" s="20" t="s">
        <v>44</v>
      </c>
      <c r="D637" s="20">
        <v>56.4</v>
      </c>
      <c r="E637" s="20" t="s">
        <v>26</v>
      </c>
      <c r="F637" s="20" t="str">
        <f t="shared" si="18"/>
        <v>суббота</v>
      </c>
      <c r="G637" s="21" t="str" cm="1">
        <f t="array" ref="G637">INDEX($O$2:$O$13,I637)</f>
        <v>Осень</v>
      </c>
      <c r="H637" s="8" t="str">
        <f t="shared" si="19"/>
        <v>Октябрь</v>
      </c>
      <c r="I637" s="13">
        <f>MONTH(Заказы!$B637)</f>
        <v>10</v>
      </c>
      <c r="M637" s="7" t="str" cm="1">
        <f t="array" ref="M637">INDEX($O$2:$O$13,I637)</f>
        <v>Осень</v>
      </c>
    </row>
    <row r="638" spans="1:13" ht="15.6" thickTop="1" thickBot="1" x14ac:dyDescent="0.35">
      <c r="A638" s="17">
        <v>637</v>
      </c>
      <c r="B638" s="16">
        <v>43751</v>
      </c>
      <c r="C638" s="17" t="s">
        <v>78</v>
      </c>
      <c r="D638" s="17">
        <v>327.60000000000002</v>
      </c>
      <c r="E638" s="17" t="s">
        <v>37</v>
      </c>
      <c r="F638" s="17" t="str">
        <f t="shared" si="18"/>
        <v>воскресенье</v>
      </c>
      <c r="G638" s="18" t="str" cm="1">
        <f t="array" ref="G638">INDEX($O$2:$O$13,I638)</f>
        <v>Осень</v>
      </c>
      <c r="H638" s="9" t="str">
        <f t="shared" si="19"/>
        <v>Октябрь</v>
      </c>
      <c r="I638" s="13">
        <f>MONTH(Заказы!$B638)</f>
        <v>10</v>
      </c>
      <c r="M638" s="7" t="str" cm="1">
        <f t="array" ref="M638">INDEX($O$2:$O$13,I638)</f>
        <v>Осень</v>
      </c>
    </row>
    <row r="639" spans="1:13" ht="15.6" thickTop="1" thickBot="1" x14ac:dyDescent="0.35">
      <c r="A639" s="20">
        <v>638</v>
      </c>
      <c r="B639" s="19">
        <v>43751</v>
      </c>
      <c r="C639" s="20" t="s">
        <v>69</v>
      </c>
      <c r="D639" s="20">
        <v>380.6</v>
      </c>
      <c r="E639" s="20" t="s">
        <v>30</v>
      </c>
      <c r="F639" s="20" t="str">
        <f t="shared" si="18"/>
        <v>воскресенье</v>
      </c>
      <c r="G639" s="21" t="str" cm="1">
        <f t="array" ref="G639">INDEX($O$2:$O$13,I639)</f>
        <v>Осень</v>
      </c>
      <c r="H639" s="8" t="str">
        <f t="shared" si="19"/>
        <v>Октябрь</v>
      </c>
      <c r="I639" s="13">
        <f>MONTH(Заказы!$B639)</f>
        <v>10</v>
      </c>
      <c r="M639" s="7" t="str" cm="1">
        <f t="array" ref="M639">INDEX($O$2:$O$13,I639)</f>
        <v>Осень</v>
      </c>
    </row>
    <row r="640" spans="1:13" ht="15.6" thickTop="1" thickBot="1" x14ac:dyDescent="0.35">
      <c r="A640" s="17">
        <v>639</v>
      </c>
      <c r="B640" s="16">
        <v>43751</v>
      </c>
      <c r="C640" s="17" t="s">
        <v>65</v>
      </c>
      <c r="D640" s="17">
        <v>203.7</v>
      </c>
      <c r="E640" s="17" t="s">
        <v>37</v>
      </c>
      <c r="F640" s="17" t="str">
        <f t="shared" si="18"/>
        <v>воскресенье</v>
      </c>
      <c r="G640" s="18" t="str" cm="1">
        <f t="array" ref="G640">INDEX($O$2:$O$13,I640)</f>
        <v>Осень</v>
      </c>
      <c r="H640" s="9" t="str">
        <f t="shared" si="19"/>
        <v>Октябрь</v>
      </c>
      <c r="I640" s="13">
        <f>MONTH(Заказы!$B640)</f>
        <v>10</v>
      </c>
      <c r="M640" s="7" t="str" cm="1">
        <f t="array" ref="M640">INDEX($O$2:$O$13,I640)</f>
        <v>Осень</v>
      </c>
    </row>
    <row r="641" spans="1:13" ht="15.6" thickTop="1" thickBot="1" x14ac:dyDescent="0.35">
      <c r="A641" s="20">
        <v>640</v>
      </c>
      <c r="B641" s="19">
        <v>43751</v>
      </c>
      <c r="C641" s="20" t="s">
        <v>116</v>
      </c>
      <c r="D641" s="20">
        <v>1202.7</v>
      </c>
      <c r="E641" s="20" t="s">
        <v>10</v>
      </c>
      <c r="F641" s="20" t="str">
        <f t="shared" si="18"/>
        <v>воскресенье</v>
      </c>
      <c r="G641" s="21" t="str" cm="1">
        <f t="array" ref="G641">INDEX($O$2:$O$13,I641)</f>
        <v>Осень</v>
      </c>
      <c r="H641" s="8" t="str">
        <f t="shared" si="19"/>
        <v>Октябрь</v>
      </c>
      <c r="I641" s="13">
        <f>MONTH(Заказы!$B641)</f>
        <v>10</v>
      </c>
      <c r="M641" s="7" t="str" cm="1">
        <f t="array" ref="M641">INDEX($O$2:$O$13,I641)</f>
        <v>Осень</v>
      </c>
    </row>
    <row r="642" spans="1:13" ht="15.6" thickTop="1" thickBot="1" x14ac:dyDescent="0.35">
      <c r="A642" s="17">
        <v>641</v>
      </c>
      <c r="B642" s="16">
        <v>43751</v>
      </c>
      <c r="C642" s="17" t="s">
        <v>82</v>
      </c>
      <c r="D642" s="17">
        <v>231</v>
      </c>
      <c r="E642" s="17" t="s">
        <v>10</v>
      </c>
      <c r="F642" s="17" t="str">
        <f t="shared" ref="F642:F705" si="20">TEXT(B642,"ДДДД")</f>
        <v>воскресенье</v>
      </c>
      <c r="G642" s="18" t="str" cm="1">
        <f t="array" ref="G642">INDEX($O$2:$O$13,I642)</f>
        <v>Осень</v>
      </c>
      <c r="H642" s="9" t="str">
        <f t="shared" ref="H642:H705" si="21">TEXT(B642,"ММММ")</f>
        <v>Октябрь</v>
      </c>
      <c r="I642" s="13">
        <f>MONTH(Заказы!$B642)</f>
        <v>10</v>
      </c>
      <c r="M642" s="7" t="str" cm="1">
        <f t="array" ref="M642">INDEX($O$2:$O$13,I642)</f>
        <v>Осень</v>
      </c>
    </row>
    <row r="643" spans="1:13" ht="15.6" thickTop="1" thickBot="1" x14ac:dyDescent="0.35">
      <c r="A643" s="20">
        <v>642</v>
      </c>
      <c r="B643" s="19">
        <v>43753</v>
      </c>
      <c r="C643" s="20" t="s">
        <v>77</v>
      </c>
      <c r="D643" s="20">
        <v>5.3</v>
      </c>
      <c r="E643" s="20" t="s">
        <v>0</v>
      </c>
      <c r="F643" s="20" t="str">
        <f t="shared" si="20"/>
        <v>вторник</v>
      </c>
      <c r="G643" s="21" t="str" cm="1">
        <f t="array" ref="G643">INDEX($O$2:$O$13,I643)</f>
        <v>Осень</v>
      </c>
      <c r="H643" s="8" t="str">
        <f t="shared" si="21"/>
        <v>Октябрь</v>
      </c>
      <c r="I643" s="13">
        <f>MONTH(Заказы!$B643)</f>
        <v>10</v>
      </c>
      <c r="M643" s="7" t="str" cm="1">
        <f t="array" ref="M643">INDEX($O$2:$O$13,I643)</f>
        <v>Осень</v>
      </c>
    </row>
    <row r="644" spans="1:13" ht="15.6" thickTop="1" thickBot="1" x14ac:dyDescent="0.35">
      <c r="A644" s="17">
        <v>643</v>
      </c>
      <c r="B644" s="16">
        <v>43753</v>
      </c>
      <c r="C644" s="17" t="s">
        <v>83</v>
      </c>
      <c r="D644" s="17">
        <v>777.8</v>
      </c>
      <c r="E644" s="17" t="s">
        <v>18</v>
      </c>
      <c r="F644" s="17" t="str">
        <f t="shared" si="20"/>
        <v>вторник</v>
      </c>
      <c r="G644" s="18" t="str" cm="1">
        <f t="array" ref="G644">INDEX($O$2:$O$13,I644)</f>
        <v>Осень</v>
      </c>
      <c r="H644" s="9" t="str">
        <f t="shared" si="21"/>
        <v>Октябрь</v>
      </c>
      <c r="I644" s="13">
        <f>MONTH(Заказы!$B644)</f>
        <v>10</v>
      </c>
      <c r="M644" s="7" t="str" cm="1">
        <f t="array" ref="M644">INDEX($O$2:$O$13,I644)</f>
        <v>Осень</v>
      </c>
    </row>
    <row r="645" spans="1:13" ht="15.6" thickTop="1" thickBot="1" x14ac:dyDescent="0.35">
      <c r="A645" s="20">
        <v>644</v>
      </c>
      <c r="B645" s="19">
        <v>43753</v>
      </c>
      <c r="C645" s="20" t="s">
        <v>82</v>
      </c>
      <c r="D645" s="20">
        <v>1161.3</v>
      </c>
      <c r="E645" s="20" t="s">
        <v>30</v>
      </c>
      <c r="F645" s="20" t="str">
        <f t="shared" si="20"/>
        <v>вторник</v>
      </c>
      <c r="G645" s="21" t="str" cm="1">
        <f t="array" ref="G645">INDEX($O$2:$O$13,I645)</f>
        <v>Осень</v>
      </c>
      <c r="H645" s="8" t="str">
        <f t="shared" si="21"/>
        <v>Октябрь</v>
      </c>
      <c r="I645" s="13">
        <f>MONTH(Заказы!$B645)</f>
        <v>10</v>
      </c>
      <c r="M645" s="7" t="str" cm="1">
        <f t="array" ref="M645">INDEX($O$2:$O$13,I645)</f>
        <v>Осень</v>
      </c>
    </row>
    <row r="646" spans="1:13" ht="15.6" thickTop="1" thickBot="1" x14ac:dyDescent="0.35">
      <c r="A646" s="17">
        <v>645</v>
      </c>
      <c r="B646" s="16">
        <v>43754</v>
      </c>
      <c r="C646" s="17" t="s">
        <v>100</v>
      </c>
      <c r="D646" s="17">
        <v>1912.7</v>
      </c>
      <c r="E646" s="17" t="s">
        <v>37</v>
      </c>
      <c r="F646" s="17" t="str">
        <f t="shared" si="20"/>
        <v>среда</v>
      </c>
      <c r="G646" s="18" t="str" cm="1">
        <f t="array" ref="G646">INDEX($O$2:$O$13,I646)</f>
        <v>Осень</v>
      </c>
      <c r="H646" s="9" t="str">
        <f t="shared" si="21"/>
        <v>Октябрь</v>
      </c>
      <c r="I646" s="13">
        <f>MONTH(Заказы!$B646)</f>
        <v>10</v>
      </c>
      <c r="M646" s="7" t="str" cm="1">
        <f t="array" ref="M646">INDEX($O$2:$O$13,I646)</f>
        <v>Осень</v>
      </c>
    </row>
    <row r="647" spans="1:13" ht="15.6" thickTop="1" thickBot="1" x14ac:dyDescent="0.35">
      <c r="A647" s="20">
        <v>646</v>
      </c>
      <c r="B647" s="19">
        <v>43754</v>
      </c>
      <c r="C647" s="20" t="s">
        <v>76</v>
      </c>
      <c r="D647" s="20">
        <v>518.70000000000005</v>
      </c>
      <c r="E647" s="20" t="s">
        <v>30</v>
      </c>
      <c r="F647" s="20" t="str">
        <f t="shared" si="20"/>
        <v>среда</v>
      </c>
      <c r="G647" s="21" t="str" cm="1">
        <f t="array" ref="G647">INDEX($O$2:$O$13,I647)</f>
        <v>Осень</v>
      </c>
      <c r="H647" s="8" t="str">
        <f t="shared" si="21"/>
        <v>Октябрь</v>
      </c>
      <c r="I647" s="13">
        <f>MONTH(Заказы!$B647)</f>
        <v>10</v>
      </c>
      <c r="M647" s="7" t="str" cm="1">
        <f t="array" ref="M647">INDEX($O$2:$O$13,I647)</f>
        <v>Осень</v>
      </c>
    </row>
    <row r="648" spans="1:13" ht="15.6" thickTop="1" thickBot="1" x14ac:dyDescent="0.35">
      <c r="A648" s="17">
        <v>647</v>
      </c>
      <c r="B648" s="16">
        <v>43754</v>
      </c>
      <c r="C648" s="17" t="s">
        <v>53</v>
      </c>
      <c r="D648" s="17">
        <v>2806.1</v>
      </c>
      <c r="E648" s="17" t="s">
        <v>18</v>
      </c>
      <c r="F648" s="17" t="str">
        <f t="shared" si="20"/>
        <v>среда</v>
      </c>
      <c r="G648" s="18" t="str" cm="1">
        <f t="array" ref="G648">INDEX($O$2:$O$13,I648)</f>
        <v>Осень</v>
      </c>
      <c r="H648" s="9" t="str">
        <f t="shared" si="21"/>
        <v>Октябрь</v>
      </c>
      <c r="I648" s="13">
        <f>MONTH(Заказы!$B648)</f>
        <v>10</v>
      </c>
      <c r="M648" s="7" t="str" cm="1">
        <f t="array" ref="M648">INDEX($O$2:$O$13,I648)</f>
        <v>Осень</v>
      </c>
    </row>
    <row r="649" spans="1:13" ht="15.6" thickTop="1" thickBot="1" x14ac:dyDescent="0.35">
      <c r="A649" s="20">
        <v>648</v>
      </c>
      <c r="B649" s="19">
        <v>43755</v>
      </c>
      <c r="C649" s="20" t="s">
        <v>41</v>
      </c>
      <c r="D649" s="20">
        <v>1627.5</v>
      </c>
      <c r="E649" s="20" t="s">
        <v>14</v>
      </c>
      <c r="F649" s="20" t="str">
        <f t="shared" si="20"/>
        <v>четверг</v>
      </c>
      <c r="G649" s="21" t="str" cm="1">
        <f t="array" ref="G649">INDEX($O$2:$O$13,I649)</f>
        <v>Осень</v>
      </c>
      <c r="H649" s="8" t="str">
        <f t="shared" si="21"/>
        <v>Октябрь</v>
      </c>
      <c r="I649" s="13">
        <f>MONTH(Заказы!$B649)</f>
        <v>10</v>
      </c>
      <c r="M649" s="7" t="str" cm="1">
        <f t="array" ref="M649">INDEX($O$2:$O$13,I649)</f>
        <v>Осень</v>
      </c>
    </row>
    <row r="650" spans="1:13" ht="15.6" thickTop="1" thickBot="1" x14ac:dyDescent="0.35">
      <c r="A650" s="17">
        <v>649</v>
      </c>
      <c r="B650" s="16">
        <v>43755</v>
      </c>
      <c r="C650" s="17" t="s">
        <v>74</v>
      </c>
      <c r="D650" s="17">
        <v>6035.4</v>
      </c>
      <c r="E650" s="17" t="s">
        <v>14</v>
      </c>
      <c r="F650" s="17" t="str">
        <f t="shared" si="20"/>
        <v>четверг</v>
      </c>
      <c r="G650" s="18" t="str" cm="1">
        <f t="array" ref="G650">INDEX($O$2:$O$13,I650)</f>
        <v>Осень</v>
      </c>
      <c r="H650" s="9" t="str">
        <f t="shared" si="21"/>
        <v>Октябрь</v>
      </c>
      <c r="I650" s="13">
        <f>MONTH(Заказы!$B650)</f>
        <v>10</v>
      </c>
      <c r="M650" s="7" t="str" cm="1">
        <f t="array" ref="M650">INDEX($O$2:$O$13,I650)</f>
        <v>Осень</v>
      </c>
    </row>
    <row r="651" spans="1:13" ht="15.6" thickTop="1" thickBot="1" x14ac:dyDescent="0.35">
      <c r="A651" s="20">
        <v>650</v>
      </c>
      <c r="B651" s="19">
        <v>43756</v>
      </c>
      <c r="C651" s="20" t="s">
        <v>68</v>
      </c>
      <c r="D651" s="20">
        <v>12.1</v>
      </c>
      <c r="E651" s="20" t="s">
        <v>33</v>
      </c>
      <c r="F651" s="20" t="str">
        <f t="shared" si="20"/>
        <v>пятница</v>
      </c>
      <c r="G651" s="21" t="str" cm="1">
        <f t="array" ref="G651">INDEX($O$2:$O$13,I651)</f>
        <v>Осень</v>
      </c>
      <c r="H651" s="8" t="str">
        <f t="shared" si="21"/>
        <v>Октябрь</v>
      </c>
      <c r="I651" s="13">
        <f>MONTH(Заказы!$B651)</f>
        <v>10</v>
      </c>
      <c r="M651" s="7" t="str" cm="1">
        <f t="array" ref="M651">INDEX($O$2:$O$13,I651)</f>
        <v>Осень</v>
      </c>
    </row>
    <row r="652" spans="1:13" ht="15.6" thickTop="1" thickBot="1" x14ac:dyDescent="0.35">
      <c r="A652" s="17">
        <v>651</v>
      </c>
      <c r="B652" s="16">
        <v>43756</v>
      </c>
      <c r="C652" s="17" t="s">
        <v>50</v>
      </c>
      <c r="D652" s="17">
        <v>620.9</v>
      </c>
      <c r="E652" s="17" t="s">
        <v>10</v>
      </c>
      <c r="F652" s="17" t="str">
        <f t="shared" si="20"/>
        <v>пятница</v>
      </c>
      <c r="G652" s="18" t="str" cm="1">
        <f t="array" ref="G652">INDEX($O$2:$O$13,I652)</f>
        <v>Осень</v>
      </c>
      <c r="H652" s="9" t="str">
        <f t="shared" si="21"/>
        <v>Октябрь</v>
      </c>
      <c r="I652" s="13">
        <f>MONTH(Заказы!$B652)</f>
        <v>10</v>
      </c>
      <c r="M652" s="7" t="str" cm="1">
        <f t="array" ref="M652">INDEX($O$2:$O$13,I652)</f>
        <v>Осень</v>
      </c>
    </row>
    <row r="653" spans="1:13" ht="15.6" thickTop="1" thickBot="1" x14ac:dyDescent="0.35">
      <c r="A653" s="20">
        <v>652</v>
      </c>
      <c r="B653" s="19">
        <v>43757</v>
      </c>
      <c r="C653" s="20" t="s">
        <v>116</v>
      </c>
      <c r="D653" s="20">
        <v>324.5</v>
      </c>
      <c r="E653" s="20" t="s">
        <v>37</v>
      </c>
      <c r="F653" s="20" t="str">
        <f t="shared" si="20"/>
        <v>суббота</v>
      </c>
      <c r="G653" s="21" t="str" cm="1">
        <f t="array" ref="G653">INDEX($O$2:$O$13,I653)</f>
        <v>Осень</v>
      </c>
      <c r="H653" s="8" t="str">
        <f t="shared" si="21"/>
        <v>Октябрь</v>
      </c>
      <c r="I653" s="13">
        <f>MONTH(Заказы!$B653)</f>
        <v>10</v>
      </c>
      <c r="M653" s="7" t="str" cm="1">
        <f t="array" ref="M653">INDEX($O$2:$O$13,I653)</f>
        <v>Осень</v>
      </c>
    </row>
    <row r="654" spans="1:13" ht="15.6" thickTop="1" thickBot="1" x14ac:dyDescent="0.35">
      <c r="A654" s="17">
        <v>653</v>
      </c>
      <c r="B654" s="16">
        <v>43757</v>
      </c>
      <c r="C654" s="17" t="s">
        <v>58</v>
      </c>
      <c r="D654" s="17">
        <v>1629.5</v>
      </c>
      <c r="E654" s="17" t="s">
        <v>14</v>
      </c>
      <c r="F654" s="17" t="str">
        <f t="shared" si="20"/>
        <v>суббота</v>
      </c>
      <c r="G654" s="18" t="str" cm="1">
        <f t="array" ref="G654">INDEX($O$2:$O$13,I654)</f>
        <v>Осень</v>
      </c>
      <c r="H654" s="9" t="str">
        <f t="shared" si="21"/>
        <v>Октябрь</v>
      </c>
      <c r="I654" s="13">
        <f>MONTH(Заказы!$B654)</f>
        <v>10</v>
      </c>
      <c r="M654" s="7" t="str" cm="1">
        <f t="array" ref="M654">INDEX($O$2:$O$13,I654)</f>
        <v>Осень</v>
      </c>
    </row>
    <row r="655" spans="1:13" ht="15.6" thickTop="1" thickBot="1" x14ac:dyDescent="0.35">
      <c r="A655" s="20">
        <v>654</v>
      </c>
      <c r="B655" s="19">
        <v>43758</v>
      </c>
      <c r="C655" s="20" t="s">
        <v>123</v>
      </c>
      <c r="D655" s="20">
        <v>91.9</v>
      </c>
      <c r="E655" s="20" t="s">
        <v>26</v>
      </c>
      <c r="F655" s="20" t="str">
        <f t="shared" si="20"/>
        <v>воскресенье</v>
      </c>
      <c r="G655" s="21" t="str" cm="1">
        <f t="array" ref="G655">INDEX($O$2:$O$13,I655)</f>
        <v>Осень</v>
      </c>
      <c r="H655" s="8" t="str">
        <f t="shared" si="21"/>
        <v>Октябрь</v>
      </c>
      <c r="I655" s="13">
        <f>MONTH(Заказы!$B655)</f>
        <v>10</v>
      </c>
      <c r="M655" s="7" t="str" cm="1">
        <f t="array" ref="M655">INDEX($O$2:$O$13,I655)</f>
        <v>Осень</v>
      </c>
    </row>
    <row r="656" spans="1:13" ht="15.6" thickTop="1" thickBot="1" x14ac:dyDescent="0.35">
      <c r="A656" s="17">
        <v>655</v>
      </c>
      <c r="B656" s="16">
        <v>43758</v>
      </c>
      <c r="C656" s="17" t="s">
        <v>45</v>
      </c>
      <c r="D656" s="17">
        <v>49.9</v>
      </c>
      <c r="E656" s="17" t="s">
        <v>30</v>
      </c>
      <c r="F656" s="17" t="str">
        <f t="shared" si="20"/>
        <v>воскресенье</v>
      </c>
      <c r="G656" s="18" t="str" cm="1">
        <f t="array" ref="G656">INDEX($O$2:$O$13,I656)</f>
        <v>Осень</v>
      </c>
      <c r="H656" s="9" t="str">
        <f t="shared" si="21"/>
        <v>Октябрь</v>
      </c>
      <c r="I656" s="13">
        <f>MONTH(Заказы!$B656)</f>
        <v>10</v>
      </c>
      <c r="M656" s="7" t="str" cm="1">
        <f t="array" ref="M656">INDEX($O$2:$O$13,I656)</f>
        <v>Осень</v>
      </c>
    </row>
    <row r="657" spans="1:13" ht="15.6" thickTop="1" thickBot="1" x14ac:dyDescent="0.35">
      <c r="A657" s="20">
        <v>656</v>
      </c>
      <c r="B657" s="19">
        <v>43758</v>
      </c>
      <c r="C657" s="20" t="s">
        <v>100</v>
      </c>
      <c r="D657" s="20">
        <v>211.9</v>
      </c>
      <c r="E657" s="20" t="s">
        <v>26</v>
      </c>
      <c r="F657" s="20" t="str">
        <f t="shared" si="20"/>
        <v>воскресенье</v>
      </c>
      <c r="G657" s="21" t="str" cm="1">
        <f t="array" ref="G657">INDEX($O$2:$O$13,I657)</f>
        <v>Осень</v>
      </c>
      <c r="H657" s="8" t="str">
        <f t="shared" si="21"/>
        <v>Октябрь</v>
      </c>
      <c r="I657" s="13">
        <f>MONTH(Заказы!$B657)</f>
        <v>10</v>
      </c>
      <c r="M657" s="7" t="str" cm="1">
        <f t="array" ref="M657">INDEX($O$2:$O$13,I657)</f>
        <v>Осень</v>
      </c>
    </row>
    <row r="658" spans="1:13" ht="15.6" thickTop="1" thickBot="1" x14ac:dyDescent="0.35">
      <c r="A658" s="17">
        <v>657</v>
      </c>
      <c r="B658" s="16">
        <v>43758</v>
      </c>
      <c r="C658" s="17" t="s">
        <v>63</v>
      </c>
      <c r="D658" s="17">
        <v>35.1</v>
      </c>
      <c r="E658" s="17" t="s">
        <v>22</v>
      </c>
      <c r="F658" s="17" t="str">
        <f t="shared" si="20"/>
        <v>воскресенье</v>
      </c>
      <c r="G658" s="18" t="str" cm="1">
        <f t="array" ref="G658">INDEX($O$2:$O$13,I658)</f>
        <v>Осень</v>
      </c>
      <c r="H658" s="9" t="str">
        <f t="shared" si="21"/>
        <v>Октябрь</v>
      </c>
      <c r="I658" s="13">
        <f>MONTH(Заказы!$B658)</f>
        <v>10</v>
      </c>
      <c r="M658" s="7" t="str" cm="1">
        <f t="array" ref="M658">INDEX($O$2:$O$13,I658)</f>
        <v>Осень</v>
      </c>
    </row>
    <row r="659" spans="1:13" ht="15.6" thickTop="1" thickBot="1" x14ac:dyDescent="0.35">
      <c r="A659" s="20">
        <v>658</v>
      </c>
      <c r="B659" s="19">
        <v>43759</v>
      </c>
      <c r="C659" s="20" t="s">
        <v>64</v>
      </c>
      <c r="D659" s="20">
        <v>323.7</v>
      </c>
      <c r="E659" s="20" t="s">
        <v>10</v>
      </c>
      <c r="F659" s="20" t="str">
        <f t="shared" si="20"/>
        <v>понедельник</v>
      </c>
      <c r="G659" s="21" t="str" cm="1">
        <f t="array" ref="G659">INDEX($O$2:$O$13,I659)</f>
        <v>Осень</v>
      </c>
      <c r="H659" s="8" t="str">
        <f t="shared" si="21"/>
        <v>Октябрь</v>
      </c>
      <c r="I659" s="13">
        <f>MONTH(Заказы!$B659)</f>
        <v>10</v>
      </c>
      <c r="M659" s="7" t="str" cm="1">
        <f t="array" ref="M659">INDEX($O$2:$O$13,I659)</f>
        <v>Осень</v>
      </c>
    </row>
    <row r="660" spans="1:13" ht="15.6" thickTop="1" thickBot="1" x14ac:dyDescent="0.35">
      <c r="A660" s="17">
        <v>659</v>
      </c>
      <c r="B660" s="16">
        <v>43759</v>
      </c>
      <c r="C660" s="17" t="s">
        <v>67</v>
      </c>
      <c r="D660" s="17">
        <v>441.5</v>
      </c>
      <c r="E660" s="17" t="s">
        <v>30</v>
      </c>
      <c r="F660" s="17" t="str">
        <f t="shared" si="20"/>
        <v>понедельник</v>
      </c>
      <c r="G660" s="18" t="str" cm="1">
        <f t="array" ref="G660">INDEX($O$2:$O$13,I660)</f>
        <v>Осень</v>
      </c>
      <c r="H660" s="9" t="str">
        <f t="shared" si="21"/>
        <v>Октябрь</v>
      </c>
      <c r="I660" s="13">
        <f>MONTH(Заказы!$B660)</f>
        <v>10</v>
      </c>
      <c r="M660" s="7" t="str" cm="1">
        <f t="array" ref="M660">INDEX($O$2:$O$13,I660)</f>
        <v>Осень</v>
      </c>
    </row>
    <row r="661" spans="1:13" ht="15.6" thickTop="1" thickBot="1" x14ac:dyDescent="0.35">
      <c r="A661" s="20">
        <v>660</v>
      </c>
      <c r="B661" s="19">
        <v>43759</v>
      </c>
      <c r="C661" s="20" t="s">
        <v>101</v>
      </c>
      <c r="D661" s="20">
        <v>262.89999999999998</v>
      </c>
      <c r="E661" s="20" t="s">
        <v>10</v>
      </c>
      <c r="F661" s="20" t="str">
        <f t="shared" si="20"/>
        <v>понедельник</v>
      </c>
      <c r="G661" s="21" t="str" cm="1">
        <f t="array" ref="G661">INDEX($O$2:$O$13,I661)</f>
        <v>Осень</v>
      </c>
      <c r="H661" s="8" t="str">
        <f t="shared" si="21"/>
        <v>Октябрь</v>
      </c>
      <c r="I661" s="13">
        <f>MONTH(Заказы!$B661)</f>
        <v>10</v>
      </c>
      <c r="M661" s="7" t="str" cm="1">
        <f t="array" ref="M661">INDEX($O$2:$O$13,I661)</f>
        <v>Осень</v>
      </c>
    </row>
    <row r="662" spans="1:13" ht="15.6" thickTop="1" thickBot="1" x14ac:dyDescent="0.35">
      <c r="A662" s="17">
        <v>661</v>
      </c>
      <c r="B662" s="16">
        <v>43759</v>
      </c>
      <c r="C662" s="17" t="s">
        <v>49</v>
      </c>
      <c r="D662" s="17">
        <v>16.600000000000001</v>
      </c>
      <c r="E662" s="17" t="s">
        <v>30</v>
      </c>
      <c r="F662" s="17" t="str">
        <f t="shared" si="20"/>
        <v>понедельник</v>
      </c>
      <c r="G662" s="18" t="str" cm="1">
        <f t="array" ref="G662">INDEX($O$2:$O$13,I662)</f>
        <v>Осень</v>
      </c>
      <c r="H662" s="9" t="str">
        <f t="shared" si="21"/>
        <v>Октябрь</v>
      </c>
      <c r="I662" s="13">
        <f>MONTH(Заказы!$B662)</f>
        <v>10</v>
      </c>
      <c r="M662" s="7" t="str" cm="1">
        <f t="array" ref="M662">INDEX($O$2:$O$13,I662)</f>
        <v>Осень</v>
      </c>
    </row>
    <row r="663" spans="1:13" ht="15.6" thickTop="1" thickBot="1" x14ac:dyDescent="0.35">
      <c r="A663" s="20">
        <v>662</v>
      </c>
      <c r="B663" s="19">
        <v>43759</v>
      </c>
      <c r="C663" s="20" t="s">
        <v>45</v>
      </c>
      <c r="D663" s="20">
        <v>367.1</v>
      </c>
      <c r="E663" s="20" t="s">
        <v>14</v>
      </c>
      <c r="F663" s="20" t="str">
        <f t="shared" si="20"/>
        <v>понедельник</v>
      </c>
      <c r="G663" s="21" t="str" cm="1">
        <f t="array" ref="G663">INDEX($O$2:$O$13,I663)</f>
        <v>Осень</v>
      </c>
      <c r="H663" s="8" t="str">
        <f t="shared" si="21"/>
        <v>Октябрь</v>
      </c>
      <c r="I663" s="13">
        <f>MONTH(Заказы!$B663)</f>
        <v>10</v>
      </c>
      <c r="M663" s="7" t="str" cm="1">
        <f t="array" ref="M663">INDEX($O$2:$O$13,I663)</f>
        <v>Осень</v>
      </c>
    </row>
    <row r="664" spans="1:13" ht="15.6" thickTop="1" thickBot="1" x14ac:dyDescent="0.35">
      <c r="A664" s="17">
        <v>663</v>
      </c>
      <c r="B664" s="16">
        <v>43759</v>
      </c>
      <c r="C664" s="17" t="s">
        <v>119</v>
      </c>
      <c r="D664" s="17">
        <v>381.1</v>
      </c>
      <c r="E664" s="17" t="s">
        <v>30</v>
      </c>
      <c r="F664" s="17" t="str">
        <f t="shared" si="20"/>
        <v>понедельник</v>
      </c>
      <c r="G664" s="18" t="str" cm="1">
        <f t="array" ref="G664">INDEX($O$2:$O$13,I664)</f>
        <v>Осень</v>
      </c>
      <c r="H664" s="9" t="str">
        <f t="shared" si="21"/>
        <v>Октябрь</v>
      </c>
      <c r="I664" s="13">
        <f>MONTH(Заказы!$B664)</f>
        <v>10</v>
      </c>
      <c r="M664" s="7" t="str" cm="1">
        <f t="array" ref="M664">INDEX($O$2:$O$13,I664)</f>
        <v>Осень</v>
      </c>
    </row>
    <row r="665" spans="1:13" ht="15.6" thickTop="1" thickBot="1" x14ac:dyDescent="0.35">
      <c r="A665" s="20">
        <v>664</v>
      </c>
      <c r="B665" s="19">
        <v>43760</v>
      </c>
      <c r="C665" s="20" t="s">
        <v>100</v>
      </c>
      <c r="D665" s="20">
        <v>330.5</v>
      </c>
      <c r="E665" s="20" t="s">
        <v>10</v>
      </c>
      <c r="F665" s="20" t="str">
        <f t="shared" si="20"/>
        <v>вторник</v>
      </c>
      <c r="G665" s="21" t="str" cm="1">
        <f t="array" ref="G665">INDEX($O$2:$O$13,I665)</f>
        <v>Осень</v>
      </c>
      <c r="H665" s="8" t="str">
        <f t="shared" si="21"/>
        <v>Октябрь</v>
      </c>
      <c r="I665" s="13">
        <f>MONTH(Заказы!$B665)</f>
        <v>10</v>
      </c>
      <c r="M665" s="7" t="str" cm="1">
        <f t="array" ref="M665">INDEX($O$2:$O$13,I665)</f>
        <v>Осень</v>
      </c>
    </row>
    <row r="666" spans="1:13" ht="15.6" thickTop="1" thickBot="1" x14ac:dyDescent="0.35">
      <c r="A666" s="17">
        <v>665</v>
      </c>
      <c r="B666" s="16">
        <v>43761</v>
      </c>
      <c r="C666" s="17" t="s">
        <v>106</v>
      </c>
      <c r="D666" s="17">
        <v>198</v>
      </c>
      <c r="E666" s="17" t="s">
        <v>22</v>
      </c>
      <c r="F666" s="17" t="str">
        <f t="shared" si="20"/>
        <v>среда</v>
      </c>
      <c r="G666" s="18" t="str" cm="1">
        <f t="array" ref="G666">INDEX($O$2:$O$13,I666)</f>
        <v>Осень</v>
      </c>
      <c r="H666" s="9" t="str">
        <f t="shared" si="21"/>
        <v>Октябрь</v>
      </c>
      <c r="I666" s="13">
        <f>MONTH(Заказы!$B666)</f>
        <v>10</v>
      </c>
      <c r="M666" s="7" t="str" cm="1">
        <f t="array" ref="M666">INDEX($O$2:$O$13,I666)</f>
        <v>Осень</v>
      </c>
    </row>
    <row r="667" spans="1:13" ht="15.6" thickTop="1" thickBot="1" x14ac:dyDescent="0.35">
      <c r="A667" s="20">
        <v>666</v>
      </c>
      <c r="B667" s="19">
        <v>43761</v>
      </c>
      <c r="C667" s="20" t="s">
        <v>76</v>
      </c>
      <c r="D667" s="20">
        <v>381.9</v>
      </c>
      <c r="E667" s="20" t="s">
        <v>14</v>
      </c>
      <c r="F667" s="20" t="str">
        <f t="shared" si="20"/>
        <v>среда</v>
      </c>
      <c r="G667" s="21" t="str" cm="1">
        <f t="array" ref="G667">INDEX($O$2:$O$13,I667)</f>
        <v>Осень</v>
      </c>
      <c r="H667" s="8" t="str">
        <f t="shared" si="21"/>
        <v>Октябрь</v>
      </c>
      <c r="I667" s="13">
        <f>MONTH(Заказы!$B667)</f>
        <v>10</v>
      </c>
      <c r="M667" s="7" t="str" cm="1">
        <f t="array" ref="M667">INDEX($O$2:$O$13,I667)</f>
        <v>Осень</v>
      </c>
    </row>
    <row r="668" spans="1:13" ht="15.6" thickTop="1" thickBot="1" x14ac:dyDescent="0.35">
      <c r="A668" s="17">
        <v>667</v>
      </c>
      <c r="B668" s="16">
        <v>43761</v>
      </c>
      <c r="C668" s="17" t="s">
        <v>45</v>
      </c>
      <c r="D668" s="17">
        <v>627.4</v>
      </c>
      <c r="E668" s="17" t="s">
        <v>33</v>
      </c>
      <c r="F668" s="17" t="str">
        <f t="shared" si="20"/>
        <v>среда</v>
      </c>
      <c r="G668" s="18" t="str" cm="1">
        <f t="array" ref="G668">INDEX($O$2:$O$13,I668)</f>
        <v>Осень</v>
      </c>
      <c r="H668" s="9" t="str">
        <f t="shared" si="21"/>
        <v>Октябрь</v>
      </c>
      <c r="I668" s="13">
        <f>MONTH(Заказы!$B668)</f>
        <v>10</v>
      </c>
      <c r="M668" s="7" t="str" cm="1">
        <f t="array" ref="M668">INDEX($O$2:$O$13,I668)</f>
        <v>Осень</v>
      </c>
    </row>
    <row r="669" spans="1:13" ht="15.6" thickTop="1" thickBot="1" x14ac:dyDescent="0.35">
      <c r="A669" s="20">
        <v>668</v>
      </c>
      <c r="B669" s="19">
        <v>43763</v>
      </c>
      <c r="C669" s="20" t="s">
        <v>105</v>
      </c>
      <c r="D669" s="20">
        <v>12.7</v>
      </c>
      <c r="E669" s="20" t="s">
        <v>10</v>
      </c>
      <c r="F669" s="20" t="str">
        <f t="shared" si="20"/>
        <v>пятница</v>
      </c>
      <c r="G669" s="21" t="str" cm="1">
        <f t="array" ref="G669">INDEX($O$2:$O$13,I669)</f>
        <v>Осень</v>
      </c>
      <c r="H669" s="8" t="str">
        <f t="shared" si="21"/>
        <v>Октябрь</v>
      </c>
      <c r="I669" s="13">
        <f>MONTH(Заказы!$B669)</f>
        <v>10</v>
      </c>
      <c r="M669" s="7" t="str" cm="1">
        <f t="array" ref="M669">INDEX($O$2:$O$13,I669)</f>
        <v>Осень</v>
      </c>
    </row>
    <row r="670" spans="1:13" ht="15.6" thickTop="1" thickBot="1" x14ac:dyDescent="0.35">
      <c r="A670" s="17">
        <v>669</v>
      </c>
      <c r="B670" s="16">
        <v>43765</v>
      </c>
      <c r="C670" s="17" t="s">
        <v>49</v>
      </c>
      <c r="D670" s="17">
        <v>137.19999999999999</v>
      </c>
      <c r="E670" s="17" t="s">
        <v>18</v>
      </c>
      <c r="F670" s="17" t="str">
        <f t="shared" si="20"/>
        <v>воскресенье</v>
      </c>
      <c r="G670" s="18" t="str" cm="1">
        <f t="array" ref="G670">INDEX($O$2:$O$13,I670)</f>
        <v>Осень</v>
      </c>
      <c r="H670" s="9" t="str">
        <f t="shared" si="21"/>
        <v>Октябрь</v>
      </c>
      <c r="I670" s="13">
        <f>MONTH(Заказы!$B670)</f>
        <v>10</v>
      </c>
      <c r="M670" s="7" t="str" cm="1">
        <f t="array" ref="M670">INDEX($O$2:$O$13,I670)</f>
        <v>Осень</v>
      </c>
    </row>
    <row r="671" spans="1:13" ht="15.6" thickTop="1" thickBot="1" x14ac:dyDescent="0.35">
      <c r="A671" s="20">
        <v>670</v>
      </c>
      <c r="B671" s="19">
        <v>43765</v>
      </c>
      <c r="C671" s="20" t="s">
        <v>72</v>
      </c>
      <c r="D671" s="20">
        <v>329.6</v>
      </c>
      <c r="E671" s="20" t="s">
        <v>10</v>
      </c>
      <c r="F671" s="20" t="str">
        <f t="shared" si="20"/>
        <v>воскресенье</v>
      </c>
      <c r="G671" s="21" t="str" cm="1">
        <f t="array" ref="G671">INDEX($O$2:$O$13,I671)</f>
        <v>Осень</v>
      </c>
      <c r="H671" s="8" t="str">
        <f t="shared" si="21"/>
        <v>Октябрь</v>
      </c>
      <c r="I671" s="13">
        <f>MONTH(Заказы!$B671)</f>
        <v>10</v>
      </c>
      <c r="M671" s="7" t="str" cm="1">
        <f t="array" ref="M671">INDEX($O$2:$O$13,I671)</f>
        <v>Осень</v>
      </c>
    </row>
    <row r="672" spans="1:13" ht="15.6" thickTop="1" thickBot="1" x14ac:dyDescent="0.35">
      <c r="A672" s="17">
        <v>671</v>
      </c>
      <c r="B672" s="16">
        <v>43765</v>
      </c>
      <c r="C672" s="17" t="s">
        <v>42</v>
      </c>
      <c r="D672" s="17">
        <v>637.70000000000005</v>
      </c>
      <c r="E672" s="17" t="s">
        <v>30</v>
      </c>
      <c r="F672" s="17" t="str">
        <f t="shared" si="20"/>
        <v>воскресенье</v>
      </c>
      <c r="G672" s="18" t="str" cm="1">
        <f t="array" ref="G672">INDEX($O$2:$O$13,I672)</f>
        <v>Осень</v>
      </c>
      <c r="H672" s="9" t="str">
        <f t="shared" si="21"/>
        <v>Октябрь</v>
      </c>
      <c r="I672" s="13">
        <f>MONTH(Заказы!$B672)</f>
        <v>10</v>
      </c>
      <c r="M672" s="7" t="str" cm="1">
        <f t="array" ref="M672">INDEX($O$2:$O$13,I672)</f>
        <v>Осень</v>
      </c>
    </row>
    <row r="673" spans="1:13" ht="15.6" thickTop="1" thickBot="1" x14ac:dyDescent="0.35">
      <c r="A673" s="20">
        <v>672</v>
      </c>
      <c r="B673" s="19">
        <v>43766</v>
      </c>
      <c r="C673" s="20" t="s">
        <v>92</v>
      </c>
      <c r="D673" s="20">
        <v>296.10000000000002</v>
      </c>
      <c r="E673" s="20" t="s">
        <v>10</v>
      </c>
      <c r="F673" s="20" t="str">
        <f t="shared" si="20"/>
        <v>понедельник</v>
      </c>
      <c r="G673" s="21" t="str" cm="1">
        <f t="array" ref="G673">INDEX($O$2:$O$13,I673)</f>
        <v>Осень</v>
      </c>
      <c r="H673" s="8" t="str">
        <f t="shared" si="21"/>
        <v>Октябрь</v>
      </c>
      <c r="I673" s="13">
        <f>MONTH(Заказы!$B673)</f>
        <v>10</v>
      </c>
      <c r="M673" s="7" t="str" cm="1">
        <f t="array" ref="M673">INDEX($O$2:$O$13,I673)</f>
        <v>Осень</v>
      </c>
    </row>
    <row r="674" spans="1:13" ht="15.6" thickTop="1" thickBot="1" x14ac:dyDescent="0.35">
      <c r="A674" s="17">
        <v>673</v>
      </c>
      <c r="B674" s="16">
        <v>43766</v>
      </c>
      <c r="C674" s="17" t="s">
        <v>97</v>
      </c>
      <c r="D674" s="17">
        <v>1764.8</v>
      </c>
      <c r="E674" s="17" t="s">
        <v>30</v>
      </c>
      <c r="F674" s="17" t="str">
        <f t="shared" si="20"/>
        <v>понедельник</v>
      </c>
      <c r="G674" s="18" t="str" cm="1">
        <f t="array" ref="G674">INDEX($O$2:$O$13,I674)</f>
        <v>Осень</v>
      </c>
      <c r="H674" s="9" t="str">
        <f t="shared" si="21"/>
        <v>Октябрь</v>
      </c>
      <c r="I674" s="13">
        <f>MONTH(Заказы!$B674)</f>
        <v>10</v>
      </c>
      <c r="M674" s="7" t="str" cm="1">
        <f t="array" ref="M674">INDEX($O$2:$O$13,I674)</f>
        <v>Осень</v>
      </c>
    </row>
    <row r="675" spans="1:13" ht="15.6" thickTop="1" thickBot="1" x14ac:dyDescent="0.35">
      <c r="A675" s="20">
        <v>674</v>
      </c>
      <c r="B675" s="19">
        <v>43766</v>
      </c>
      <c r="C675" s="20" t="s">
        <v>97</v>
      </c>
      <c r="D675" s="20">
        <v>530.5</v>
      </c>
      <c r="E675" s="20" t="s">
        <v>30</v>
      </c>
      <c r="F675" s="20" t="str">
        <f t="shared" si="20"/>
        <v>понедельник</v>
      </c>
      <c r="G675" s="21" t="str" cm="1">
        <f t="array" ref="G675">INDEX($O$2:$O$13,I675)</f>
        <v>Осень</v>
      </c>
      <c r="H675" s="8" t="str">
        <f t="shared" si="21"/>
        <v>Октябрь</v>
      </c>
      <c r="I675" s="13">
        <f>MONTH(Заказы!$B675)</f>
        <v>10</v>
      </c>
      <c r="M675" s="7" t="str" cm="1">
        <f t="array" ref="M675">INDEX($O$2:$O$13,I675)</f>
        <v>Осень</v>
      </c>
    </row>
    <row r="676" spans="1:13" ht="15.6" thickTop="1" thickBot="1" x14ac:dyDescent="0.35">
      <c r="A676" s="17">
        <v>675</v>
      </c>
      <c r="B676" s="16">
        <v>43766</v>
      </c>
      <c r="C676" s="17" t="s">
        <v>66</v>
      </c>
      <c r="D676" s="17">
        <v>82.9</v>
      </c>
      <c r="E676" s="17" t="s">
        <v>10</v>
      </c>
      <c r="F676" s="17" t="str">
        <f t="shared" si="20"/>
        <v>понедельник</v>
      </c>
      <c r="G676" s="18" t="str" cm="1">
        <f t="array" ref="G676">INDEX($O$2:$O$13,I676)</f>
        <v>Осень</v>
      </c>
      <c r="H676" s="9" t="str">
        <f t="shared" si="21"/>
        <v>Октябрь</v>
      </c>
      <c r="I676" s="13">
        <f>MONTH(Заказы!$B676)</f>
        <v>10</v>
      </c>
      <c r="M676" s="7" t="str" cm="1">
        <f t="array" ref="M676">INDEX($O$2:$O$13,I676)</f>
        <v>Осень</v>
      </c>
    </row>
    <row r="677" spans="1:13" ht="15.6" thickTop="1" thickBot="1" x14ac:dyDescent="0.35">
      <c r="A677" s="20">
        <v>676</v>
      </c>
      <c r="B677" s="19">
        <v>43767</v>
      </c>
      <c r="C677" s="20" t="s">
        <v>103</v>
      </c>
      <c r="D677" s="20">
        <v>488.3</v>
      </c>
      <c r="E677" s="20" t="s">
        <v>14</v>
      </c>
      <c r="F677" s="20" t="str">
        <f t="shared" si="20"/>
        <v>вторник</v>
      </c>
      <c r="G677" s="21" t="str" cm="1">
        <f t="array" ref="G677">INDEX($O$2:$O$13,I677)</f>
        <v>Осень</v>
      </c>
      <c r="H677" s="8" t="str">
        <f t="shared" si="21"/>
        <v>Октябрь</v>
      </c>
      <c r="I677" s="13">
        <f>MONTH(Заказы!$B677)</f>
        <v>10</v>
      </c>
      <c r="M677" s="7" t="str" cm="1">
        <f t="array" ref="M677">INDEX($O$2:$O$13,I677)</f>
        <v>Осень</v>
      </c>
    </row>
    <row r="678" spans="1:13" ht="15.6" thickTop="1" thickBot="1" x14ac:dyDescent="0.35">
      <c r="A678" s="17">
        <v>677</v>
      </c>
      <c r="B678" s="16">
        <v>43768</v>
      </c>
      <c r="C678" s="17" t="s">
        <v>103</v>
      </c>
      <c r="D678" s="17">
        <v>399.2</v>
      </c>
      <c r="E678" s="17" t="s">
        <v>10</v>
      </c>
      <c r="F678" s="17" t="str">
        <f t="shared" si="20"/>
        <v>среда</v>
      </c>
      <c r="G678" s="18" t="str" cm="1">
        <f t="array" ref="G678">INDEX($O$2:$O$13,I678)</f>
        <v>Осень</v>
      </c>
      <c r="H678" s="9" t="str">
        <f t="shared" si="21"/>
        <v>Октябрь</v>
      </c>
      <c r="I678" s="13">
        <f>MONTH(Заказы!$B678)</f>
        <v>10</v>
      </c>
      <c r="M678" s="7" t="str" cm="1">
        <f t="array" ref="M678">INDEX($O$2:$O$13,I678)</f>
        <v>Осень</v>
      </c>
    </row>
    <row r="679" spans="1:13" ht="15.6" thickTop="1" thickBot="1" x14ac:dyDescent="0.35">
      <c r="A679" s="20">
        <v>678</v>
      </c>
      <c r="B679" s="19">
        <v>43768</v>
      </c>
      <c r="C679" s="20" t="s">
        <v>57</v>
      </c>
      <c r="D679" s="20">
        <v>339.3</v>
      </c>
      <c r="E679" s="20" t="s">
        <v>26</v>
      </c>
      <c r="F679" s="20" t="str">
        <f t="shared" si="20"/>
        <v>среда</v>
      </c>
      <c r="G679" s="21" t="str" cm="1">
        <f t="array" ref="G679">INDEX($O$2:$O$13,I679)</f>
        <v>Осень</v>
      </c>
      <c r="H679" s="8" t="str">
        <f t="shared" si="21"/>
        <v>Октябрь</v>
      </c>
      <c r="I679" s="13">
        <f>MONTH(Заказы!$B679)</f>
        <v>10</v>
      </c>
      <c r="M679" s="7" t="str" cm="1">
        <f t="array" ref="M679">INDEX($O$2:$O$13,I679)</f>
        <v>Осень</v>
      </c>
    </row>
    <row r="680" spans="1:13" ht="15.6" thickTop="1" thickBot="1" x14ac:dyDescent="0.35">
      <c r="A680" s="17">
        <v>679</v>
      </c>
      <c r="B680" s="16">
        <v>43768</v>
      </c>
      <c r="C680" s="17" t="s">
        <v>65</v>
      </c>
      <c r="D680" s="17">
        <v>320.10000000000002</v>
      </c>
      <c r="E680" s="17" t="s">
        <v>14</v>
      </c>
      <c r="F680" s="17" t="str">
        <f t="shared" si="20"/>
        <v>среда</v>
      </c>
      <c r="G680" s="18" t="str" cm="1">
        <f t="array" ref="G680">INDEX($O$2:$O$13,I680)</f>
        <v>Осень</v>
      </c>
      <c r="H680" s="9" t="str">
        <f t="shared" si="21"/>
        <v>Октябрь</v>
      </c>
      <c r="I680" s="13">
        <f>MONTH(Заказы!$B680)</f>
        <v>10</v>
      </c>
      <c r="M680" s="7" t="str" cm="1">
        <f t="array" ref="M680">INDEX($O$2:$O$13,I680)</f>
        <v>Осень</v>
      </c>
    </row>
    <row r="681" spans="1:13" ht="15.6" thickTop="1" thickBot="1" x14ac:dyDescent="0.35">
      <c r="A681" s="20">
        <v>680</v>
      </c>
      <c r="B681" s="19">
        <v>43769</v>
      </c>
      <c r="C681" s="20" t="s">
        <v>95</v>
      </c>
      <c r="D681" s="20">
        <v>682.6</v>
      </c>
      <c r="E681" s="20" t="s">
        <v>37</v>
      </c>
      <c r="F681" s="20" t="str">
        <f t="shared" si="20"/>
        <v>четверг</v>
      </c>
      <c r="G681" s="21" t="str" cm="1">
        <f t="array" ref="G681">INDEX($O$2:$O$13,I681)</f>
        <v>Осень</v>
      </c>
      <c r="H681" s="8" t="str">
        <f t="shared" si="21"/>
        <v>Октябрь</v>
      </c>
      <c r="I681" s="13">
        <f>MONTH(Заказы!$B681)</f>
        <v>10</v>
      </c>
      <c r="M681" s="7" t="str" cm="1">
        <f t="array" ref="M681">INDEX($O$2:$O$13,I681)</f>
        <v>Осень</v>
      </c>
    </row>
    <row r="682" spans="1:13" ht="15.6" thickTop="1" thickBot="1" x14ac:dyDescent="0.35">
      <c r="A682" s="17">
        <v>681</v>
      </c>
      <c r="B682" s="16">
        <v>43770</v>
      </c>
      <c r="C682" s="17" t="s">
        <v>45</v>
      </c>
      <c r="D682" s="17">
        <v>22.7</v>
      </c>
      <c r="E682" s="17" t="s">
        <v>14</v>
      </c>
      <c r="F682" s="17" t="str">
        <f t="shared" si="20"/>
        <v>пятница</v>
      </c>
      <c r="G682" s="18" t="str" cm="1">
        <f t="array" ref="G682">INDEX($O$2:$O$13,I682)</f>
        <v>Осень</v>
      </c>
      <c r="H682" s="9" t="str">
        <f t="shared" si="21"/>
        <v>Ноябрь</v>
      </c>
      <c r="I682" s="13">
        <f>MONTH(Заказы!$B682)</f>
        <v>11</v>
      </c>
      <c r="M682" s="7" t="str" cm="1">
        <f t="array" ref="M682">INDEX($O$2:$O$13,I682)</f>
        <v>Осень</v>
      </c>
    </row>
    <row r="683" spans="1:13" ht="15.6" thickTop="1" thickBot="1" x14ac:dyDescent="0.35">
      <c r="A683" s="20">
        <v>682</v>
      </c>
      <c r="B683" s="19">
        <v>43770</v>
      </c>
      <c r="C683" s="20" t="s">
        <v>114</v>
      </c>
      <c r="D683" s="20">
        <v>315.10000000000002</v>
      </c>
      <c r="E683" s="20" t="s">
        <v>37</v>
      </c>
      <c r="F683" s="20" t="str">
        <f t="shared" si="20"/>
        <v>пятница</v>
      </c>
      <c r="G683" s="21" t="str" cm="1">
        <f t="array" ref="G683">INDEX($O$2:$O$13,I683)</f>
        <v>Осень</v>
      </c>
      <c r="H683" s="8" t="str">
        <f t="shared" si="21"/>
        <v>Ноябрь</v>
      </c>
      <c r="I683" s="13">
        <f>MONTH(Заказы!$B683)</f>
        <v>11</v>
      </c>
      <c r="M683" s="7" t="str" cm="1">
        <f t="array" ref="M683">INDEX($O$2:$O$13,I683)</f>
        <v>Осень</v>
      </c>
    </row>
    <row r="684" spans="1:13" ht="15.6" thickTop="1" thickBot="1" x14ac:dyDescent="0.35">
      <c r="A684" s="17">
        <v>683</v>
      </c>
      <c r="B684" s="16">
        <v>43770</v>
      </c>
      <c r="C684" s="17" t="s">
        <v>59</v>
      </c>
      <c r="D684" s="17">
        <v>763.3</v>
      </c>
      <c r="E684" s="17" t="s">
        <v>22</v>
      </c>
      <c r="F684" s="17" t="str">
        <f t="shared" si="20"/>
        <v>пятница</v>
      </c>
      <c r="G684" s="18" t="str" cm="1">
        <f t="array" ref="G684">INDEX($O$2:$O$13,I684)</f>
        <v>Осень</v>
      </c>
      <c r="H684" s="9" t="str">
        <f t="shared" si="21"/>
        <v>Ноябрь</v>
      </c>
      <c r="I684" s="13">
        <f>MONTH(Заказы!$B684)</f>
        <v>11</v>
      </c>
      <c r="M684" s="7" t="str" cm="1">
        <f t="array" ref="M684">INDEX($O$2:$O$13,I684)</f>
        <v>Осень</v>
      </c>
    </row>
    <row r="685" spans="1:13" ht="15.6" thickTop="1" thickBot="1" x14ac:dyDescent="0.35">
      <c r="A685" s="20">
        <v>684</v>
      </c>
      <c r="B685" s="19">
        <v>43770</v>
      </c>
      <c r="C685" s="20" t="s">
        <v>103</v>
      </c>
      <c r="D685" s="20">
        <v>529.20000000000005</v>
      </c>
      <c r="E685" s="20" t="s">
        <v>26</v>
      </c>
      <c r="F685" s="20" t="str">
        <f t="shared" si="20"/>
        <v>пятница</v>
      </c>
      <c r="G685" s="21" t="str" cm="1">
        <f t="array" ref="G685">INDEX($O$2:$O$13,I685)</f>
        <v>Осень</v>
      </c>
      <c r="H685" s="8" t="str">
        <f t="shared" si="21"/>
        <v>Ноябрь</v>
      </c>
      <c r="I685" s="13">
        <f>MONTH(Заказы!$B685)</f>
        <v>11</v>
      </c>
      <c r="M685" s="7" t="str" cm="1">
        <f t="array" ref="M685">INDEX($O$2:$O$13,I685)</f>
        <v>Осень</v>
      </c>
    </row>
    <row r="686" spans="1:13" ht="15.6" thickTop="1" thickBot="1" x14ac:dyDescent="0.35">
      <c r="A686" s="17">
        <v>685</v>
      </c>
      <c r="B686" s="16">
        <v>43771</v>
      </c>
      <c r="C686" s="17" t="s">
        <v>80</v>
      </c>
      <c r="D686" s="17">
        <v>541.5</v>
      </c>
      <c r="E686" s="17" t="s">
        <v>26</v>
      </c>
      <c r="F686" s="17" t="str">
        <f t="shared" si="20"/>
        <v>суббота</v>
      </c>
      <c r="G686" s="18" t="str" cm="1">
        <f t="array" ref="G686">INDEX($O$2:$O$13,I686)</f>
        <v>Осень</v>
      </c>
      <c r="H686" s="9" t="str">
        <f t="shared" si="21"/>
        <v>Ноябрь</v>
      </c>
      <c r="I686" s="13">
        <f>MONTH(Заказы!$B686)</f>
        <v>11</v>
      </c>
      <c r="M686" s="7" t="str" cm="1">
        <f t="array" ref="M686">INDEX($O$2:$O$13,I686)</f>
        <v>Осень</v>
      </c>
    </row>
    <row r="687" spans="1:13" ht="15.6" thickTop="1" thickBot="1" x14ac:dyDescent="0.35">
      <c r="A687" s="20">
        <v>686</v>
      </c>
      <c r="B687" s="19">
        <v>43771</v>
      </c>
      <c r="C687" s="20" t="s">
        <v>61</v>
      </c>
      <c r="D687" s="20">
        <v>318.89999999999998</v>
      </c>
      <c r="E687" s="20" t="s">
        <v>14</v>
      </c>
      <c r="F687" s="20" t="str">
        <f t="shared" si="20"/>
        <v>суббота</v>
      </c>
      <c r="G687" s="21" t="str" cm="1">
        <f t="array" ref="G687">INDEX($O$2:$O$13,I687)</f>
        <v>Осень</v>
      </c>
      <c r="H687" s="8" t="str">
        <f t="shared" si="21"/>
        <v>Ноябрь</v>
      </c>
      <c r="I687" s="13">
        <f>MONTH(Заказы!$B687)</f>
        <v>11</v>
      </c>
      <c r="M687" s="7" t="str" cm="1">
        <f t="array" ref="M687">INDEX($O$2:$O$13,I687)</f>
        <v>Осень</v>
      </c>
    </row>
    <row r="688" spans="1:13" ht="15.6" thickTop="1" thickBot="1" x14ac:dyDescent="0.35">
      <c r="A688" s="17">
        <v>687</v>
      </c>
      <c r="B688" s="16">
        <v>43772</v>
      </c>
      <c r="C688" s="17" t="s">
        <v>70</v>
      </c>
      <c r="D688" s="17">
        <v>32.6</v>
      </c>
      <c r="E688" s="17" t="s">
        <v>14</v>
      </c>
      <c r="F688" s="17" t="str">
        <f t="shared" si="20"/>
        <v>воскресенье</v>
      </c>
      <c r="G688" s="18" t="str" cm="1">
        <f t="array" ref="G688">INDEX($O$2:$O$13,I688)</f>
        <v>Осень</v>
      </c>
      <c r="H688" s="9" t="str">
        <f t="shared" si="21"/>
        <v>Ноябрь</v>
      </c>
      <c r="I688" s="13">
        <f>MONTH(Заказы!$B688)</f>
        <v>11</v>
      </c>
      <c r="M688" s="7" t="str" cm="1">
        <f t="array" ref="M688">INDEX($O$2:$O$13,I688)</f>
        <v>Осень</v>
      </c>
    </row>
    <row r="689" spans="1:13" ht="15.6" thickTop="1" thickBot="1" x14ac:dyDescent="0.35">
      <c r="A689" s="20">
        <v>688</v>
      </c>
      <c r="B689" s="19">
        <v>43773</v>
      </c>
      <c r="C689" s="20" t="s">
        <v>103</v>
      </c>
      <c r="D689" s="20">
        <v>744.4</v>
      </c>
      <c r="E689" s="20" t="s">
        <v>22</v>
      </c>
      <c r="F689" s="20" t="str">
        <f t="shared" si="20"/>
        <v>понедельник</v>
      </c>
      <c r="G689" s="21" t="str" cm="1">
        <f t="array" ref="G689">INDEX($O$2:$O$13,I689)</f>
        <v>Осень</v>
      </c>
      <c r="H689" s="8" t="str">
        <f t="shared" si="21"/>
        <v>Ноябрь</v>
      </c>
      <c r="I689" s="13">
        <f>MONTH(Заказы!$B689)</f>
        <v>11</v>
      </c>
      <c r="M689" s="7" t="str" cm="1">
        <f t="array" ref="M689">INDEX($O$2:$O$13,I689)</f>
        <v>Осень</v>
      </c>
    </row>
    <row r="690" spans="1:13" ht="15.6" thickTop="1" thickBot="1" x14ac:dyDescent="0.35">
      <c r="A690" s="17">
        <v>689</v>
      </c>
      <c r="B690" s="16">
        <v>43773</v>
      </c>
      <c r="C690" s="17" t="s">
        <v>74</v>
      </c>
      <c r="D690" s="17">
        <v>5809.1</v>
      </c>
      <c r="E690" s="17" t="s">
        <v>22</v>
      </c>
      <c r="F690" s="17" t="str">
        <f t="shared" si="20"/>
        <v>понедельник</v>
      </c>
      <c r="G690" s="18" t="str" cm="1">
        <f t="array" ref="G690">INDEX($O$2:$O$13,I690)</f>
        <v>Осень</v>
      </c>
      <c r="H690" s="9" t="str">
        <f t="shared" si="21"/>
        <v>Ноябрь</v>
      </c>
      <c r="I690" s="13">
        <f>MONTH(Заказы!$B690)</f>
        <v>11</v>
      </c>
      <c r="M690" s="7" t="str" cm="1">
        <f t="array" ref="M690">INDEX($O$2:$O$13,I690)</f>
        <v>Осень</v>
      </c>
    </row>
    <row r="691" spans="1:13" ht="15.6" thickTop="1" thickBot="1" x14ac:dyDescent="0.35">
      <c r="A691" s="20">
        <v>690</v>
      </c>
      <c r="B691" s="19">
        <v>43774</v>
      </c>
      <c r="C691" s="20" t="s">
        <v>74</v>
      </c>
      <c r="D691" s="20">
        <v>13.6</v>
      </c>
      <c r="E691" s="20" t="s">
        <v>30</v>
      </c>
      <c r="F691" s="20" t="str">
        <f t="shared" si="20"/>
        <v>вторник</v>
      </c>
      <c r="G691" s="21" t="str" cm="1">
        <f t="array" ref="G691">INDEX($O$2:$O$13,I691)</f>
        <v>Осень</v>
      </c>
      <c r="H691" s="8" t="str">
        <f t="shared" si="21"/>
        <v>Ноябрь</v>
      </c>
      <c r="I691" s="13">
        <f>MONTH(Заказы!$B691)</f>
        <v>11</v>
      </c>
      <c r="M691" s="7" t="str" cm="1">
        <f t="array" ref="M691">INDEX($O$2:$O$13,I691)</f>
        <v>Осень</v>
      </c>
    </row>
    <row r="692" spans="1:13" ht="15.6" thickTop="1" thickBot="1" x14ac:dyDescent="0.35">
      <c r="A692" s="17">
        <v>691</v>
      </c>
      <c r="B692" s="16">
        <v>43774</v>
      </c>
      <c r="C692" s="17" t="s">
        <v>44</v>
      </c>
      <c r="D692" s="17">
        <v>155.5</v>
      </c>
      <c r="E692" s="17" t="s">
        <v>10</v>
      </c>
      <c r="F692" s="17" t="str">
        <f t="shared" si="20"/>
        <v>вторник</v>
      </c>
      <c r="G692" s="18" t="str" cm="1">
        <f t="array" ref="G692">INDEX($O$2:$O$13,I692)</f>
        <v>Осень</v>
      </c>
      <c r="H692" s="9" t="str">
        <f t="shared" si="21"/>
        <v>Ноябрь</v>
      </c>
      <c r="I692" s="13">
        <f>MONTH(Заказы!$B692)</f>
        <v>11</v>
      </c>
      <c r="M692" s="7" t="str" cm="1">
        <f t="array" ref="M692">INDEX($O$2:$O$13,I692)</f>
        <v>Осень</v>
      </c>
    </row>
    <row r="693" spans="1:13" ht="15.6" thickTop="1" thickBot="1" x14ac:dyDescent="0.35">
      <c r="A693" s="20">
        <v>692</v>
      </c>
      <c r="B693" s="19">
        <v>43775</v>
      </c>
      <c r="C693" s="20" t="s">
        <v>49</v>
      </c>
      <c r="D693" s="20">
        <v>475.9</v>
      </c>
      <c r="E693" s="20" t="s">
        <v>10</v>
      </c>
      <c r="F693" s="20" t="str">
        <f t="shared" si="20"/>
        <v>среда</v>
      </c>
      <c r="G693" s="21" t="str" cm="1">
        <f t="array" ref="G693">INDEX($O$2:$O$13,I693)</f>
        <v>Осень</v>
      </c>
      <c r="H693" s="8" t="str">
        <f t="shared" si="21"/>
        <v>Ноябрь</v>
      </c>
      <c r="I693" s="13">
        <f>MONTH(Заказы!$B693)</f>
        <v>11</v>
      </c>
      <c r="M693" s="7" t="str" cm="1">
        <f t="array" ref="M693">INDEX($O$2:$O$13,I693)</f>
        <v>Осень</v>
      </c>
    </row>
    <row r="694" spans="1:13" ht="15.6" thickTop="1" thickBot="1" x14ac:dyDescent="0.35">
      <c r="A694" s="17">
        <v>693</v>
      </c>
      <c r="B694" s="16">
        <v>43777</v>
      </c>
      <c r="C694" s="17" t="s">
        <v>115</v>
      </c>
      <c r="D694" s="17">
        <v>336.8</v>
      </c>
      <c r="E694" s="17" t="s">
        <v>14</v>
      </c>
      <c r="F694" s="17" t="str">
        <f t="shared" si="20"/>
        <v>пятница</v>
      </c>
      <c r="G694" s="18" t="str" cm="1">
        <f t="array" ref="G694">INDEX($O$2:$O$13,I694)</f>
        <v>Осень</v>
      </c>
      <c r="H694" s="9" t="str">
        <f t="shared" si="21"/>
        <v>Ноябрь</v>
      </c>
      <c r="I694" s="13">
        <f>MONTH(Заказы!$B694)</f>
        <v>11</v>
      </c>
      <c r="M694" s="7" t="str" cm="1">
        <f t="array" ref="M694">INDEX($O$2:$O$13,I694)</f>
        <v>Осень</v>
      </c>
    </row>
    <row r="695" spans="1:13" ht="15.6" thickTop="1" thickBot="1" x14ac:dyDescent="0.35">
      <c r="A695" s="20">
        <v>694</v>
      </c>
      <c r="B695" s="19">
        <v>43777</v>
      </c>
      <c r="C695" s="20" t="s">
        <v>72</v>
      </c>
      <c r="D695" s="20">
        <v>179.5</v>
      </c>
      <c r="E695" s="20" t="s">
        <v>18</v>
      </c>
      <c r="F695" s="20" t="str">
        <f t="shared" si="20"/>
        <v>пятница</v>
      </c>
      <c r="G695" s="21" t="str" cm="1">
        <f t="array" ref="G695">INDEX($O$2:$O$13,I695)</f>
        <v>Осень</v>
      </c>
      <c r="H695" s="8" t="str">
        <f t="shared" si="21"/>
        <v>Ноябрь</v>
      </c>
      <c r="I695" s="13">
        <f>MONTH(Заказы!$B695)</f>
        <v>11</v>
      </c>
      <c r="M695" s="7" t="str" cm="1">
        <f t="array" ref="M695">INDEX($O$2:$O$13,I695)</f>
        <v>Осень</v>
      </c>
    </row>
    <row r="696" spans="1:13" ht="15.6" thickTop="1" thickBot="1" x14ac:dyDescent="0.35">
      <c r="A696" s="17">
        <v>695</v>
      </c>
      <c r="B696" s="16">
        <v>43777</v>
      </c>
      <c r="C696" s="17" t="s">
        <v>62</v>
      </c>
      <c r="D696" s="17">
        <v>102.2</v>
      </c>
      <c r="E696" s="17" t="s">
        <v>10</v>
      </c>
      <c r="F696" s="17" t="str">
        <f t="shared" si="20"/>
        <v>пятница</v>
      </c>
      <c r="G696" s="18" t="str" cm="1">
        <f t="array" ref="G696">INDEX($O$2:$O$13,I696)</f>
        <v>Осень</v>
      </c>
      <c r="H696" s="9" t="str">
        <f t="shared" si="21"/>
        <v>Ноябрь</v>
      </c>
      <c r="I696" s="13">
        <f>MONTH(Заказы!$B696)</f>
        <v>11</v>
      </c>
      <c r="M696" s="7" t="str" cm="1">
        <f t="array" ref="M696">INDEX($O$2:$O$13,I696)</f>
        <v>Осень</v>
      </c>
    </row>
    <row r="697" spans="1:13" ht="15.6" thickTop="1" thickBot="1" x14ac:dyDescent="0.35">
      <c r="A697" s="20">
        <v>696</v>
      </c>
      <c r="B697" s="19">
        <v>43777</v>
      </c>
      <c r="C697" s="20" t="s">
        <v>47</v>
      </c>
      <c r="D697" s="20">
        <v>136</v>
      </c>
      <c r="E697" s="20" t="s">
        <v>10</v>
      </c>
      <c r="F697" s="20" t="str">
        <f t="shared" si="20"/>
        <v>пятница</v>
      </c>
      <c r="G697" s="21" t="str" cm="1">
        <f t="array" ref="G697">INDEX($O$2:$O$13,I697)</f>
        <v>Осень</v>
      </c>
      <c r="H697" s="8" t="str">
        <f t="shared" si="21"/>
        <v>Ноябрь</v>
      </c>
      <c r="I697" s="13">
        <f>MONTH(Заказы!$B697)</f>
        <v>11</v>
      </c>
      <c r="M697" s="7" t="str" cm="1">
        <f t="array" ref="M697">INDEX($O$2:$O$13,I697)</f>
        <v>Осень</v>
      </c>
    </row>
    <row r="698" spans="1:13" ht="15.6" thickTop="1" thickBot="1" x14ac:dyDescent="0.35">
      <c r="A698" s="17">
        <v>697</v>
      </c>
      <c r="B698" s="16">
        <v>43779</v>
      </c>
      <c r="C698" s="17" t="s">
        <v>70</v>
      </c>
      <c r="D698" s="17">
        <v>21.7</v>
      </c>
      <c r="E698" s="17" t="s">
        <v>10</v>
      </c>
      <c r="F698" s="17" t="str">
        <f t="shared" si="20"/>
        <v>воскресенье</v>
      </c>
      <c r="G698" s="18" t="str" cm="1">
        <f t="array" ref="G698">INDEX($O$2:$O$13,I698)</f>
        <v>Осень</v>
      </c>
      <c r="H698" s="9" t="str">
        <f t="shared" si="21"/>
        <v>Ноябрь</v>
      </c>
      <c r="I698" s="13">
        <f>MONTH(Заказы!$B698)</f>
        <v>11</v>
      </c>
      <c r="M698" s="7" t="str" cm="1">
        <f t="array" ref="M698">INDEX($O$2:$O$13,I698)</f>
        <v>Осень</v>
      </c>
    </row>
    <row r="699" spans="1:13" ht="15.6" thickTop="1" thickBot="1" x14ac:dyDescent="0.35">
      <c r="A699" s="20">
        <v>698</v>
      </c>
      <c r="B699" s="19">
        <v>43779</v>
      </c>
      <c r="C699" s="20" t="s">
        <v>97</v>
      </c>
      <c r="D699" s="20">
        <v>272</v>
      </c>
      <c r="E699" s="20" t="s">
        <v>30</v>
      </c>
      <c r="F699" s="20" t="str">
        <f t="shared" si="20"/>
        <v>воскресенье</v>
      </c>
      <c r="G699" s="21" t="str" cm="1">
        <f t="array" ref="G699">INDEX($O$2:$O$13,I699)</f>
        <v>Осень</v>
      </c>
      <c r="H699" s="8" t="str">
        <f t="shared" si="21"/>
        <v>Ноябрь</v>
      </c>
      <c r="I699" s="13">
        <f>MONTH(Заказы!$B699)</f>
        <v>11</v>
      </c>
      <c r="M699" s="7" t="str" cm="1">
        <f t="array" ref="M699">INDEX($O$2:$O$13,I699)</f>
        <v>Осень</v>
      </c>
    </row>
    <row r="700" spans="1:13" ht="15.6" thickTop="1" thickBot="1" x14ac:dyDescent="0.35">
      <c r="A700" s="17">
        <v>699</v>
      </c>
      <c r="B700" s="16">
        <v>43779</v>
      </c>
      <c r="C700" s="17" t="s">
        <v>76</v>
      </c>
      <c r="D700" s="17">
        <v>233.9</v>
      </c>
      <c r="E700" s="17" t="s">
        <v>14</v>
      </c>
      <c r="F700" s="17" t="str">
        <f t="shared" si="20"/>
        <v>воскресенье</v>
      </c>
      <c r="G700" s="18" t="str" cm="1">
        <f t="array" ref="G700">INDEX($O$2:$O$13,I700)</f>
        <v>Осень</v>
      </c>
      <c r="H700" s="9" t="str">
        <f t="shared" si="21"/>
        <v>Ноябрь</v>
      </c>
      <c r="I700" s="13">
        <f>MONTH(Заказы!$B700)</f>
        <v>11</v>
      </c>
      <c r="M700" s="7" t="str" cm="1">
        <f t="array" ref="M700">INDEX($O$2:$O$13,I700)</f>
        <v>Осень</v>
      </c>
    </row>
    <row r="701" spans="1:13" ht="15.6" thickTop="1" thickBot="1" x14ac:dyDescent="0.35">
      <c r="A701" s="20">
        <v>700</v>
      </c>
      <c r="B701" s="19">
        <v>43779</v>
      </c>
      <c r="C701" s="20" t="s">
        <v>82</v>
      </c>
      <c r="D701" s="20">
        <v>4008.1</v>
      </c>
      <c r="E701" s="20" t="s">
        <v>37</v>
      </c>
      <c r="F701" s="20" t="str">
        <f t="shared" si="20"/>
        <v>воскресенье</v>
      </c>
      <c r="G701" s="21" t="str" cm="1">
        <f t="array" ref="G701">INDEX($O$2:$O$13,I701)</f>
        <v>Осень</v>
      </c>
      <c r="H701" s="8" t="str">
        <f t="shared" si="21"/>
        <v>Ноябрь</v>
      </c>
      <c r="I701" s="13">
        <f>MONTH(Заказы!$B701)</f>
        <v>11</v>
      </c>
      <c r="M701" s="7" t="str" cm="1">
        <f t="array" ref="M701">INDEX($O$2:$O$13,I701)</f>
        <v>Осень</v>
      </c>
    </row>
    <row r="702" spans="1:13" ht="15.6" thickTop="1" thickBot="1" x14ac:dyDescent="0.35">
      <c r="A702" s="17">
        <v>701</v>
      </c>
      <c r="B702" s="16">
        <v>43780</v>
      </c>
      <c r="C702" s="17" t="s">
        <v>106</v>
      </c>
      <c r="D702" s="17">
        <v>279.10000000000002</v>
      </c>
      <c r="E702" s="17" t="s">
        <v>33</v>
      </c>
      <c r="F702" s="17" t="str">
        <f t="shared" si="20"/>
        <v>понедельник</v>
      </c>
      <c r="G702" s="18" t="str" cm="1">
        <f t="array" ref="G702">INDEX($O$2:$O$13,I702)</f>
        <v>Осень</v>
      </c>
      <c r="H702" s="9" t="str">
        <f t="shared" si="21"/>
        <v>Ноябрь</v>
      </c>
      <c r="I702" s="13">
        <f>MONTH(Заказы!$B702)</f>
        <v>11</v>
      </c>
      <c r="M702" s="7" t="str" cm="1">
        <f t="array" ref="M702">INDEX($O$2:$O$13,I702)</f>
        <v>Осень</v>
      </c>
    </row>
    <row r="703" spans="1:13" ht="15.6" thickTop="1" thickBot="1" x14ac:dyDescent="0.35">
      <c r="A703" s="20">
        <v>702</v>
      </c>
      <c r="B703" s="19">
        <v>43780</v>
      </c>
      <c r="C703" s="20" t="s">
        <v>67</v>
      </c>
      <c r="D703" s="20">
        <v>32.6</v>
      </c>
      <c r="E703" s="20" t="s">
        <v>0</v>
      </c>
      <c r="F703" s="20" t="str">
        <f t="shared" si="20"/>
        <v>понедельник</v>
      </c>
      <c r="G703" s="21" t="str" cm="1">
        <f t="array" ref="G703">INDEX($O$2:$O$13,I703)</f>
        <v>Осень</v>
      </c>
      <c r="H703" s="8" t="str">
        <f t="shared" si="21"/>
        <v>Ноябрь</v>
      </c>
      <c r="I703" s="13">
        <f>MONTH(Заказы!$B703)</f>
        <v>11</v>
      </c>
      <c r="M703" s="7" t="str" cm="1">
        <f t="array" ref="M703">INDEX($O$2:$O$13,I703)</f>
        <v>Осень</v>
      </c>
    </row>
    <row r="704" spans="1:13" ht="15.6" thickTop="1" thickBot="1" x14ac:dyDescent="0.35">
      <c r="A704" s="17">
        <v>703</v>
      </c>
      <c r="B704" s="16">
        <v>43780</v>
      </c>
      <c r="C704" s="17" t="s">
        <v>112</v>
      </c>
      <c r="D704" s="17">
        <v>446.5</v>
      </c>
      <c r="E704" s="17" t="s">
        <v>26</v>
      </c>
      <c r="F704" s="17" t="str">
        <f t="shared" si="20"/>
        <v>понедельник</v>
      </c>
      <c r="G704" s="18" t="str" cm="1">
        <f t="array" ref="G704">INDEX($O$2:$O$13,I704)</f>
        <v>Осень</v>
      </c>
      <c r="H704" s="9" t="str">
        <f t="shared" si="21"/>
        <v>Ноябрь</v>
      </c>
      <c r="I704" s="13">
        <f>MONTH(Заказы!$B704)</f>
        <v>11</v>
      </c>
      <c r="M704" s="7" t="str" cm="1">
        <f t="array" ref="M704">INDEX($O$2:$O$13,I704)</f>
        <v>Осень</v>
      </c>
    </row>
    <row r="705" spans="1:13" ht="15.6" thickTop="1" thickBot="1" x14ac:dyDescent="0.35">
      <c r="A705" s="20">
        <v>704</v>
      </c>
      <c r="B705" s="19">
        <v>43781</v>
      </c>
      <c r="C705" s="20" t="s">
        <v>86</v>
      </c>
      <c r="D705" s="20">
        <v>197.7</v>
      </c>
      <c r="E705" s="20" t="s">
        <v>0</v>
      </c>
      <c r="F705" s="20" t="str">
        <f t="shared" si="20"/>
        <v>вторник</v>
      </c>
      <c r="G705" s="21" t="str" cm="1">
        <f t="array" ref="G705">INDEX($O$2:$O$13,I705)</f>
        <v>Осень</v>
      </c>
      <c r="H705" s="8" t="str">
        <f t="shared" si="21"/>
        <v>Ноябрь</v>
      </c>
      <c r="I705" s="13">
        <f>MONTH(Заказы!$B705)</f>
        <v>11</v>
      </c>
      <c r="M705" s="7" t="str" cm="1">
        <f t="array" ref="M705">INDEX($O$2:$O$13,I705)</f>
        <v>Осень</v>
      </c>
    </row>
    <row r="706" spans="1:13" ht="15.6" thickTop="1" thickBot="1" x14ac:dyDescent="0.35">
      <c r="A706" s="17">
        <v>705</v>
      </c>
      <c r="B706" s="16">
        <v>43781</v>
      </c>
      <c r="C706" s="17" t="s">
        <v>59</v>
      </c>
      <c r="D706" s="17">
        <v>25</v>
      </c>
      <c r="E706" s="17" t="s">
        <v>30</v>
      </c>
      <c r="F706" s="17" t="str">
        <f t="shared" ref="F706:F769" si="22">TEXT(B706,"ДДДД")</f>
        <v>вторник</v>
      </c>
      <c r="G706" s="18" t="str" cm="1">
        <f t="array" ref="G706">INDEX($O$2:$O$13,I706)</f>
        <v>Осень</v>
      </c>
      <c r="H706" s="9" t="str">
        <f t="shared" ref="H706:H769" si="23">TEXT(B706,"ММММ")</f>
        <v>Ноябрь</v>
      </c>
      <c r="I706" s="13">
        <f>MONTH(Заказы!$B706)</f>
        <v>11</v>
      </c>
      <c r="M706" s="7" t="str" cm="1">
        <f t="array" ref="M706">INDEX($O$2:$O$13,I706)</f>
        <v>Осень</v>
      </c>
    </row>
    <row r="707" spans="1:13" ht="15.6" thickTop="1" thickBot="1" x14ac:dyDescent="0.35">
      <c r="A707" s="20">
        <v>706</v>
      </c>
      <c r="B707" s="19">
        <v>43781</v>
      </c>
      <c r="C707" s="20" t="s">
        <v>109</v>
      </c>
      <c r="D707" s="20">
        <v>49.8</v>
      </c>
      <c r="E707" s="20" t="s">
        <v>26</v>
      </c>
      <c r="F707" s="20" t="str">
        <f t="shared" si="22"/>
        <v>вторник</v>
      </c>
      <c r="G707" s="21" t="str" cm="1">
        <f t="array" ref="G707">INDEX($O$2:$O$13,I707)</f>
        <v>Осень</v>
      </c>
      <c r="H707" s="8" t="str">
        <f t="shared" si="23"/>
        <v>Ноябрь</v>
      </c>
      <c r="I707" s="13">
        <f>MONTH(Заказы!$B707)</f>
        <v>11</v>
      </c>
      <c r="M707" s="7" t="str" cm="1">
        <f t="array" ref="M707">INDEX($O$2:$O$13,I707)</f>
        <v>Осень</v>
      </c>
    </row>
    <row r="708" spans="1:13" ht="15.6" thickTop="1" thickBot="1" x14ac:dyDescent="0.35">
      <c r="A708" s="17">
        <v>707</v>
      </c>
      <c r="B708" s="16">
        <v>43782</v>
      </c>
      <c r="C708" s="17" t="s">
        <v>61</v>
      </c>
      <c r="D708" s="17">
        <v>2757.9</v>
      </c>
      <c r="E708" s="17" t="s">
        <v>0</v>
      </c>
      <c r="F708" s="17" t="str">
        <f t="shared" si="22"/>
        <v>среда</v>
      </c>
      <c r="G708" s="18" t="str" cm="1">
        <f t="array" ref="G708">INDEX($O$2:$O$13,I708)</f>
        <v>Осень</v>
      </c>
      <c r="H708" s="9" t="str">
        <f t="shared" si="23"/>
        <v>Ноябрь</v>
      </c>
      <c r="I708" s="13">
        <f>MONTH(Заказы!$B708)</f>
        <v>11</v>
      </c>
      <c r="M708" s="7" t="str" cm="1">
        <f t="array" ref="M708">INDEX($O$2:$O$13,I708)</f>
        <v>Осень</v>
      </c>
    </row>
    <row r="709" spans="1:13" ht="15.6" thickTop="1" thickBot="1" x14ac:dyDescent="0.35">
      <c r="A709" s="20">
        <v>708</v>
      </c>
      <c r="B709" s="19">
        <v>43782</v>
      </c>
      <c r="C709" s="20" t="s">
        <v>86</v>
      </c>
      <c r="D709" s="20">
        <v>1346.4</v>
      </c>
      <c r="E709" s="20" t="s">
        <v>0</v>
      </c>
      <c r="F709" s="20" t="str">
        <f t="shared" si="22"/>
        <v>среда</v>
      </c>
      <c r="G709" s="21" t="str" cm="1">
        <f t="array" ref="G709">INDEX($O$2:$O$13,I709)</f>
        <v>Осень</v>
      </c>
      <c r="H709" s="8" t="str">
        <f t="shared" si="23"/>
        <v>Ноябрь</v>
      </c>
      <c r="I709" s="13">
        <f>MONTH(Заказы!$B709)</f>
        <v>11</v>
      </c>
      <c r="M709" s="7" t="str" cm="1">
        <f t="array" ref="M709">INDEX($O$2:$O$13,I709)</f>
        <v>Осень</v>
      </c>
    </row>
    <row r="710" spans="1:13" ht="15.6" thickTop="1" thickBot="1" x14ac:dyDescent="0.35">
      <c r="A710" s="17">
        <v>709</v>
      </c>
      <c r="B710" s="16">
        <v>43782</v>
      </c>
      <c r="C710" s="17" t="s">
        <v>122</v>
      </c>
      <c r="D710" s="17">
        <v>404.2</v>
      </c>
      <c r="E710" s="17" t="s">
        <v>30</v>
      </c>
      <c r="F710" s="17" t="str">
        <f t="shared" si="22"/>
        <v>среда</v>
      </c>
      <c r="G710" s="18" t="str" cm="1">
        <f t="array" ref="G710">INDEX($O$2:$O$13,I710)</f>
        <v>Осень</v>
      </c>
      <c r="H710" s="9" t="str">
        <f t="shared" si="23"/>
        <v>Ноябрь</v>
      </c>
      <c r="I710" s="13">
        <f>MONTH(Заказы!$B710)</f>
        <v>11</v>
      </c>
      <c r="M710" s="7" t="str" cm="1">
        <f t="array" ref="M710">INDEX($O$2:$O$13,I710)</f>
        <v>Осень</v>
      </c>
    </row>
    <row r="711" spans="1:13" ht="15.6" thickTop="1" thickBot="1" x14ac:dyDescent="0.35">
      <c r="A711" s="20">
        <v>710</v>
      </c>
      <c r="B711" s="19">
        <v>43782</v>
      </c>
      <c r="C711" s="20" t="s">
        <v>123</v>
      </c>
      <c r="D711" s="20">
        <v>873.8</v>
      </c>
      <c r="E711" s="20" t="s">
        <v>14</v>
      </c>
      <c r="F711" s="20" t="str">
        <f t="shared" si="22"/>
        <v>среда</v>
      </c>
      <c r="G711" s="21" t="str" cm="1">
        <f t="array" ref="G711">INDEX($O$2:$O$13,I711)</f>
        <v>Осень</v>
      </c>
      <c r="H711" s="8" t="str">
        <f t="shared" si="23"/>
        <v>Ноябрь</v>
      </c>
      <c r="I711" s="13">
        <f>MONTH(Заказы!$B711)</f>
        <v>11</v>
      </c>
      <c r="M711" s="7" t="str" cm="1">
        <f t="array" ref="M711">INDEX($O$2:$O$13,I711)</f>
        <v>Осень</v>
      </c>
    </row>
    <row r="712" spans="1:13" ht="15.6" thickTop="1" thickBot="1" x14ac:dyDescent="0.35">
      <c r="A712" s="17">
        <v>711</v>
      </c>
      <c r="B712" s="16">
        <v>43783</v>
      </c>
      <c r="C712" s="17" t="s">
        <v>92</v>
      </c>
      <c r="D712" s="17">
        <v>237.2</v>
      </c>
      <c r="E712" s="17" t="s">
        <v>18</v>
      </c>
      <c r="F712" s="17" t="str">
        <f t="shared" si="22"/>
        <v>четверг</v>
      </c>
      <c r="G712" s="18" t="str" cm="1">
        <f t="array" ref="G712">INDEX($O$2:$O$13,I712)</f>
        <v>Осень</v>
      </c>
      <c r="H712" s="9" t="str">
        <f t="shared" si="23"/>
        <v>Ноябрь</v>
      </c>
      <c r="I712" s="13">
        <f>MONTH(Заказы!$B712)</f>
        <v>11</v>
      </c>
      <c r="M712" s="7" t="str" cm="1">
        <f t="array" ref="M712">INDEX($O$2:$O$13,I712)</f>
        <v>Осень</v>
      </c>
    </row>
    <row r="713" spans="1:13" ht="15.6" thickTop="1" thickBot="1" x14ac:dyDescent="0.35">
      <c r="A713" s="20">
        <v>712</v>
      </c>
      <c r="B713" s="19">
        <v>43783</v>
      </c>
      <c r="C713" s="20" t="s">
        <v>85</v>
      </c>
      <c r="D713" s="20">
        <v>27</v>
      </c>
      <c r="E713" s="20" t="s">
        <v>18</v>
      </c>
      <c r="F713" s="20" t="str">
        <f t="shared" si="22"/>
        <v>четверг</v>
      </c>
      <c r="G713" s="21" t="str" cm="1">
        <f t="array" ref="G713">INDEX($O$2:$O$13,I713)</f>
        <v>Осень</v>
      </c>
      <c r="H713" s="8" t="str">
        <f t="shared" si="23"/>
        <v>Ноябрь</v>
      </c>
      <c r="I713" s="13">
        <f>MONTH(Заказы!$B713)</f>
        <v>11</v>
      </c>
      <c r="M713" s="7" t="str" cm="1">
        <f t="array" ref="M713">INDEX($O$2:$O$13,I713)</f>
        <v>Осень</v>
      </c>
    </row>
    <row r="714" spans="1:13" ht="15.6" thickTop="1" thickBot="1" x14ac:dyDescent="0.35">
      <c r="A714" s="17">
        <v>713</v>
      </c>
      <c r="B714" s="16">
        <v>43783</v>
      </c>
      <c r="C714" s="17" t="s">
        <v>124</v>
      </c>
      <c r="D714" s="17">
        <v>0.2</v>
      </c>
      <c r="E714" s="17" t="s">
        <v>10</v>
      </c>
      <c r="F714" s="17" t="str">
        <f t="shared" si="22"/>
        <v>четверг</v>
      </c>
      <c r="G714" s="18" t="str" cm="1">
        <f t="array" ref="G714">INDEX($O$2:$O$13,I714)</f>
        <v>Осень</v>
      </c>
      <c r="H714" s="9" t="str">
        <f t="shared" si="23"/>
        <v>Ноябрь</v>
      </c>
      <c r="I714" s="13">
        <f>MONTH(Заказы!$B714)</f>
        <v>11</v>
      </c>
      <c r="M714" s="7" t="str" cm="1">
        <f t="array" ref="M714">INDEX($O$2:$O$13,I714)</f>
        <v>Осень</v>
      </c>
    </row>
    <row r="715" spans="1:13" ht="15.6" thickTop="1" thickBot="1" x14ac:dyDescent="0.35">
      <c r="A715" s="20">
        <v>714</v>
      </c>
      <c r="B715" s="19">
        <v>43783</v>
      </c>
      <c r="C715" s="20" t="s">
        <v>50</v>
      </c>
      <c r="D715" s="20">
        <v>1053.5999999999999</v>
      </c>
      <c r="E715" s="20" t="s">
        <v>0</v>
      </c>
      <c r="F715" s="20" t="str">
        <f t="shared" si="22"/>
        <v>четверг</v>
      </c>
      <c r="G715" s="21" t="str" cm="1">
        <f t="array" ref="G715">INDEX($O$2:$O$13,I715)</f>
        <v>Осень</v>
      </c>
      <c r="H715" s="8" t="str">
        <f t="shared" si="23"/>
        <v>Ноябрь</v>
      </c>
      <c r="I715" s="13">
        <f>MONTH(Заказы!$B715)</f>
        <v>11</v>
      </c>
      <c r="M715" s="7" t="str" cm="1">
        <f t="array" ref="M715">INDEX($O$2:$O$13,I715)</f>
        <v>Осень</v>
      </c>
    </row>
    <row r="716" spans="1:13" ht="15.6" thickTop="1" thickBot="1" x14ac:dyDescent="0.35">
      <c r="A716" s="17">
        <v>715</v>
      </c>
      <c r="B716" s="16">
        <v>43786</v>
      </c>
      <c r="C716" s="17" t="s">
        <v>105</v>
      </c>
      <c r="D716" s="17">
        <v>495.6</v>
      </c>
      <c r="E716" s="17" t="s">
        <v>37</v>
      </c>
      <c r="F716" s="17" t="str">
        <f t="shared" si="22"/>
        <v>воскресенье</v>
      </c>
      <c r="G716" s="18" t="str" cm="1">
        <f t="array" ref="G716">INDEX($O$2:$O$13,I716)</f>
        <v>Осень</v>
      </c>
      <c r="H716" s="9" t="str">
        <f t="shared" si="23"/>
        <v>Ноябрь</v>
      </c>
      <c r="I716" s="13">
        <f>MONTH(Заказы!$B716)</f>
        <v>11</v>
      </c>
      <c r="M716" s="7" t="str" cm="1">
        <f t="array" ref="M716">INDEX($O$2:$O$13,I716)</f>
        <v>Осень</v>
      </c>
    </row>
    <row r="717" spans="1:13" ht="15.6" thickTop="1" thickBot="1" x14ac:dyDescent="0.35">
      <c r="A717" s="20">
        <v>716</v>
      </c>
      <c r="B717" s="19">
        <v>43786</v>
      </c>
      <c r="C717" s="20" t="s">
        <v>124</v>
      </c>
      <c r="D717" s="20">
        <v>151.69999999999999</v>
      </c>
      <c r="E717" s="20" t="s">
        <v>26</v>
      </c>
      <c r="F717" s="20" t="str">
        <f t="shared" si="22"/>
        <v>воскресенье</v>
      </c>
      <c r="G717" s="21" t="str" cm="1">
        <f t="array" ref="G717">INDEX($O$2:$O$13,I717)</f>
        <v>Осень</v>
      </c>
      <c r="H717" s="8" t="str">
        <f t="shared" si="23"/>
        <v>Ноябрь</v>
      </c>
      <c r="I717" s="13">
        <f>MONTH(Заказы!$B717)</f>
        <v>11</v>
      </c>
      <c r="M717" s="7" t="str" cm="1">
        <f t="array" ref="M717">INDEX($O$2:$O$13,I717)</f>
        <v>Осень</v>
      </c>
    </row>
    <row r="718" spans="1:13" ht="15.6" thickTop="1" thickBot="1" x14ac:dyDescent="0.35">
      <c r="A718" s="17">
        <v>717</v>
      </c>
      <c r="B718" s="16">
        <v>43788</v>
      </c>
      <c r="C718" s="17" t="s">
        <v>103</v>
      </c>
      <c r="D718" s="17">
        <v>322.7</v>
      </c>
      <c r="E718" s="17" t="s">
        <v>30</v>
      </c>
      <c r="F718" s="17" t="str">
        <f t="shared" si="22"/>
        <v>вторник</v>
      </c>
      <c r="G718" s="18" t="str" cm="1">
        <f t="array" ref="G718">INDEX($O$2:$O$13,I718)</f>
        <v>Осень</v>
      </c>
      <c r="H718" s="9" t="str">
        <f t="shared" si="23"/>
        <v>Ноябрь</v>
      </c>
      <c r="I718" s="13">
        <f>MONTH(Заказы!$B718)</f>
        <v>11</v>
      </c>
      <c r="M718" s="7" t="str" cm="1">
        <f t="array" ref="M718">INDEX($O$2:$O$13,I718)</f>
        <v>Осень</v>
      </c>
    </row>
    <row r="719" spans="1:13" ht="15.6" thickTop="1" thickBot="1" x14ac:dyDescent="0.35">
      <c r="A719" s="20">
        <v>718</v>
      </c>
      <c r="B719" s="19">
        <v>43789</v>
      </c>
      <c r="C719" s="20" t="s">
        <v>100</v>
      </c>
      <c r="D719" s="20">
        <v>1044.7</v>
      </c>
      <c r="E719" s="20" t="s">
        <v>0</v>
      </c>
      <c r="F719" s="20" t="str">
        <f t="shared" si="22"/>
        <v>среда</v>
      </c>
      <c r="G719" s="21" t="str" cm="1">
        <f t="array" ref="G719">INDEX($O$2:$O$13,I719)</f>
        <v>Осень</v>
      </c>
      <c r="H719" s="8" t="str">
        <f t="shared" si="23"/>
        <v>Ноябрь</v>
      </c>
      <c r="I719" s="13">
        <f>MONTH(Заказы!$B719)</f>
        <v>11</v>
      </c>
      <c r="M719" s="7" t="str" cm="1">
        <f t="array" ref="M719">INDEX($O$2:$O$13,I719)</f>
        <v>Осень</v>
      </c>
    </row>
    <row r="720" spans="1:13" ht="15.6" thickTop="1" thickBot="1" x14ac:dyDescent="0.35">
      <c r="A720" s="17">
        <v>719</v>
      </c>
      <c r="B720" s="16">
        <v>43789</v>
      </c>
      <c r="C720" s="17" t="s">
        <v>81</v>
      </c>
      <c r="D720" s="17">
        <v>1443.8</v>
      </c>
      <c r="E720" s="17" t="s">
        <v>26</v>
      </c>
      <c r="F720" s="17" t="str">
        <f t="shared" si="22"/>
        <v>среда</v>
      </c>
      <c r="G720" s="18" t="str" cm="1">
        <f t="array" ref="G720">INDEX($O$2:$O$13,I720)</f>
        <v>Осень</v>
      </c>
      <c r="H720" s="9" t="str">
        <f t="shared" si="23"/>
        <v>Ноябрь</v>
      </c>
      <c r="I720" s="13">
        <f>MONTH(Заказы!$B720)</f>
        <v>11</v>
      </c>
      <c r="M720" s="7" t="str" cm="1">
        <f t="array" ref="M720">INDEX($O$2:$O$13,I720)</f>
        <v>Осень</v>
      </c>
    </row>
    <row r="721" spans="1:13" ht="15.6" thickTop="1" thickBot="1" x14ac:dyDescent="0.35">
      <c r="A721" s="20">
        <v>720</v>
      </c>
      <c r="B721" s="19">
        <v>43790</v>
      </c>
      <c r="C721" s="20" t="s">
        <v>73</v>
      </c>
      <c r="D721" s="20">
        <v>2.1</v>
      </c>
      <c r="E721" s="20" t="s">
        <v>30</v>
      </c>
      <c r="F721" s="20" t="str">
        <f t="shared" si="22"/>
        <v>четверг</v>
      </c>
      <c r="G721" s="21" t="str" cm="1">
        <f t="array" ref="G721">INDEX($O$2:$O$13,I721)</f>
        <v>Осень</v>
      </c>
      <c r="H721" s="8" t="str">
        <f t="shared" si="23"/>
        <v>Ноябрь</v>
      </c>
      <c r="I721" s="13">
        <f>MONTH(Заказы!$B721)</f>
        <v>11</v>
      </c>
      <c r="M721" s="7" t="str" cm="1">
        <f t="array" ref="M721">INDEX($O$2:$O$13,I721)</f>
        <v>Осень</v>
      </c>
    </row>
    <row r="722" spans="1:13" ht="15.6" thickTop="1" thickBot="1" x14ac:dyDescent="0.35">
      <c r="A722" s="17">
        <v>721</v>
      </c>
      <c r="B722" s="16">
        <v>43791</v>
      </c>
      <c r="C722" s="17" t="s">
        <v>41</v>
      </c>
      <c r="D722" s="17">
        <v>3530.7</v>
      </c>
      <c r="E722" s="17" t="s">
        <v>0</v>
      </c>
      <c r="F722" s="17" t="str">
        <f t="shared" si="22"/>
        <v>пятница</v>
      </c>
      <c r="G722" s="18" t="str" cm="1">
        <f t="array" ref="G722">INDEX($O$2:$O$13,I722)</f>
        <v>Осень</v>
      </c>
      <c r="H722" s="9" t="str">
        <f t="shared" si="23"/>
        <v>Ноябрь</v>
      </c>
      <c r="I722" s="13">
        <f>MONTH(Заказы!$B722)</f>
        <v>11</v>
      </c>
      <c r="M722" s="7" t="str" cm="1">
        <f t="array" ref="M722">INDEX($O$2:$O$13,I722)</f>
        <v>Осень</v>
      </c>
    </row>
    <row r="723" spans="1:13" ht="15.6" thickTop="1" thickBot="1" x14ac:dyDescent="0.35">
      <c r="A723" s="20">
        <v>722</v>
      </c>
      <c r="B723" s="19">
        <v>43792</v>
      </c>
      <c r="C723" s="20" t="s">
        <v>41</v>
      </c>
      <c r="D723" s="20">
        <v>746</v>
      </c>
      <c r="E723" s="20" t="s">
        <v>30</v>
      </c>
      <c r="F723" s="20" t="str">
        <f t="shared" si="22"/>
        <v>суббота</v>
      </c>
      <c r="G723" s="21" t="str" cm="1">
        <f t="array" ref="G723">INDEX($O$2:$O$13,I723)</f>
        <v>Осень</v>
      </c>
      <c r="H723" s="8" t="str">
        <f t="shared" si="23"/>
        <v>Ноябрь</v>
      </c>
      <c r="I723" s="13">
        <f>MONTH(Заказы!$B723)</f>
        <v>11</v>
      </c>
      <c r="M723" s="7" t="str" cm="1">
        <f t="array" ref="M723">INDEX($O$2:$O$13,I723)</f>
        <v>Осень</v>
      </c>
    </row>
    <row r="724" spans="1:13" ht="15.6" thickTop="1" thickBot="1" x14ac:dyDescent="0.35">
      <c r="A724" s="17">
        <v>723</v>
      </c>
      <c r="B724" s="16">
        <v>43792</v>
      </c>
      <c r="C724" s="17" t="s">
        <v>43</v>
      </c>
      <c r="D724" s="17">
        <v>622.20000000000005</v>
      </c>
      <c r="E724" s="17" t="s">
        <v>22</v>
      </c>
      <c r="F724" s="17" t="str">
        <f t="shared" si="22"/>
        <v>суббота</v>
      </c>
      <c r="G724" s="18" t="str" cm="1">
        <f t="array" ref="G724">INDEX($O$2:$O$13,I724)</f>
        <v>Осень</v>
      </c>
      <c r="H724" s="9" t="str">
        <f t="shared" si="23"/>
        <v>Ноябрь</v>
      </c>
      <c r="I724" s="13">
        <f>MONTH(Заказы!$B724)</f>
        <v>11</v>
      </c>
      <c r="M724" s="7" t="str" cm="1">
        <f t="array" ref="M724">INDEX($O$2:$O$13,I724)</f>
        <v>Осень</v>
      </c>
    </row>
    <row r="725" spans="1:13" ht="15.6" thickTop="1" thickBot="1" x14ac:dyDescent="0.35">
      <c r="A725" s="20">
        <v>724</v>
      </c>
      <c r="B725" s="19">
        <v>43792</v>
      </c>
      <c r="C725" s="20" t="s">
        <v>121</v>
      </c>
      <c r="D725" s="20">
        <v>1218.2</v>
      </c>
      <c r="E725" s="20" t="s">
        <v>22</v>
      </c>
      <c r="F725" s="20" t="str">
        <f t="shared" si="22"/>
        <v>суббота</v>
      </c>
      <c r="G725" s="21" t="str" cm="1">
        <f t="array" ref="G725">INDEX($O$2:$O$13,I725)</f>
        <v>Осень</v>
      </c>
      <c r="H725" s="8" t="str">
        <f t="shared" si="23"/>
        <v>Ноябрь</v>
      </c>
      <c r="I725" s="13">
        <f>MONTH(Заказы!$B725)</f>
        <v>11</v>
      </c>
      <c r="M725" s="7" t="str" cm="1">
        <f t="array" ref="M725">INDEX($O$2:$O$13,I725)</f>
        <v>Осень</v>
      </c>
    </row>
    <row r="726" spans="1:13" ht="15.6" thickTop="1" thickBot="1" x14ac:dyDescent="0.35">
      <c r="A726" s="17">
        <v>725</v>
      </c>
      <c r="B726" s="16">
        <v>43793</v>
      </c>
      <c r="C726" s="17" t="s">
        <v>45</v>
      </c>
      <c r="D726" s="17">
        <v>1933.7</v>
      </c>
      <c r="E726" s="17" t="s">
        <v>30</v>
      </c>
      <c r="F726" s="17" t="str">
        <f t="shared" si="22"/>
        <v>воскресенье</v>
      </c>
      <c r="G726" s="18" t="str" cm="1">
        <f t="array" ref="G726">INDEX($O$2:$O$13,I726)</f>
        <v>Осень</v>
      </c>
      <c r="H726" s="9" t="str">
        <f t="shared" si="23"/>
        <v>Ноябрь</v>
      </c>
      <c r="I726" s="13">
        <f>MONTH(Заказы!$B726)</f>
        <v>11</v>
      </c>
      <c r="M726" s="7" t="str" cm="1">
        <f t="array" ref="M726">INDEX($O$2:$O$13,I726)</f>
        <v>Осень</v>
      </c>
    </row>
    <row r="727" spans="1:13" ht="15.6" thickTop="1" thickBot="1" x14ac:dyDescent="0.35">
      <c r="A727" s="20">
        <v>726</v>
      </c>
      <c r="B727" s="19">
        <v>43793</v>
      </c>
      <c r="C727" s="20" t="s">
        <v>74</v>
      </c>
      <c r="D727" s="20">
        <v>915.1</v>
      </c>
      <c r="E727" s="20" t="s">
        <v>22</v>
      </c>
      <c r="F727" s="20" t="str">
        <f t="shared" si="22"/>
        <v>воскресенье</v>
      </c>
      <c r="G727" s="21" t="str" cm="1">
        <f t="array" ref="G727">INDEX($O$2:$O$13,I727)</f>
        <v>Осень</v>
      </c>
      <c r="H727" s="8" t="str">
        <f t="shared" si="23"/>
        <v>Ноябрь</v>
      </c>
      <c r="I727" s="13">
        <f>MONTH(Заказы!$B727)</f>
        <v>11</v>
      </c>
      <c r="M727" s="7" t="str" cm="1">
        <f t="array" ref="M727">INDEX($O$2:$O$13,I727)</f>
        <v>Осень</v>
      </c>
    </row>
    <row r="728" spans="1:13" ht="15.6" thickTop="1" thickBot="1" x14ac:dyDescent="0.35">
      <c r="A728" s="17">
        <v>727</v>
      </c>
      <c r="B728" s="16">
        <v>43793</v>
      </c>
      <c r="C728" s="17" t="s">
        <v>55</v>
      </c>
      <c r="D728" s="17">
        <v>347.6</v>
      </c>
      <c r="E728" s="17" t="s">
        <v>22</v>
      </c>
      <c r="F728" s="17" t="str">
        <f t="shared" si="22"/>
        <v>воскресенье</v>
      </c>
      <c r="G728" s="18" t="str" cm="1">
        <f t="array" ref="G728">INDEX($O$2:$O$13,I728)</f>
        <v>Осень</v>
      </c>
      <c r="H728" s="9" t="str">
        <f t="shared" si="23"/>
        <v>Ноябрь</v>
      </c>
      <c r="I728" s="13">
        <f>MONTH(Заказы!$B728)</f>
        <v>11</v>
      </c>
      <c r="M728" s="7" t="str" cm="1">
        <f t="array" ref="M728">INDEX($O$2:$O$13,I728)</f>
        <v>Осень</v>
      </c>
    </row>
    <row r="729" spans="1:13" ht="15.6" thickTop="1" thickBot="1" x14ac:dyDescent="0.35">
      <c r="A729" s="20">
        <v>728</v>
      </c>
      <c r="B729" s="19">
        <v>43794</v>
      </c>
      <c r="C729" s="20" t="s">
        <v>71</v>
      </c>
      <c r="D729" s="20">
        <v>129.6</v>
      </c>
      <c r="E729" s="20" t="s">
        <v>14</v>
      </c>
      <c r="F729" s="20" t="str">
        <f t="shared" si="22"/>
        <v>понедельник</v>
      </c>
      <c r="G729" s="21" t="str" cm="1">
        <f t="array" ref="G729">INDEX($O$2:$O$13,I729)</f>
        <v>Осень</v>
      </c>
      <c r="H729" s="8" t="str">
        <f t="shared" si="23"/>
        <v>Ноябрь</v>
      </c>
      <c r="I729" s="13">
        <f>MONTH(Заказы!$B729)</f>
        <v>11</v>
      </c>
      <c r="M729" s="7" t="str" cm="1">
        <f t="array" ref="M729">INDEX($O$2:$O$13,I729)</f>
        <v>Осень</v>
      </c>
    </row>
    <row r="730" spans="1:13" ht="15.6" thickTop="1" thickBot="1" x14ac:dyDescent="0.35">
      <c r="A730" s="17">
        <v>729</v>
      </c>
      <c r="B730" s="16">
        <v>43794</v>
      </c>
      <c r="C730" s="17" t="s">
        <v>50</v>
      </c>
      <c r="D730" s="17">
        <v>379.7</v>
      </c>
      <c r="E730" s="17" t="s">
        <v>30</v>
      </c>
      <c r="F730" s="17" t="str">
        <f t="shared" si="22"/>
        <v>понедельник</v>
      </c>
      <c r="G730" s="18" t="str" cm="1">
        <f t="array" ref="G730">INDEX($O$2:$O$13,I730)</f>
        <v>Осень</v>
      </c>
      <c r="H730" s="9" t="str">
        <f t="shared" si="23"/>
        <v>Ноябрь</v>
      </c>
      <c r="I730" s="13">
        <f>MONTH(Заказы!$B730)</f>
        <v>11</v>
      </c>
      <c r="M730" s="7" t="str" cm="1">
        <f t="array" ref="M730">INDEX($O$2:$O$13,I730)</f>
        <v>Осень</v>
      </c>
    </row>
    <row r="731" spans="1:13" ht="15.6" thickTop="1" thickBot="1" x14ac:dyDescent="0.35">
      <c r="A731" s="20">
        <v>730</v>
      </c>
      <c r="B731" s="19">
        <v>43795</v>
      </c>
      <c r="C731" s="20" t="s">
        <v>82</v>
      </c>
      <c r="D731" s="20">
        <v>2112.1999999999998</v>
      </c>
      <c r="E731" s="20" t="s">
        <v>30</v>
      </c>
      <c r="F731" s="20" t="str">
        <f t="shared" si="22"/>
        <v>вторник</v>
      </c>
      <c r="G731" s="21" t="str" cm="1">
        <f t="array" ref="G731">INDEX($O$2:$O$13,I731)</f>
        <v>Осень</v>
      </c>
      <c r="H731" s="8" t="str">
        <f t="shared" si="23"/>
        <v>Ноябрь</v>
      </c>
      <c r="I731" s="13">
        <f>MONTH(Заказы!$B731)</f>
        <v>11</v>
      </c>
      <c r="M731" s="7" t="str" cm="1">
        <f t="array" ref="M731">INDEX($O$2:$O$13,I731)</f>
        <v>Осень</v>
      </c>
    </row>
    <row r="732" spans="1:13" ht="15.6" thickTop="1" thickBot="1" x14ac:dyDescent="0.35">
      <c r="A732" s="17">
        <v>731</v>
      </c>
      <c r="B732" s="16">
        <v>43795</v>
      </c>
      <c r="C732" s="17" t="s">
        <v>79</v>
      </c>
      <c r="D732" s="17">
        <v>42.7</v>
      </c>
      <c r="E732" s="17" t="s">
        <v>30</v>
      </c>
      <c r="F732" s="17" t="str">
        <f t="shared" si="22"/>
        <v>вторник</v>
      </c>
      <c r="G732" s="18" t="str" cm="1">
        <f t="array" ref="G732">INDEX($O$2:$O$13,I732)</f>
        <v>Осень</v>
      </c>
      <c r="H732" s="9" t="str">
        <f t="shared" si="23"/>
        <v>Ноябрь</v>
      </c>
      <c r="I732" s="13">
        <f>MONTH(Заказы!$B732)</f>
        <v>11</v>
      </c>
      <c r="M732" s="7" t="str" cm="1">
        <f t="array" ref="M732">INDEX($O$2:$O$13,I732)</f>
        <v>Осень</v>
      </c>
    </row>
    <row r="733" spans="1:13" ht="15.6" thickTop="1" thickBot="1" x14ac:dyDescent="0.35">
      <c r="A733" s="20">
        <v>732</v>
      </c>
      <c r="B733" s="19">
        <v>43796</v>
      </c>
      <c r="C733" s="20" t="s">
        <v>82</v>
      </c>
      <c r="D733" s="20">
        <v>6575.4</v>
      </c>
      <c r="E733" s="20" t="s">
        <v>22</v>
      </c>
      <c r="F733" s="20" t="str">
        <f t="shared" si="22"/>
        <v>среда</v>
      </c>
      <c r="G733" s="21" t="str" cm="1">
        <f t="array" ref="G733">INDEX($O$2:$O$13,I733)</f>
        <v>Осень</v>
      </c>
      <c r="H733" s="8" t="str">
        <f t="shared" si="23"/>
        <v>Ноябрь</v>
      </c>
      <c r="I733" s="13">
        <f>MONTH(Заказы!$B733)</f>
        <v>11</v>
      </c>
      <c r="M733" s="7" t="str" cm="1">
        <f t="array" ref="M733">INDEX($O$2:$O$13,I733)</f>
        <v>Осень</v>
      </c>
    </row>
    <row r="734" spans="1:13" ht="15.6" thickTop="1" thickBot="1" x14ac:dyDescent="0.35">
      <c r="A734" s="17">
        <v>733</v>
      </c>
      <c r="B734" s="16">
        <v>43796</v>
      </c>
      <c r="C734" s="17" t="s">
        <v>99</v>
      </c>
      <c r="D734" s="17">
        <v>1854.8</v>
      </c>
      <c r="E734" s="17" t="s">
        <v>0</v>
      </c>
      <c r="F734" s="17" t="str">
        <f t="shared" si="22"/>
        <v>среда</v>
      </c>
      <c r="G734" s="18" t="str" cm="1">
        <f t="array" ref="G734">INDEX($O$2:$O$13,I734)</f>
        <v>Осень</v>
      </c>
      <c r="H734" s="9" t="str">
        <f t="shared" si="23"/>
        <v>Ноябрь</v>
      </c>
      <c r="I734" s="13">
        <f>MONTH(Заказы!$B734)</f>
        <v>11</v>
      </c>
      <c r="M734" s="7" t="str" cm="1">
        <f t="array" ref="M734">INDEX($O$2:$O$13,I734)</f>
        <v>Осень</v>
      </c>
    </row>
    <row r="735" spans="1:13" ht="15.6" thickTop="1" thickBot="1" x14ac:dyDescent="0.35">
      <c r="A735" s="20">
        <v>734</v>
      </c>
      <c r="B735" s="19">
        <v>43796</v>
      </c>
      <c r="C735" s="20" t="s">
        <v>88</v>
      </c>
      <c r="D735" s="20">
        <v>460</v>
      </c>
      <c r="E735" s="20" t="s">
        <v>30</v>
      </c>
      <c r="F735" s="20" t="str">
        <f t="shared" si="22"/>
        <v>среда</v>
      </c>
      <c r="G735" s="21" t="str" cm="1">
        <f t="array" ref="G735">INDEX($O$2:$O$13,I735)</f>
        <v>Осень</v>
      </c>
      <c r="H735" s="8" t="str">
        <f t="shared" si="23"/>
        <v>Ноябрь</v>
      </c>
      <c r="I735" s="13">
        <f>MONTH(Заказы!$B735)</f>
        <v>11</v>
      </c>
      <c r="M735" s="7" t="str" cm="1">
        <f t="array" ref="M735">INDEX($O$2:$O$13,I735)</f>
        <v>Осень</v>
      </c>
    </row>
    <row r="736" spans="1:13" ht="15.6" thickTop="1" thickBot="1" x14ac:dyDescent="0.35">
      <c r="A736" s="17">
        <v>735</v>
      </c>
      <c r="B736" s="16">
        <v>43797</v>
      </c>
      <c r="C736" s="17" t="s">
        <v>47</v>
      </c>
      <c r="D736" s="17">
        <v>308.5</v>
      </c>
      <c r="E736" s="17" t="s">
        <v>18</v>
      </c>
      <c r="F736" s="17" t="str">
        <f t="shared" si="22"/>
        <v>четверг</v>
      </c>
      <c r="G736" s="18" t="str" cm="1">
        <f t="array" ref="G736">INDEX($O$2:$O$13,I736)</f>
        <v>Осень</v>
      </c>
      <c r="H736" s="9" t="str">
        <f t="shared" si="23"/>
        <v>Ноябрь</v>
      </c>
      <c r="I736" s="13">
        <f>MONTH(Заказы!$B736)</f>
        <v>11</v>
      </c>
      <c r="M736" s="7" t="str" cm="1">
        <f t="array" ref="M736">INDEX($O$2:$O$13,I736)</f>
        <v>Осень</v>
      </c>
    </row>
    <row r="737" spans="1:13" ht="15.6" thickTop="1" thickBot="1" x14ac:dyDescent="0.35">
      <c r="A737" s="20">
        <v>736</v>
      </c>
      <c r="B737" s="19">
        <v>43799</v>
      </c>
      <c r="C737" s="20" t="s">
        <v>41</v>
      </c>
      <c r="D737" s="20">
        <v>1176.0999999999999</v>
      </c>
      <c r="E737" s="20" t="s">
        <v>22</v>
      </c>
      <c r="F737" s="20" t="str">
        <f t="shared" si="22"/>
        <v>суббота</v>
      </c>
      <c r="G737" s="21" t="str" cm="1">
        <f t="array" ref="G737">INDEX($O$2:$O$13,I737)</f>
        <v>Осень</v>
      </c>
      <c r="H737" s="8" t="str">
        <f t="shared" si="23"/>
        <v>Ноябрь</v>
      </c>
      <c r="I737" s="13">
        <f>MONTH(Заказы!$B737)</f>
        <v>11</v>
      </c>
      <c r="M737" s="7" t="str" cm="1">
        <f t="array" ref="M737">INDEX($O$2:$O$13,I737)</f>
        <v>Осень</v>
      </c>
    </row>
    <row r="738" spans="1:13" ht="15.6" thickTop="1" thickBot="1" x14ac:dyDescent="0.35">
      <c r="A738" s="17">
        <v>737</v>
      </c>
      <c r="B738" s="16">
        <v>43799</v>
      </c>
      <c r="C738" s="17" t="s">
        <v>61</v>
      </c>
      <c r="D738" s="17">
        <v>385.1</v>
      </c>
      <c r="E738" s="17" t="s">
        <v>30</v>
      </c>
      <c r="F738" s="17" t="str">
        <f t="shared" si="22"/>
        <v>суббота</v>
      </c>
      <c r="G738" s="18" t="str" cm="1">
        <f t="array" ref="G738">INDEX($O$2:$O$13,I738)</f>
        <v>Осень</v>
      </c>
      <c r="H738" s="9" t="str">
        <f t="shared" si="23"/>
        <v>Ноябрь</v>
      </c>
      <c r="I738" s="13">
        <f>MONTH(Заказы!$B738)</f>
        <v>11</v>
      </c>
      <c r="M738" s="7" t="str" cm="1">
        <f t="array" ref="M738">INDEX($O$2:$O$13,I738)</f>
        <v>Осень</v>
      </c>
    </row>
    <row r="739" spans="1:13" ht="15.6" thickTop="1" thickBot="1" x14ac:dyDescent="0.35">
      <c r="A739" s="20">
        <v>738</v>
      </c>
      <c r="B739" s="19">
        <v>43800</v>
      </c>
      <c r="C739" s="20" t="s">
        <v>64</v>
      </c>
      <c r="D739" s="20">
        <v>1515.2</v>
      </c>
      <c r="E739" s="20" t="s">
        <v>14</v>
      </c>
      <c r="F739" s="20" t="str">
        <f t="shared" si="22"/>
        <v>воскресенье</v>
      </c>
      <c r="G739" s="21" t="str" cm="1">
        <f t="array" ref="G739">INDEX($O$2:$O$13,I739)</f>
        <v>Зима</v>
      </c>
      <c r="H739" s="8" t="str">
        <f t="shared" si="23"/>
        <v>Декабрь</v>
      </c>
      <c r="I739" s="13">
        <f>MONTH(Заказы!$B739)</f>
        <v>12</v>
      </c>
      <c r="M739" s="7" t="str" cm="1">
        <f t="array" ref="M739">INDEX($O$2:$O$13,I739)</f>
        <v>Зима</v>
      </c>
    </row>
    <row r="740" spans="1:13" ht="15.6" thickTop="1" thickBot="1" x14ac:dyDescent="0.35">
      <c r="A740" s="17">
        <v>739</v>
      </c>
      <c r="B740" s="16">
        <v>43800</v>
      </c>
      <c r="C740" s="17" t="s">
        <v>124</v>
      </c>
      <c r="D740" s="17">
        <v>197.9</v>
      </c>
      <c r="E740" s="17" t="s">
        <v>10</v>
      </c>
      <c r="F740" s="17" t="str">
        <f t="shared" si="22"/>
        <v>воскресенье</v>
      </c>
      <c r="G740" s="18" t="str" cm="1">
        <f t="array" ref="G740">INDEX($O$2:$O$13,I740)</f>
        <v>Зима</v>
      </c>
      <c r="H740" s="9" t="str">
        <f t="shared" si="23"/>
        <v>Декабрь</v>
      </c>
      <c r="I740" s="13">
        <f>MONTH(Заказы!$B740)</f>
        <v>12</v>
      </c>
      <c r="M740" s="7" t="str" cm="1">
        <f t="array" ref="M740">INDEX($O$2:$O$13,I740)</f>
        <v>Зима</v>
      </c>
    </row>
    <row r="741" spans="1:13" ht="15.6" thickTop="1" thickBot="1" x14ac:dyDescent="0.35">
      <c r="A741" s="20">
        <v>740</v>
      </c>
      <c r="B741" s="19">
        <v>43801</v>
      </c>
      <c r="C741" s="20" t="s">
        <v>50</v>
      </c>
      <c r="D741" s="20">
        <v>20.8</v>
      </c>
      <c r="E741" s="20" t="s">
        <v>14</v>
      </c>
      <c r="F741" s="20" t="str">
        <f t="shared" si="22"/>
        <v>понедельник</v>
      </c>
      <c r="G741" s="21" t="str" cm="1">
        <f t="array" ref="G741">INDEX($O$2:$O$13,I741)</f>
        <v>Зима</v>
      </c>
      <c r="H741" s="8" t="str">
        <f t="shared" si="23"/>
        <v>Декабрь</v>
      </c>
      <c r="I741" s="13">
        <f>MONTH(Заказы!$B741)</f>
        <v>12</v>
      </c>
      <c r="M741" s="7" t="str" cm="1">
        <f t="array" ref="M741">INDEX($O$2:$O$13,I741)</f>
        <v>Зима</v>
      </c>
    </row>
    <row r="742" spans="1:13" ht="15.6" thickTop="1" thickBot="1" x14ac:dyDescent="0.35">
      <c r="A742" s="17">
        <v>741</v>
      </c>
      <c r="B742" s="16">
        <v>43803</v>
      </c>
      <c r="C742" s="17" t="s">
        <v>51</v>
      </c>
      <c r="D742" s="17">
        <v>271.89999999999998</v>
      </c>
      <c r="E742" s="17" t="s">
        <v>10</v>
      </c>
      <c r="F742" s="17" t="str">
        <f t="shared" si="22"/>
        <v>среда</v>
      </c>
      <c r="G742" s="18" t="str" cm="1">
        <f t="array" ref="G742">INDEX($O$2:$O$13,I742)</f>
        <v>Зима</v>
      </c>
      <c r="H742" s="9" t="str">
        <f t="shared" si="23"/>
        <v>Декабрь</v>
      </c>
      <c r="I742" s="13">
        <f>MONTH(Заказы!$B742)</f>
        <v>12</v>
      </c>
      <c r="M742" s="7" t="str" cm="1">
        <f t="array" ref="M742">INDEX($O$2:$O$13,I742)</f>
        <v>Зима</v>
      </c>
    </row>
    <row r="743" spans="1:13" ht="15.6" thickTop="1" thickBot="1" x14ac:dyDescent="0.35">
      <c r="A743" s="20">
        <v>742</v>
      </c>
      <c r="B743" s="19">
        <v>43803</v>
      </c>
      <c r="C743" s="20" t="s">
        <v>103</v>
      </c>
      <c r="D743" s="20">
        <v>140.1</v>
      </c>
      <c r="E743" s="20" t="s">
        <v>22</v>
      </c>
      <c r="F743" s="20" t="str">
        <f t="shared" si="22"/>
        <v>среда</v>
      </c>
      <c r="G743" s="21" t="str" cm="1">
        <f t="array" ref="G743">INDEX($O$2:$O$13,I743)</f>
        <v>Зима</v>
      </c>
      <c r="H743" s="8" t="str">
        <f t="shared" si="23"/>
        <v>Декабрь</v>
      </c>
      <c r="I743" s="13">
        <f>MONTH(Заказы!$B743)</f>
        <v>12</v>
      </c>
      <c r="M743" s="7" t="str" cm="1">
        <f t="array" ref="M743">INDEX($O$2:$O$13,I743)</f>
        <v>Зима</v>
      </c>
    </row>
    <row r="744" spans="1:13" ht="15.6" thickTop="1" thickBot="1" x14ac:dyDescent="0.35">
      <c r="A744" s="17">
        <v>743</v>
      </c>
      <c r="B744" s="16">
        <v>43804</v>
      </c>
      <c r="C744" s="17" t="s">
        <v>120</v>
      </c>
      <c r="D744" s="17">
        <v>149.1</v>
      </c>
      <c r="E744" s="17" t="s">
        <v>14</v>
      </c>
      <c r="F744" s="17" t="str">
        <f t="shared" si="22"/>
        <v>четверг</v>
      </c>
      <c r="G744" s="18" t="str" cm="1">
        <f t="array" ref="G744">INDEX($O$2:$O$13,I744)</f>
        <v>Зима</v>
      </c>
      <c r="H744" s="9" t="str">
        <f t="shared" si="23"/>
        <v>Декабрь</v>
      </c>
      <c r="I744" s="13">
        <f>MONTH(Заказы!$B744)</f>
        <v>12</v>
      </c>
      <c r="M744" s="7" t="str" cm="1">
        <f t="array" ref="M744">INDEX($O$2:$O$13,I744)</f>
        <v>Зима</v>
      </c>
    </row>
    <row r="745" spans="1:13" ht="15.6" thickTop="1" thickBot="1" x14ac:dyDescent="0.35">
      <c r="A745" s="20">
        <v>744</v>
      </c>
      <c r="B745" s="19">
        <v>43804</v>
      </c>
      <c r="C745" s="20" t="s">
        <v>97</v>
      </c>
      <c r="D745" s="20">
        <v>655.29999999999995</v>
      </c>
      <c r="E745" s="20" t="s">
        <v>22</v>
      </c>
      <c r="F745" s="20" t="str">
        <f t="shared" si="22"/>
        <v>четверг</v>
      </c>
      <c r="G745" s="21" t="str" cm="1">
        <f t="array" ref="G745">INDEX($O$2:$O$13,I745)</f>
        <v>Зима</v>
      </c>
      <c r="H745" s="8" t="str">
        <f t="shared" si="23"/>
        <v>Декабрь</v>
      </c>
      <c r="I745" s="13">
        <f>MONTH(Заказы!$B745)</f>
        <v>12</v>
      </c>
      <c r="M745" s="7" t="str" cm="1">
        <f t="array" ref="M745">INDEX($O$2:$O$13,I745)</f>
        <v>Зима</v>
      </c>
    </row>
    <row r="746" spans="1:13" ht="15.6" thickTop="1" thickBot="1" x14ac:dyDescent="0.35">
      <c r="A746" s="17">
        <v>745</v>
      </c>
      <c r="B746" s="16">
        <v>43804</v>
      </c>
      <c r="C746" s="17" t="s">
        <v>67</v>
      </c>
      <c r="D746" s="17">
        <v>2085</v>
      </c>
      <c r="E746" s="17" t="s">
        <v>0</v>
      </c>
      <c r="F746" s="17" t="str">
        <f t="shared" si="22"/>
        <v>четверг</v>
      </c>
      <c r="G746" s="18" t="str" cm="1">
        <f t="array" ref="G746">INDEX($O$2:$O$13,I746)</f>
        <v>Зима</v>
      </c>
      <c r="H746" s="9" t="str">
        <f t="shared" si="23"/>
        <v>Декабрь</v>
      </c>
      <c r="I746" s="13">
        <f>MONTH(Заказы!$B746)</f>
        <v>12</v>
      </c>
      <c r="M746" s="7" t="str" cm="1">
        <f t="array" ref="M746">INDEX($O$2:$O$13,I746)</f>
        <v>Зима</v>
      </c>
    </row>
    <row r="747" spans="1:13" ht="15.6" thickTop="1" thickBot="1" x14ac:dyDescent="0.35">
      <c r="A747" s="20">
        <v>746</v>
      </c>
      <c r="B747" s="19">
        <v>43804</v>
      </c>
      <c r="C747" s="20" t="s">
        <v>53</v>
      </c>
      <c r="D747" s="20">
        <v>611.4</v>
      </c>
      <c r="E747" s="20" t="s">
        <v>14</v>
      </c>
      <c r="F747" s="20" t="str">
        <f t="shared" si="22"/>
        <v>четверг</v>
      </c>
      <c r="G747" s="21" t="str" cm="1">
        <f t="array" ref="G747">INDEX($O$2:$O$13,I747)</f>
        <v>Зима</v>
      </c>
      <c r="H747" s="8" t="str">
        <f t="shared" si="23"/>
        <v>Декабрь</v>
      </c>
      <c r="I747" s="13">
        <f>MONTH(Заказы!$B747)</f>
        <v>12</v>
      </c>
      <c r="M747" s="7" t="str" cm="1">
        <f t="array" ref="M747">INDEX($O$2:$O$13,I747)</f>
        <v>Зима</v>
      </c>
    </row>
    <row r="748" spans="1:13" ht="15.6" thickTop="1" thickBot="1" x14ac:dyDescent="0.35">
      <c r="A748" s="17">
        <v>747</v>
      </c>
      <c r="B748" s="16">
        <v>43804</v>
      </c>
      <c r="C748" s="17" t="s">
        <v>67</v>
      </c>
      <c r="D748" s="17">
        <v>88.1</v>
      </c>
      <c r="E748" s="17" t="s">
        <v>37</v>
      </c>
      <c r="F748" s="17" t="str">
        <f t="shared" si="22"/>
        <v>четверг</v>
      </c>
      <c r="G748" s="18" t="str" cm="1">
        <f t="array" ref="G748">INDEX($O$2:$O$13,I748)</f>
        <v>Зима</v>
      </c>
      <c r="H748" s="9" t="str">
        <f t="shared" si="23"/>
        <v>Декабрь</v>
      </c>
      <c r="I748" s="13">
        <f>MONTH(Заказы!$B748)</f>
        <v>12</v>
      </c>
      <c r="M748" s="7" t="str" cm="1">
        <f t="array" ref="M748">INDEX($O$2:$O$13,I748)</f>
        <v>Зима</v>
      </c>
    </row>
    <row r="749" spans="1:13" ht="15.6" thickTop="1" thickBot="1" x14ac:dyDescent="0.35">
      <c r="A749" s="20">
        <v>748</v>
      </c>
      <c r="B749" s="19">
        <v>43805</v>
      </c>
      <c r="C749" s="20" t="s">
        <v>61</v>
      </c>
      <c r="D749" s="20">
        <v>11.2</v>
      </c>
      <c r="E749" s="20" t="s">
        <v>10</v>
      </c>
      <c r="F749" s="20" t="str">
        <f t="shared" si="22"/>
        <v>пятница</v>
      </c>
      <c r="G749" s="21" t="str" cm="1">
        <f t="array" ref="G749">INDEX($O$2:$O$13,I749)</f>
        <v>Зима</v>
      </c>
      <c r="H749" s="8" t="str">
        <f t="shared" si="23"/>
        <v>Декабрь</v>
      </c>
      <c r="I749" s="13">
        <f>MONTH(Заказы!$B749)</f>
        <v>12</v>
      </c>
      <c r="M749" s="7" t="str" cm="1">
        <f t="array" ref="M749">INDEX($O$2:$O$13,I749)</f>
        <v>Зима</v>
      </c>
    </row>
    <row r="750" spans="1:13" ht="15.6" thickTop="1" thickBot="1" x14ac:dyDescent="0.35">
      <c r="A750" s="17">
        <v>749</v>
      </c>
      <c r="B750" s="16">
        <v>43805</v>
      </c>
      <c r="C750" s="17" t="s">
        <v>54</v>
      </c>
      <c r="D750" s="17">
        <v>963.5</v>
      </c>
      <c r="E750" s="17" t="s">
        <v>26</v>
      </c>
      <c r="F750" s="17" t="str">
        <f t="shared" si="22"/>
        <v>пятница</v>
      </c>
      <c r="G750" s="18" t="str" cm="1">
        <f t="array" ref="G750">INDEX($O$2:$O$13,I750)</f>
        <v>Зима</v>
      </c>
      <c r="H750" s="9" t="str">
        <f t="shared" si="23"/>
        <v>Декабрь</v>
      </c>
      <c r="I750" s="13">
        <f>MONTH(Заказы!$B750)</f>
        <v>12</v>
      </c>
      <c r="M750" s="7" t="str" cm="1">
        <f t="array" ref="M750">INDEX($O$2:$O$13,I750)</f>
        <v>Зима</v>
      </c>
    </row>
    <row r="751" spans="1:13" ht="15.6" thickTop="1" thickBot="1" x14ac:dyDescent="0.35">
      <c r="A751" s="20">
        <v>750</v>
      </c>
      <c r="B751" s="19">
        <v>43805</v>
      </c>
      <c r="C751" s="20" t="s">
        <v>119</v>
      </c>
      <c r="D751" s="20">
        <v>7.5</v>
      </c>
      <c r="E751" s="20" t="s">
        <v>22</v>
      </c>
      <c r="F751" s="20" t="str">
        <f t="shared" si="22"/>
        <v>пятница</v>
      </c>
      <c r="G751" s="21" t="str" cm="1">
        <f t="array" ref="G751">INDEX($O$2:$O$13,I751)</f>
        <v>Зима</v>
      </c>
      <c r="H751" s="8" t="str">
        <f t="shared" si="23"/>
        <v>Декабрь</v>
      </c>
      <c r="I751" s="13">
        <f>MONTH(Заказы!$B751)</f>
        <v>12</v>
      </c>
      <c r="M751" s="7" t="str" cm="1">
        <f t="array" ref="M751">INDEX($O$2:$O$13,I751)</f>
        <v>Зима</v>
      </c>
    </row>
    <row r="752" spans="1:13" ht="15.6" thickTop="1" thickBot="1" x14ac:dyDescent="0.35">
      <c r="A752" s="17">
        <v>751</v>
      </c>
      <c r="B752" s="16">
        <v>43806</v>
      </c>
      <c r="C752" s="17" t="s">
        <v>76</v>
      </c>
      <c r="D752" s="17">
        <v>591.1</v>
      </c>
      <c r="E752" s="17" t="s">
        <v>22</v>
      </c>
      <c r="F752" s="17" t="str">
        <f t="shared" si="22"/>
        <v>суббота</v>
      </c>
      <c r="G752" s="18" t="str" cm="1">
        <f t="array" ref="G752">INDEX($O$2:$O$13,I752)</f>
        <v>Зима</v>
      </c>
      <c r="H752" s="9" t="str">
        <f t="shared" si="23"/>
        <v>Декабрь</v>
      </c>
      <c r="I752" s="13">
        <f>MONTH(Заказы!$B752)</f>
        <v>12</v>
      </c>
      <c r="M752" s="7" t="str" cm="1">
        <f t="array" ref="M752">INDEX($O$2:$O$13,I752)</f>
        <v>Зима</v>
      </c>
    </row>
    <row r="753" spans="1:13" ht="15.6" thickTop="1" thickBot="1" x14ac:dyDescent="0.35">
      <c r="A753" s="20">
        <v>752</v>
      </c>
      <c r="B753" s="19">
        <v>43806</v>
      </c>
      <c r="C753" s="20" t="s">
        <v>66</v>
      </c>
      <c r="D753" s="20">
        <v>329.9</v>
      </c>
      <c r="E753" s="20" t="s">
        <v>22</v>
      </c>
      <c r="F753" s="20" t="str">
        <f t="shared" si="22"/>
        <v>суббота</v>
      </c>
      <c r="G753" s="21" t="str" cm="1">
        <f t="array" ref="G753">INDEX($O$2:$O$13,I753)</f>
        <v>Зима</v>
      </c>
      <c r="H753" s="8" t="str">
        <f t="shared" si="23"/>
        <v>Декабрь</v>
      </c>
      <c r="I753" s="13">
        <f>MONTH(Заказы!$B753)</f>
        <v>12</v>
      </c>
      <c r="M753" s="7" t="str" cm="1">
        <f t="array" ref="M753">INDEX($O$2:$O$13,I753)</f>
        <v>Зима</v>
      </c>
    </row>
    <row r="754" spans="1:13" ht="15.6" thickTop="1" thickBot="1" x14ac:dyDescent="0.35">
      <c r="A754" s="17">
        <v>753</v>
      </c>
      <c r="B754" s="16">
        <v>43806</v>
      </c>
      <c r="C754" s="17" t="s">
        <v>68</v>
      </c>
      <c r="D754" s="17">
        <v>739.1</v>
      </c>
      <c r="E754" s="17" t="s">
        <v>0</v>
      </c>
      <c r="F754" s="17" t="str">
        <f t="shared" si="22"/>
        <v>суббота</v>
      </c>
      <c r="G754" s="18" t="str" cm="1">
        <f t="array" ref="G754">INDEX($O$2:$O$13,I754)</f>
        <v>Зима</v>
      </c>
      <c r="H754" s="9" t="str">
        <f t="shared" si="23"/>
        <v>Декабрь</v>
      </c>
      <c r="I754" s="13">
        <f>MONTH(Заказы!$B754)</f>
        <v>12</v>
      </c>
      <c r="M754" s="7" t="str" cm="1">
        <f t="array" ref="M754">INDEX($O$2:$O$13,I754)</f>
        <v>Зима</v>
      </c>
    </row>
    <row r="755" spans="1:13" ht="15.6" thickTop="1" thickBot="1" x14ac:dyDescent="0.35">
      <c r="A755" s="20">
        <v>754</v>
      </c>
      <c r="B755" s="19">
        <v>43807</v>
      </c>
      <c r="C755" s="20" t="s">
        <v>89</v>
      </c>
      <c r="D755" s="20">
        <v>2022.4</v>
      </c>
      <c r="E755" s="20" t="s">
        <v>0</v>
      </c>
      <c r="F755" s="20" t="str">
        <f t="shared" si="22"/>
        <v>воскресенье</v>
      </c>
      <c r="G755" s="21" t="str" cm="1">
        <f t="array" ref="G755">INDEX($O$2:$O$13,I755)</f>
        <v>Зима</v>
      </c>
      <c r="H755" s="8" t="str">
        <f t="shared" si="23"/>
        <v>Декабрь</v>
      </c>
      <c r="I755" s="13">
        <f>MONTH(Заказы!$B755)</f>
        <v>12</v>
      </c>
      <c r="M755" s="7" t="str" cm="1">
        <f t="array" ref="M755">INDEX($O$2:$O$13,I755)</f>
        <v>Зима</v>
      </c>
    </row>
    <row r="756" spans="1:13" ht="15.6" thickTop="1" thickBot="1" x14ac:dyDescent="0.35">
      <c r="A756" s="17">
        <v>755</v>
      </c>
      <c r="B756" s="16">
        <v>43807</v>
      </c>
      <c r="C756" s="17" t="s">
        <v>122</v>
      </c>
      <c r="D756" s="17">
        <v>12.1</v>
      </c>
      <c r="E756" s="17" t="s">
        <v>14</v>
      </c>
      <c r="F756" s="17" t="str">
        <f t="shared" si="22"/>
        <v>воскресенье</v>
      </c>
      <c r="G756" s="18" t="str" cm="1">
        <f t="array" ref="G756">INDEX($O$2:$O$13,I756)</f>
        <v>Зима</v>
      </c>
      <c r="H756" s="9" t="str">
        <f t="shared" si="23"/>
        <v>Декабрь</v>
      </c>
      <c r="I756" s="13">
        <f>MONTH(Заказы!$B756)</f>
        <v>12</v>
      </c>
      <c r="M756" s="7" t="str" cm="1">
        <f t="array" ref="M756">INDEX($O$2:$O$13,I756)</f>
        <v>Зима</v>
      </c>
    </row>
    <row r="757" spans="1:13" ht="15.6" thickTop="1" thickBot="1" x14ac:dyDescent="0.35">
      <c r="A757" s="20">
        <v>756</v>
      </c>
      <c r="B757" s="19">
        <v>43808</v>
      </c>
      <c r="C757" s="20" t="s">
        <v>92</v>
      </c>
      <c r="D757" s="20">
        <v>338</v>
      </c>
      <c r="E757" s="20" t="s">
        <v>18</v>
      </c>
      <c r="F757" s="20" t="str">
        <f t="shared" si="22"/>
        <v>понедельник</v>
      </c>
      <c r="G757" s="21" t="str" cm="1">
        <f t="array" ref="G757">INDEX($O$2:$O$13,I757)</f>
        <v>Зима</v>
      </c>
      <c r="H757" s="8" t="str">
        <f t="shared" si="23"/>
        <v>Декабрь</v>
      </c>
      <c r="I757" s="13">
        <f>MONTH(Заказы!$B757)</f>
        <v>12</v>
      </c>
      <c r="M757" s="7" t="str" cm="1">
        <f t="array" ref="M757">INDEX($O$2:$O$13,I757)</f>
        <v>Зима</v>
      </c>
    </row>
    <row r="758" spans="1:13" ht="15.6" thickTop="1" thickBot="1" x14ac:dyDescent="0.35">
      <c r="A758" s="17">
        <v>757</v>
      </c>
      <c r="B758" s="16">
        <v>43808</v>
      </c>
      <c r="C758" s="17" t="s">
        <v>53</v>
      </c>
      <c r="D758" s="17">
        <v>551.20000000000005</v>
      </c>
      <c r="E758" s="17" t="s">
        <v>22</v>
      </c>
      <c r="F758" s="17" t="str">
        <f t="shared" si="22"/>
        <v>понедельник</v>
      </c>
      <c r="G758" s="18" t="str" cm="1">
        <f t="array" ref="G758">INDEX($O$2:$O$13,I758)</f>
        <v>Зима</v>
      </c>
      <c r="H758" s="9" t="str">
        <f t="shared" si="23"/>
        <v>Декабрь</v>
      </c>
      <c r="I758" s="13">
        <f>MONTH(Заказы!$B758)</f>
        <v>12</v>
      </c>
      <c r="M758" s="7" t="str" cm="1">
        <f t="array" ref="M758">INDEX($O$2:$O$13,I758)</f>
        <v>Зима</v>
      </c>
    </row>
    <row r="759" spans="1:13" ht="15.6" thickTop="1" thickBot="1" x14ac:dyDescent="0.35">
      <c r="A759" s="20">
        <v>758</v>
      </c>
      <c r="B759" s="19">
        <v>43808</v>
      </c>
      <c r="C759" s="20" t="s">
        <v>67</v>
      </c>
      <c r="D759" s="20">
        <v>1973</v>
      </c>
      <c r="E759" s="20" t="s">
        <v>22</v>
      </c>
      <c r="F759" s="20" t="str">
        <f t="shared" si="22"/>
        <v>понедельник</v>
      </c>
      <c r="G759" s="21" t="str" cm="1">
        <f t="array" ref="G759">INDEX($O$2:$O$13,I759)</f>
        <v>Зима</v>
      </c>
      <c r="H759" s="8" t="str">
        <f t="shared" si="23"/>
        <v>Декабрь</v>
      </c>
      <c r="I759" s="13">
        <f>MONTH(Заказы!$B759)</f>
        <v>12</v>
      </c>
      <c r="M759" s="7" t="str" cm="1">
        <f t="array" ref="M759">INDEX($O$2:$O$13,I759)</f>
        <v>Зима</v>
      </c>
    </row>
    <row r="760" spans="1:13" ht="15.6" thickTop="1" thickBot="1" x14ac:dyDescent="0.35">
      <c r="A760" s="17">
        <v>759</v>
      </c>
      <c r="B760" s="16">
        <v>43808</v>
      </c>
      <c r="C760" s="17" t="s">
        <v>115</v>
      </c>
      <c r="D760" s="17">
        <v>251.9</v>
      </c>
      <c r="E760" s="17" t="s">
        <v>14</v>
      </c>
      <c r="F760" s="17" t="str">
        <f t="shared" si="22"/>
        <v>понедельник</v>
      </c>
      <c r="G760" s="18" t="str" cm="1">
        <f t="array" ref="G760">INDEX($O$2:$O$13,I760)</f>
        <v>Зима</v>
      </c>
      <c r="H760" s="9" t="str">
        <f t="shared" si="23"/>
        <v>Декабрь</v>
      </c>
      <c r="I760" s="13">
        <f>MONTH(Заказы!$B760)</f>
        <v>12</v>
      </c>
      <c r="M760" s="7" t="str" cm="1">
        <f t="array" ref="M760">INDEX($O$2:$O$13,I760)</f>
        <v>Зима</v>
      </c>
    </row>
    <row r="761" spans="1:13" ht="15.6" thickTop="1" thickBot="1" x14ac:dyDescent="0.35">
      <c r="A761" s="20">
        <v>760</v>
      </c>
      <c r="B761" s="19">
        <v>43808</v>
      </c>
      <c r="C761" s="20" t="s">
        <v>106</v>
      </c>
      <c r="D761" s="20">
        <v>236</v>
      </c>
      <c r="E761" s="20" t="s">
        <v>22</v>
      </c>
      <c r="F761" s="20" t="str">
        <f t="shared" si="22"/>
        <v>понедельник</v>
      </c>
      <c r="G761" s="21" t="str" cm="1">
        <f t="array" ref="G761">INDEX($O$2:$O$13,I761)</f>
        <v>Зима</v>
      </c>
      <c r="H761" s="8" t="str">
        <f t="shared" si="23"/>
        <v>Декабрь</v>
      </c>
      <c r="I761" s="13">
        <f>MONTH(Заказы!$B761)</f>
        <v>12</v>
      </c>
      <c r="M761" s="7" t="str" cm="1">
        <f t="array" ref="M761">INDEX($O$2:$O$13,I761)</f>
        <v>Зима</v>
      </c>
    </row>
    <row r="762" spans="1:13" ht="15.6" thickTop="1" thickBot="1" x14ac:dyDescent="0.35">
      <c r="A762" s="17">
        <v>761</v>
      </c>
      <c r="B762" s="16">
        <v>43808</v>
      </c>
      <c r="C762" s="17" t="s">
        <v>82</v>
      </c>
      <c r="D762" s="17">
        <v>1411.6</v>
      </c>
      <c r="E762" s="17" t="s">
        <v>10</v>
      </c>
      <c r="F762" s="17" t="str">
        <f t="shared" si="22"/>
        <v>понедельник</v>
      </c>
      <c r="G762" s="18" t="str" cm="1">
        <f t="array" ref="G762">INDEX($O$2:$O$13,I762)</f>
        <v>Зима</v>
      </c>
      <c r="H762" s="9" t="str">
        <f t="shared" si="23"/>
        <v>Декабрь</v>
      </c>
      <c r="I762" s="13">
        <f>MONTH(Заказы!$B762)</f>
        <v>12</v>
      </c>
      <c r="M762" s="7" t="str" cm="1">
        <f t="array" ref="M762">INDEX($O$2:$O$13,I762)</f>
        <v>Зима</v>
      </c>
    </row>
    <row r="763" spans="1:13" ht="15.6" thickTop="1" thickBot="1" x14ac:dyDescent="0.35">
      <c r="A763" s="20">
        <v>762</v>
      </c>
      <c r="B763" s="19">
        <v>43808</v>
      </c>
      <c r="C763" s="20" t="s">
        <v>77</v>
      </c>
      <c r="D763" s="20">
        <v>116.5</v>
      </c>
      <c r="E763" s="20" t="s">
        <v>10</v>
      </c>
      <c r="F763" s="20" t="str">
        <f t="shared" si="22"/>
        <v>понедельник</v>
      </c>
      <c r="G763" s="21" t="str" cm="1">
        <f t="array" ref="G763">INDEX($O$2:$O$13,I763)</f>
        <v>Зима</v>
      </c>
      <c r="H763" s="8" t="str">
        <f t="shared" si="23"/>
        <v>Декабрь</v>
      </c>
      <c r="I763" s="13">
        <f>MONTH(Заказы!$B763)</f>
        <v>12</v>
      </c>
      <c r="M763" s="7" t="str" cm="1">
        <f t="array" ref="M763">INDEX($O$2:$O$13,I763)</f>
        <v>Зима</v>
      </c>
    </row>
    <row r="764" spans="1:13" ht="15.6" thickTop="1" thickBot="1" x14ac:dyDescent="0.35">
      <c r="A764" s="17">
        <v>763</v>
      </c>
      <c r="B764" s="16">
        <v>43809</v>
      </c>
      <c r="C764" s="17" t="s">
        <v>54</v>
      </c>
      <c r="D764" s="17">
        <v>433</v>
      </c>
      <c r="E764" s="17" t="s">
        <v>22</v>
      </c>
      <c r="F764" s="17" t="str">
        <f t="shared" si="22"/>
        <v>вторник</v>
      </c>
      <c r="G764" s="18" t="str" cm="1">
        <f t="array" ref="G764">INDEX($O$2:$O$13,I764)</f>
        <v>Зима</v>
      </c>
      <c r="H764" s="9" t="str">
        <f t="shared" si="23"/>
        <v>Декабрь</v>
      </c>
      <c r="I764" s="13">
        <f>MONTH(Заказы!$B764)</f>
        <v>12</v>
      </c>
      <c r="M764" s="7" t="str" cm="1">
        <f t="array" ref="M764">INDEX($O$2:$O$13,I764)</f>
        <v>Зима</v>
      </c>
    </row>
    <row r="765" spans="1:13" ht="15.6" thickTop="1" thickBot="1" x14ac:dyDescent="0.35">
      <c r="A765" s="20">
        <v>764</v>
      </c>
      <c r="B765" s="19">
        <v>43809</v>
      </c>
      <c r="C765" s="20" t="s">
        <v>67</v>
      </c>
      <c r="D765" s="20">
        <v>12.6</v>
      </c>
      <c r="E765" s="20" t="s">
        <v>10</v>
      </c>
      <c r="F765" s="20" t="str">
        <f t="shared" si="22"/>
        <v>вторник</v>
      </c>
      <c r="G765" s="21" t="str" cm="1">
        <f t="array" ref="G765">INDEX($O$2:$O$13,I765)</f>
        <v>Зима</v>
      </c>
      <c r="H765" s="8" t="str">
        <f t="shared" si="23"/>
        <v>Декабрь</v>
      </c>
      <c r="I765" s="13">
        <f>MONTH(Заказы!$B765)</f>
        <v>12</v>
      </c>
      <c r="M765" s="7" t="str" cm="1">
        <f t="array" ref="M765">INDEX($O$2:$O$13,I765)</f>
        <v>Зима</v>
      </c>
    </row>
    <row r="766" spans="1:13" ht="15.6" thickTop="1" thickBot="1" x14ac:dyDescent="0.35">
      <c r="A766" s="17">
        <v>765</v>
      </c>
      <c r="B766" s="16">
        <v>43810</v>
      </c>
      <c r="C766" s="17" t="s">
        <v>101</v>
      </c>
      <c r="D766" s="17">
        <v>203.1</v>
      </c>
      <c r="E766" s="17" t="s">
        <v>0</v>
      </c>
      <c r="F766" s="17" t="str">
        <f t="shared" si="22"/>
        <v>среда</v>
      </c>
      <c r="G766" s="18" t="str" cm="1">
        <f t="array" ref="G766">INDEX($O$2:$O$13,I766)</f>
        <v>Зима</v>
      </c>
      <c r="H766" s="9" t="str">
        <f t="shared" si="23"/>
        <v>Декабрь</v>
      </c>
      <c r="I766" s="13">
        <f>MONTH(Заказы!$B766)</f>
        <v>12</v>
      </c>
      <c r="M766" s="7" t="str" cm="1">
        <f t="array" ref="M766">INDEX($O$2:$O$13,I766)</f>
        <v>Зима</v>
      </c>
    </row>
    <row r="767" spans="1:13" ht="15.6" thickTop="1" thickBot="1" x14ac:dyDescent="0.35">
      <c r="A767" s="20">
        <v>766</v>
      </c>
      <c r="B767" s="19">
        <v>43810</v>
      </c>
      <c r="C767" s="20" t="s">
        <v>57</v>
      </c>
      <c r="D767" s="20">
        <v>2429.5</v>
      </c>
      <c r="E767" s="20" t="s">
        <v>30</v>
      </c>
      <c r="F767" s="20" t="str">
        <f t="shared" si="22"/>
        <v>среда</v>
      </c>
      <c r="G767" s="21" t="str" cm="1">
        <f t="array" ref="G767">INDEX($O$2:$O$13,I767)</f>
        <v>Зима</v>
      </c>
      <c r="H767" s="8" t="str">
        <f t="shared" si="23"/>
        <v>Декабрь</v>
      </c>
      <c r="I767" s="13">
        <f>MONTH(Заказы!$B767)</f>
        <v>12</v>
      </c>
      <c r="M767" s="7" t="str" cm="1">
        <f t="array" ref="M767">INDEX($O$2:$O$13,I767)</f>
        <v>Зима</v>
      </c>
    </row>
    <row r="768" spans="1:13" ht="15.6" thickTop="1" thickBot="1" x14ac:dyDescent="0.35">
      <c r="A768" s="17">
        <v>767</v>
      </c>
      <c r="B768" s="16">
        <v>43810</v>
      </c>
      <c r="C768" s="17" t="s">
        <v>116</v>
      </c>
      <c r="D768" s="17">
        <v>448.4</v>
      </c>
      <c r="E768" s="17" t="s">
        <v>14</v>
      </c>
      <c r="F768" s="17" t="str">
        <f t="shared" si="22"/>
        <v>среда</v>
      </c>
      <c r="G768" s="18" t="str" cm="1">
        <f t="array" ref="G768">INDEX($O$2:$O$13,I768)</f>
        <v>Зима</v>
      </c>
      <c r="H768" s="9" t="str">
        <f t="shared" si="23"/>
        <v>Декабрь</v>
      </c>
      <c r="I768" s="13">
        <f>MONTH(Заказы!$B768)</f>
        <v>12</v>
      </c>
      <c r="M768" s="7" t="str" cm="1">
        <f t="array" ref="M768">INDEX($O$2:$O$13,I768)</f>
        <v>Зима</v>
      </c>
    </row>
    <row r="769" spans="1:13" ht="15.6" thickTop="1" thickBot="1" x14ac:dyDescent="0.35">
      <c r="A769" s="20">
        <v>768</v>
      </c>
      <c r="B769" s="19">
        <v>43810</v>
      </c>
      <c r="C769" s="20" t="s">
        <v>116</v>
      </c>
      <c r="D769" s="20">
        <v>46.2</v>
      </c>
      <c r="E769" s="20" t="s">
        <v>22</v>
      </c>
      <c r="F769" s="20" t="str">
        <f t="shared" si="22"/>
        <v>среда</v>
      </c>
      <c r="G769" s="21" t="str" cm="1">
        <f t="array" ref="G769">INDEX($O$2:$O$13,I769)</f>
        <v>Зима</v>
      </c>
      <c r="H769" s="8" t="str">
        <f t="shared" si="23"/>
        <v>Декабрь</v>
      </c>
      <c r="I769" s="13">
        <f>MONTH(Заказы!$B769)</f>
        <v>12</v>
      </c>
      <c r="M769" s="7" t="str" cm="1">
        <f t="array" ref="M769">INDEX($O$2:$O$13,I769)</f>
        <v>Зима</v>
      </c>
    </row>
    <row r="770" spans="1:13" ht="15.6" thickTop="1" thickBot="1" x14ac:dyDescent="0.35">
      <c r="A770" s="17">
        <v>769</v>
      </c>
      <c r="B770" s="16">
        <v>43813</v>
      </c>
      <c r="C770" s="17" t="s">
        <v>41</v>
      </c>
      <c r="D770" s="17">
        <v>7542.6</v>
      </c>
      <c r="E770" s="17" t="s">
        <v>18</v>
      </c>
      <c r="F770" s="17" t="str">
        <f t="shared" ref="F770:F811" si="24">TEXT(B770,"ДДДД")</f>
        <v>суббота</v>
      </c>
      <c r="G770" s="18" t="str" cm="1">
        <f t="array" ref="G770">INDEX($O$2:$O$13,I770)</f>
        <v>Зима</v>
      </c>
      <c r="H770" s="9" t="str">
        <f t="shared" ref="H770:H811" si="25">TEXT(B770,"ММММ")</f>
        <v>Декабрь</v>
      </c>
      <c r="I770" s="13">
        <f>MONTH(Заказы!$B770)</f>
        <v>12</v>
      </c>
      <c r="M770" s="7" t="str" cm="1">
        <f t="array" ref="M770">INDEX($O$2:$O$13,I770)</f>
        <v>Зима</v>
      </c>
    </row>
    <row r="771" spans="1:13" ht="15.6" thickTop="1" thickBot="1" x14ac:dyDescent="0.35">
      <c r="A771" s="20">
        <v>770</v>
      </c>
      <c r="B771" s="19">
        <v>43813</v>
      </c>
      <c r="C771" s="20" t="s">
        <v>99</v>
      </c>
      <c r="D771" s="20">
        <v>743.6</v>
      </c>
      <c r="E771" s="20" t="s">
        <v>10</v>
      </c>
      <c r="F771" s="20" t="str">
        <f t="shared" si="24"/>
        <v>суббота</v>
      </c>
      <c r="G771" s="21" t="str" cm="1">
        <f t="array" ref="G771">INDEX($O$2:$O$13,I771)</f>
        <v>Зима</v>
      </c>
      <c r="H771" s="8" t="str">
        <f t="shared" si="25"/>
        <v>Декабрь</v>
      </c>
      <c r="I771" s="13">
        <f>MONTH(Заказы!$B771)</f>
        <v>12</v>
      </c>
      <c r="M771" s="7" t="str" cm="1">
        <f t="array" ref="M771">INDEX($O$2:$O$13,I771)</f>
        <v>Зима</v>
      </c>
    </row>
    <row r="772" spans="1:13" ht="15.6" thickTop="1" thickBot="1" x14ac:dyDescent="0.35">
      <c r="A772" s="17">
        <v>771</v>
      </c>
      <c r="B772" s="16">
        <v>43814</v>
      </c>
      <c r="C772" s="17" t="s">
        <v>103</v>
      </c>
      <c r="D772" s="17">
        <v>525.20000000000005</v>
      </c>
      <c r="E772" s="17" t="s">
        <v>30</v>
      </c>
      <c r="F772" s="17" t="str">
        <f t="shared" si="24"/>
        <v>воскресенье</v>
      </c>
      <c r="G772" s="18" t="str" cm="1">
        <f t="array" ref="G772">INDEX($O$2:$O$13,I772)</f>
        <v>Зима</v>
      </c>
      <c r="H772" s="9" t="str">
        <f t="shared" si="25"/>
        <v>Декабрь</v>
      </c>
      <c r="I772" s="13">
        <f>MONTH(Заказы!$B772)</f>
        <v>12</v>
      </c>
      <c r="M772" s="7" t="str" cm="1">
        <f t="array" ref="M772">INDEX($O$2:$O$13,I772)</f>
        <v>Зима</v>
      </c>
    </row>
    <row r="773" spans="1:13" ht="15.6" thickTop="1" thickBot="1" x14ac:dyDescent="0.35">
      <c r="A773" s="20">
        <v>772</v>
      </c>
      <c r="B773" s="19">
        <v>43815</v>
      </c>
      <c r="C773" s="20" t="s">
        <v>105</v>
      </c>
      <c r="D773" s="20">
        <v>2178.6</v>
      </c>
      <c r="E773" s="20" t="s">
        <v>0</v>
      </c>
      <c r="F773" s="20" t="str">
        <f t="shared" si="24"/>
        <v>понедельник</v>
      </c>
      <c r="G773" s="21" t="str" cm="1">
        <f t="array" ref="G773">INDEX($O$2:$O$13,I773)</f>
        <v>Зима</v>
      </c>
      <c r="H773" s="8" t="str">
        <f t="shared" si="25"/>
        <v>Декабрь</v>
      </c>
      <c r="I773" s="13">
        <f>MONTH(Заказы!$B773)</f>
        <v>12</v>
      </c>
      <c r="M773" s="7" t="str" cm="1">
        <f t="array" ref="M773">INDEX($O$2:$O$13,I773)</f>
        <v>Зима</v>
      </c>
    </row>
    <row r="774" spans="1:13" ht="15.6" thickTop="1" thickBot="1" x14ac:dyDescent="0.35">
      <c r="A774" s="17">
        <v>773</v>
      </c>
      <c r="B774" s="16">
        <v>43816</v>
      </c>
      <c r="C774" s="17" t="s">
        <v>72</v>
      </c>
      <c r="D774" s="17">
        <v>287.10000000000002</v>
      </c>
      <c r="E774" s="17" t="s">
        <v>22</v>
      </c>
      <c r="F774" s="17" t="str">
        <f t="shared" si="24"/>
        <v>вторник</v>
      </c>
      <c r="G774" s="18" t="str" cm="1">
        <f t="array" ref="G774">INDEX($O$2:$O$13,I774)</f>
        <v>Зима</v>
      </c>
      <c r="H774" s="9" t="str">
        <f t="shared" si="25"/>
        <v>Декабрь</v>
      </c>
      <c r="I774" s="13">
        <f>MONTH(Заказы!$B774)</f>
        <v>12</v>
      </c>
      <c r="M774" s="7" t="str" cm="1">
        <f t="array" ref="M774">INDEX($O$2:$O$13,I774)</f>
        <v>Зима</v>
      </c>
    </row>
    <row r="775" spans="1:13" ht="15.6" thickTop="1" thickBot="1" x14ac:dyDescent="0.35">
      <c r="A775" s="20">
        <v>774</v>
      </c>
      <c r="B775" s="19">
        <v>43816</v>
      </c>
      <c r="C775" s="20" t="s">
        <v>61</v>
      </c>
      <c r="D775" s="20">
        <v>2971.8</v>
      </c>
      <c r="E775" s="20" t="s">
        <v>14</v>
      </c>
      <c r="F775" s="20" t="str">
        <f t="shared" si="24"/>
        <v>вторник</v>
      </c>
      <c r="G775" s="21" t="str" cm="1">
        <f t="array" ref="G775">INDEX($O$2:$O$13,I775)</f>
        <v>Зима</v>
      </c>
      <c r="H775" s="8" t="str">
        <f t="shared" si="25"/>
        <v>Декабрь</v>
      </c>
      <c r="I775" s="13">
        <f>MONTH(Заказы!$B775)</f>
        <v>12</v>
      </c>
      <c r="M775" s="7" t="str" cm="1">
        <f t="array" ref="M775">INDEX($O$2:$O$13,I775)</f>
        <v>Зима</v>
      </c>
    </row>
    <row r="776" spans="1:13" ht="15.6" thickTop="1" thickBot="1" x14ac:dyDescent="0.35">
      <c r="A776" s="17">
        <v>775</v>
      </c>
      <c r="B776" s="16">
        <v>43816</v>
      </c>
      <c r="C776" s="17" t="s">
        <v>83</v>
      </c>
      <c r="D776" s="17">
        <v>295.89999999999998</v>
      </c>
      <c r="E776" s="17" t="s">
        <v>22</v>
      </c>
      <c r="F776" s="17" t="str">
        <f t="shared" si="24"/>
        <v>вторник</v>
      </c>
      <c r="G776" s="18" t="str" cm="1">
        <f t="array" ref="G776">INDEX($O$2:$O$13,I776)</f>
        <v>Зима</v>
      </c>
      <c r="H776" s="9" t="str">
        <f t="shared" si="25"/>
        <v>Декабрь</v>
      </c>
      <c r="I776" s="13">
        <f>MONTH(Заказы!$B776)</f>
        <v>12</v>
      </c>
      <c r="M776" s="7" t="str" cm="1">
        <f t="array" ref="M776">INDEX($O$2:$O$13,I776)</f>
        <v>Зима</v>
      </c>
    </row>
    <row r="777" spans="1:13" ht="15.6" thickTop="1" thickBot="1" x14ac:dyDescent="0.35">
      <c r="A777" s="20">
        <v>776</v>
      </c>
      <c r="B777" s="19">
        <v>43816</v>
      </c>
      <c r="C777" s="20" t="s">
        <v>98</v>
      </c>
      <c r="D777" s="20">
        <v>1494.7</v>
      </c>
      <c r="E777" s="20" t="s">
        <v>0</v>
      </c>
      <c r="F777" s="20" t="str">
        <f t="shared" si="24"/>
        <v>вторник</v>
      </c>
      <c r="G777" s="21" t="str" cm="1">
        <f t="array" ref="G777">INDEX($O$2:$O$13,I777)</f>
        <v>Зима</v>
      </c>
      <c r="H777" s="8" t="str">
        <f t="shared" si="25"/>
        <v>Декабрь</v>
      </c>
      <c r="I777" s="13">
        <f>MONTH(Заказы!$B777)</f>
        <v>12</v>
      </c>
      <c r="M777" s="7" t="str" cm="1">
        <f t="array" ref="M777">INDEX($O$2:$O$13,I777)</f>
        <v>Зима</v>
      </c>
    </row>
    <row r="778" spans="1:13" ht="15.6" thickTop="1" thickBot="1" x14ac:dyDescent="0.35">
      <c r="A778" s="17">
        <v>777</v>
      </c>
      <c r="B778" s="16">
        <v>43817</v>
      </c>
      <c r="C778" s="17" t="s">
        <v>116</v>
      </c>
      <c r="D778" s="17">
        <v>328.2</v>
      </c>
      <c r="E778" s="17" t="s">
        <v>18</v>
      </c>
      <c r="F778" s="17" t="str">
        <f t="shared" si="24"/>
        <v>среда</v>
      </c>
      <c r="G778" s="18" t="str" cm="1">
        <f t="array" ref="G778">INDEX($O$2:$O$13,I778)</f>
        <v>Зима</v>
      </c>
      <c r="H778" s="9" t="str">
        <f t="shared" si="25"/>
        <v>Декабрь</v>
      </c>
      <c r="I778" s="13">
        <f>MONTH(Заказы!$B778)</f>
        <v>12</v>
      </c>
      <c r="M778" s="7" t="str" cm="1">
        <f t="array" ref="M778">INDEX($O$2:$O$13,I778)</f>
        <v>Зима</v>
      </c>
    </row>
    <row r="779" spans="1:13" ht="15.6" thickTop="1" thickBot="1" x14ac:dyDescent="0.35">
      <c r="A779" s="20">
        <v>778</v>
      </c>
      <c r="B779" s="19">
        <v>43817</v>
      </c>
      <c r="C779" s="20" t="s">
        <v>58</v>
      </c>
      <c r="D779" s="20">
        <v>6061.9</v>
      </c>
      <c r="E779" s="20" t="s">
        <v>22</v>
      </c>
      <c r="F779" s="20" t="str">
        <f t="shared" si="24"/>
        <v>среда</v>
      </c>
      <c r="G779" s="21" t="str" cm="1">
        <f t="array" ref="G779">INDEX($O$2:$O$13,I779)</f>
        <v>Зима</v>
      </c>
      <c r="H779" s="8" t="str">
        <f t="shared" si="25"/>
        <v>Декабрь</v>
      </c>
      <c r="I779" s="13">
        <f>MONTH(Заказы!$B779)</f>
        <v>12</v>
      </c>
      <c r="M779" s="7" t="str" cm="1">
        <f t="array" ref="M779">INDEX($O$2:$O$13,I779)</f>
        <v>Зима</v>
      </c>
    </row>
    <row r="780" spans="1:13" ht="15.6" thickTop="1" thickBot="1" x14ac:dyDescent="0.35">
      <c r="A780" s="17">
        <v>779</v>
      </c>
      <c r="B780" s="16">
        <v>43817</v>
      </c>
      <c r="C780" s="17" t="s">
        <v>47</v>
      </c>
      <c r="D780" s="17">
        <v>847.4</v>
      </c>
      <c r="E780" s="17" t="s">
        <v>37</v>
      </c>
      <c r="F780" s="17" t="str">
        <f t="shared" si="24"/>
        <v>среда</v>
      </c>
      <c r="G780" s="18" t="str" cm="1">
        <f t="array" ref="G780">INDEX($O$2:$O$13,I780)</f>
        <v>Зима</v>
      </c>
      <c r="H780" s="9" t="str">
        <f t="shared" si="25"/>
        <v>Декабрь</v>
      </c>
      <c r="I780" s="13">
        <f>MONTH(Заказы!$B780)</f>
        <v>12</v>
      </c>
      <c r="M780" s="7" t="str" cm="1">
        <f t="array" ref="M780">INDEX($O$2:$O$13,I780)</f>
        <v>Зима</v>
      </c>
    </row>
    <row r="781" spans="1:13" ht="15.6" thickTop="1" thickBot="1" x14ac:dyDescent="0.35">
      <c r="A781" s="20">
        <v>780</v>
      </c>
      <c r="B781" s="19">
        <v>43817</v>
      </c>
      <c r="C781" s="20" t="s">
        <v>84</v>
      </c>
      <c r="D781" s="20">
        <v>161.6</v>
      </c>
      <c r="E781" s="20" t="s">
        <v>18</v>
      </c>
      <c r="F781" s="20" t="str">
        <f t="shared" si="24"/>
        <v>среда</v>
      </c>
      <c r="G781" s="21" t="str" cm="1">
        <f t="array" ref="G781">INDEX($O$2:$O$13,I781)</f>
        <v>Зима</v>
      </c>
      <c r="H781" s="8" t="str">
        <f t="shared" si="25"/>
        <v>Декабрь</v>
      </c>
      <c r="I781" s="13">
        <f>MONTH(Заказы!$B781)</f>
        <v>12</v>
      </c>
      <c r="M781" s="7" t="str" cm="1">
        <f t="array" ref="M781">INDEX($O$2:$O$13,I781)</f>
        <v>Зима</v>
      </c>
    </row>
    <row r="782" spans="1:13" ht="15.6" thickTop="1" thickBot="1" x14ac:dyDescent="0.35">
      <c r="A782" s="17">
        <v>781</v>
      </c>
      <c r="B782" s="16">
        <v>43818</v>
      </c>
      <c r="C782" s="17" t="s">
        <v>70</v>
      </c>
      <c r="D782" s="17">
        <v>1238.3</v>
      </c>
      <c r="E782" s="17" t="s">
        <v>30</v>
      </c>
      <c r="F782" s="17" t="str">
        <f t="shared" si="24"/>
        <v>четверг</v>
      </c>
      <c r="G782" s="18" t="str" cm="1">
        <f t="array" ref="G782">INDEX($O$2:$O$13,I782)</f>
        <v>Зима</v>
      </c>
      <c r="H782" s="9" t="str">
        <f t="shared" si="25"/>
        <v>Декабрь</v>
      </c>
      <c r="I782" s="13">
        <f>MONTH(Заказы!$B782)</f>
        <v>12</v>
      </c>
      <c r="M782" s="7" t="str" cm="1">
        <f t="array" ref="M782">INDEX($O$2:$O$13,I782)</f>
        <v>Зима</v>
      </c>
    </row>
    <row r="783" spans="1:13" ht="15.6" thickTop="1" thickBot="1" x14ac:dyDescent="0.35">
      <c r="A783" s="20">
        <v>782</v>
      </c>
      <c r="B783" s="19">
        <v>43819</v>
      </c>
      <c r="C783" s="20" t="s">
        <v>48</v>
      </c>
      <c r="D783" s="20">
        <v>291.7</v>
      </c>
      <c r="E783" s="20" t="s">
        <v>26</v>
      </c>
      <c r="F783" s="20" t="str">
        <f t="shared" si="24"/>
        <v>пятница</v>
      </c>
      <c r="G783" s="21" t="str" cm="1">
        <f t="array" ref="G783">INDEX($O$2:$O$13,I783)</f>
        <v>Зима</v>
      </c>
      <c r="H783" s="8" t="str">
        <f t="shared" si="25"/>
        <v>Декабрь</v>
      </c>
      <c r="I783" s="13">
        <f>MONTH(Заказы!$B783)</f>
        <v>12</v>
      </c>
      <c r="M783" s="7" t="str" cm="1">
        <f t="array" ref="M783">INDEX($O$2:$O$13,I783)</f>
        <v>Зима</v>
      </c>
    </row>
    <row r="784" spans="1:13" ht="15.6" thickTop="1" thickBot="1" x14ac:dyDescent="0.35">
      <c r="A784" s="17">
        <v>783</v>
      </c>
      <c r="B784" s="16">
        <v>43820</v>
      </c>
      <c r="C784" s="17" t="s">
        <v>82</v>
      </c>
      <c r="D784" s="17">
        <v>2272.1999999999998</v>
      </c>
      <c r="E784" s="17" t="s">
        <v>26</v>
      </c>
      <c r="F784" s="17" t="str">
        <f t="shared" si="24"/>
        <v>суббота</v>
      </c>
      <c r="G784" s="18" t="str" cm="1">
        <f t="array" ref="G784">INDEX($O$2:$O$13,I784)</f>
        <v>Зима</v>
      </c>
      <c r="H784" s="9" t="str">
        <f t="shared" si="25"/>
        <v>Декабрь</v>
      </c>
      <c r="I784" s="13">
        <f>MONTH(Заказы!$B784)</f>
        <v>12</v>
      </c>
      <c r="M784" s="7" t="str" cm="1">
        <f t="array" ref="M784">INDEX($O$2:$O$13,I784)</f>
        <v>Зима</v>
      </c>
    </row>
    <row r="785" spans="1:13" ht="15.6" thickTop="1" thickBot="1" x14ac:dyDescent="0.35">
      <c r="A785" s="20">
        <v>784</v>
      </c>
      <c r="B785" s="19">
        <v>43821</v>
      </c>
      <c r="C785" s="20" t="s">
        <v>44</v>
      </c>
      <c r="D785" s="20">
        <v>1.7</v>
      </c>
      <c r="E785" s="20" t="s">
        <v>22</v>
      </c>
      <c r="F785" s="20" t="str">
        <f t="shared" si="24"/>
        <v>воскресенье</v>
      </c>
      <c r="G785" s="21" t="str" cm="1">
        <f t="array" ref="G785">INDEX($O$2:$O$13,I785)</f>
        <v>Зима</v>
      </c>
      <c r="H785" s="8" t="str">
        <f t="shared" si="25"/>
        <v>Декабрь</v>
      </c>
      <c r="I785" s="13">
        <f>MONTH(Заказы!$B785)</f>
        <v>12</v>
      </c>
      <c r="M785" s="7" t="str" cm="1">
        <f t="array" ref="M785">INDEX($O$2:$O$13,I785)</f>
        <v>Зима</v>
      </c>
    </row>
    <row r="786" spans="1:13" ht="15.6" thickTop="1" thickBot="1" x14ac:dyDescent="0.35">
      <c r="A786" s="17">
        <v>785</v>
      </c>
      <c r="B786" s="16">
        <v>43821</v>
      </c>
      <c r="C786" s="17" t="s">
        <v>75</v>
      </c>
      <c r="D786" s="17">
        <v>716.4</v>
      </c>
      <c r="E786" s="17" t="s">
        <v>0</v>
      </c>
      <c r="F786" s="17" t="str">
        <f t="shared" si="24"/>
        <v>воскресенье</v>
      </c>
      <c r="G786" s="18" t="str" cm="1">
        <f t="array" ref="G786">INDEX($O$2:$O$13,I786)</f>
        <v>Зима</v>
      </c>
      <c r="H786" s="9" t="str">
        <f t="shared" si="25"/>
        <v>Декабрь</v>
      </c>
      <c r="I786" s="13">
        <f>MONTH(Заказы!$B786)</f>
        <v>12</v>
      </c>
      <c r="M786" s="7" t="str" cm="1">
        <f t="array" ref="M786">INDEX($O$2:$O$13,I786)</f>
        <v>Зима</v>
      </c>
    </row>
    <row r="787" spans="1:13" ht="15.6" thickTop="1" thickBot="1" x14ac:dyDescent="0.35">
      <c r="A787" s="20">
        <v>786</v>
      </c>
      <c r="B787" s="19">
        <v>43821</v>
      </c>
      <c r="C787" s="20" t="s">
        <v>51</v>
      </c>
      <c r="D787" s="20">
        <v>478.4</v>
      </c>
      <c r="E787" s="20" t="s">
        <v>10</v>
      </c>
      <c r="F787" s="20" t="str">
        <f t="shared" si="24"/>
        <v>воскресенье</v>
      </c>
      <c r="G787" s="21" t="str" cm="1">
        <f t="array" ref="G787">INDEX($O$2:$O$13,I787)</f>
        <v>Зима</v>
      </c>
      <c r="H787" s="8" t="str">
        <f t="shared" si="25"/>
        <v>Декабрь</v>
      </c>
      <c r="I787" s="13">
        <f>MONTH(Заказы!$B787)</f>
        <v>12</v>
      </c>
      <c r="M787" s="7" t="str" cm="1">
        <f t="array" ref="M787">INDEX($O$2:$O$13,I787)</f>
        <v>Зима</v>
      </c>
    </row>
    <row r="788" spans="1:13" ht="15.6" thickTop="1" thickBot="1" x14ac:dyDescent="0.35">
      <c r="A788" s="17">
        <v>787</v>
      </c>
      <c r="B788" s="16">
        <v>43822</v>
      </c>
      <c r="C788" s="17" t="s">
        <v>82</v>
      </c>
      <c r="D788" s="17">
        <v>8307.5</v>
      </c>
      <c r="E788" s="17" t="s">
        <v>37</v>
      </c>
      <c r="F788" s="17" t="str">
        <f t="shared" si="24"/>
        <v>понедельник</v>
      </c>
      <c r="G788" s="18" t="str" cm="1">
        <f t="array" ref="G788">INDEX($O$2:$O$13,I788)</f>
        <v>Зима</v>
      </c>
      <c r="H788" s="9" t="str">
        <f t="shared" si="25"/>
        <v>Декабрь</v>
      </c>
      <c r="I788" s="13">
        <f>MONTH(Заказы!$B788)</f>
        <v>12</v>
      </c>
      <c r="M788" s="7" t="str" cm="1">
        <f t="array" ref="M788">INDEX($O$2:$O$13,I788)</f>
        <v>Зима</v>
      </c>
    </row>
    <row r="789" spans="1:13" ht="15.6" thickTop="1" thickBot="1" x14ac:dyDescent="0.35">
      <c r="A789" s="20">
        <v>788</v>
      </c>
      <c r="B789" s="19">
        <v>43823</v>
      </c>
      <c r="C789" s="20" t="s">
        <v>81</v>
      </c>
      <c r="D789" s="20">
        <v>403.2</v>
      </c>
      <c r="E789" s="20" t="s">
        <v>0</v>
      </c>
      <c r="F789" s="20" t="str">
        <f t="shared" si="24"/>
        <v>вторник</v>
      </c>
      <c r="G789" s="21" t="str" cm="1">
        <f t="array" ref="G789">INDEX($O$2:$O$13,I789)</f>
        <v>Зима</v>
      </c>
      <c r="H789" s="8" t="str">
        <f t="shared" si="25"/>
        <v>Декабрь</v>
      </c>
      <c r="I789" s="13">
        <f>MONTH(Заказы!$B789)</f>
        <v>12</v>
      </c>
      <c r="M789" s="7" t="str" cm="1">
        <f t="array" ref="M789">INDEX($O$2:$O$13,I789)</f>
        <v>Зима</v>
      </c>
    </row>
    <row r="790" spans="1:13" ht="15.6" thickTop="1" thickBot="1" x14ac:dyDescent="0.35">
      <c r="A790" s="17">
        <v>789</v>
      </c>
      <c r="B790" s="16">
        <v>43823</v>
      </c>
      <c r="C790" s="17" t="s">
        <v>76</v>
      </c>
      <c r="D790" s="17">
        <v>32</v>
      </c>
      <c r="E790" s="17" t="s">
        <v>37</v>
      </c>
      <c r="F790" s="17" t="str">
        <f t="shared" si="24"/>
        <v>вторник</v>
      </c>
      <c r="G790" s="18" t="str" cm="1">
        <f t="array" ref="G790">INDEX($O$2:$O$13,I790)</f>
        <v>Зима</v>
      </c>
      <c r="H790" s="9" t="str">
        <f t="shared" si="25"/>
        <v>Декабрь</v>
      </c>
      <c r="I790" s="13">
        <f>MONTH(Заказы!$B790)</f>
        <v>12</v>
      </c>
      <c r="M790" s="7" t="str" cm="1">
        <f t="array" ref="M790">INDEX($O$2:$O$13,I790)</f>
        <v>Зима</v>
      </c>
    </row>
    <row r="791" spans="1:13" ht="15.6" thickTop="1" thickBot="1" x14ac:dyDescent="0.35">
      <c r="A791" s="20">
        <v>790</v>
      </c>
      <c r="B791" s="19">
        <v>43823</v>
      </c>
      <c r="C791" s="20" t="s">
        <v>107</v>
      </c>
      <c r="D791" s="20">
        <v>470.9</v>
      </c>
      <c r="E791" s="20" t="s">
        <v>10</v>
      </c>
      <c r="F791" s="20" t="str">
        <f t="shared" si="24"/>
        <v>вторник</v>
      </c>
      <c r="G791" s="21" t="str" cm="1">
        <f t="array" ref="G791">INDEX($O$2:$O$13,I791)</f>
        <v>Зима</v>
      </c>
      <c r="H791" s="8" t="str">
        <f t="shared" si="25"/>
        <v>Декабрь</v>
      </c>
      <c r="I791" s="13">
        <f>MONTH(Заказы!$B791)</f>
        <v>12</v>
      </c>
      <c r="M791" s="7" t="str" cm="1">
        <f t="array" ref="M791">INDEX($O$2:$O$13,I791)</f>
        <v>Зима</v>
      </c>
    </row>
    <row r="792" spans="1:13" ht="15.6" thickTop="1" thickBot="1" x14ac:dyDescent="0.35">
      <c r="A792" s="17">
        <v>791</v>
      </c>
      <c r="B792" s="16">
        <v>43823</v>
      </c>
      <c r="C792" s="17" t="s">
        <v>51</v>
      </c>
      <c r="D792" s="17">
        <v>482.2</v>
      </c>
      <c r="E792" s="17" t="s">
        <v>14</v>
      </c>
      <c r="F792" s="17" t="str">
        <f t="shared" si="24"/>
        <v>вторник</v>
      </c>
      <c r="G792" s="18" t="str" cm="1">
        <f t="array" ref="G792">INDEX($O$2:$O$13,I792)</f>
        <v>Зима</v>
      </c>
      <c r="H792" s="9" t="str">
        <f t="shared" si="25"/>
        <v>Декабрь</v>
      </c>
      <c r="I792" s="13">
        <f>MONTH(Заказы!$B792)</f>
        <v>12</v>
      </c>
      <c r="M792" s="7" t="str" cm="1">
        <f t="array" ref="M792">INDEX($O$2:$O$13,I792)</f>
        <v>Зима</v>
      </c>
    </row>
    <row r="793" spans="1:13" ht="15.6" thickTop="1" thickBot="1" x14ac:dyDescent="0.35">
      <c r="A793" s="20">
        <v>792</v>
      </c>
      <c r="B793" s="19">
        <v>43824</v>
      </c>
      <c r="C793" s="20" t="s">
        <v>123</v>
      </c>
      <c r="D793" s="20">
        <v>88</v>
      </c>
      <c r="E793" s="20" t="s">
        <v>33</v>
      </c>
      <c r="F793" s="20" t="str">
        <f t="shared" si="24"/>
        <v>среда</v>
      </c>
      <c r="G793" s="21" t="str" cm="1">
        <f t="array" ref="G793">INDEX($O$2:$O$13,I793)</f>
        <v>Зима</v>
      </c>
      <c r="H793" s="8" t="str">
        <f t="shared" si="25"/>
        <v>Декабрь</v>
      </c>
      <c r="I793" s="13">
        <f>MONTH(Заказы!$B793)</f>
        <v>12</v>
      </c>
      <c r="M793" s="7" t="str" cm="1">
        <f t="array" ref="M793">INDEX($O$2:$O$13,I793)</f>
        <v>Зима</v>
      </c>
    </row>
    <row r="794" spans="1:13" ht="15.6" thickTop="1" thickBot="1" x14ac:dyDescent="0.35">
      <c r="A794" s="17">
        <v>793</v>
      </c>
      <c r="B794" s="16">
        <v>43824</v>
      </c>
      <c r="C794" s="17" t="s">
        <v>93</v>
      </c>
      <c r="D794" s="17">
        <v>530.5</v>
      </c>
      <c r="E794" s="17" t="s">
        <v>22</v>
      </c>
      <c r="F794" s="17" t="str">
        <f t="shared" si="24"/>
        <v>среда</v>
      </c>
      <c r="G794" s="18" t="str" cm="1">
        <f t="array" ref="G794">INDEX($O$2:$O$13,I794)</f>
        <v>Зима</v>
      </c>
      <c r="H794" s="9" t="str">
        <f t="shared" si="25"/>
        <v>Декабрь</v>
      </c>
      <c r="I794" s="13">
        <f>MONTH(Заказы!$B794)</f>
        <v>12</v>
      </c>
      <c r="M794" s="7" t="str" cm="1">
        <f t="array" ref="M794">INDEX($O$2:$O$13,I794)</f>
        <v>Зима</v>
      </c>
    </row>
    <row r="795" spans="1:13" ht="15.6" thickTop="1" thickBot="1" x14ac:dyDescent="0.35">
      <c r="A795" s="20">
        <v>794</v>
      </c>
      <c r="B795" s="19">
        <v>43824</v>
      </c>
      <c r="C795" s="20" t="s">
        <v>44</v>
      </c>
      <c r="D795" s="20">
        <v>295.89999999999998</v>
      </c>
      <c r="E795" s="20" t="s">
        <v>30</v>
      </c>
      <c r="F795" s="20" t="str">
        <f t="shared" si="24"/>
        <v>среда</v>
      </c>
      <c r="G795" s="21" t="str" cm="1">
        <f t="array" ref="G795">INDEX($O$2:$O$13,I795)</f>
        <v>Зима</v>
      </c>
      <c r="H795" s="8" t="str">
        <f t="shared" si="25"/>
        <v>Декабрь</v>
      </c>
      <c r="I795" s="13">
        <f>MONTH(Заказы!$B795)</f>
        <v>12</v>
      </c>
      <c r="M795" s="7" t="str" cm="1">
        <f t="array" ref="M795">INDEX($O$2:$O$13,I795)</f>
        <v>Зима</v>
      </c>
    </row>
    <row r="796" spans="1:13" ht="15.6" thickTop="1" thickBot="1" x14ac:dyDescent="0.35">
      <c r="A796" s="17">
        <v>795</v>
      </c>
      <c r="B796" s="16">
        <v>43824</v>
      </c>
      <c r="C796" s="17" t="s">
        <v>103</v>
      </c>
      <c r="D796" s="17">
        <v>241.2</v>
      </c>
      <c r="E796" s="17" t="s">
        <v>37</v>
      </c>
      <c r="F796" s="17" t="str">
        <f t="shared" si="24"/>
        <v>среда</v>
      </c>
      <c r="G796" s="18" t="str" cm="1">
        <f t="array" ref="G796">INDEX($O$2:$O$13,I796)</f>
        <v>Зима</v>
      </c>
      <c r="H796" s="9" t="str">
        <f t="shared" si="25"/>
        <v>Декабрь</v>
      </c>
      <c r="I796" s="13">
        <f>MONTH(Заказы!$B796)</f>
        <v>12</v>
      </c>
      <c r="M796" s="7" t="str" cm="1">
        <f t="array" ref="M796">INDEX($O$2:$O$13,I796)</f>
        <v>Зима</v>
      </c>
    </row>
    <row r="797" spans="1:13" ht="15.6" thickTop="1" thickBot="1" x14ac:dyDescent="0.35">
      <c r="A797" s="20">
        <v>796</v>
      </c>
      <c r="B797" s="19">
        <v>43824</v>
      </c>
      <c r="C797" s="20" t="s">
        <v>73</v>
      </c>
      <c r="D797" s="20">
        <v>299.89999999999998</v>
      </c>
      <c r="E797" s="20" t="s">
        <v>22</v>
      </c>
      <c r="F797" s="20" t="str">
        <f t="shared" si="24"/>
        <v>среда</v>
      </c>
      <c r="G797" s="21" t="str" cm="1">
        <f t="array" ref="G797">INDEX($O$2:$O$13,I797)</f>
        <v>Зима</v>
      </c>
      <c r="H797" s="8" t="str">
        <f t="shared" si="25"/>
        <v>Декабрь</v>
      </c>
      <c r="I797" s="13">
        <f>MONTH(Заказы!$B797)</f>
        <v>12</v>
      </c>
      <c r="M797" s="7" t="str" cm="1">
        <f t="array" ref="M797">INDEX($O$2:$O$13,I797)</f>
        <v>Зима</v>
      </c>
    </row>
    <row r="798" spans="1:13" ht="15.6" thickTop="1" thickBot="1" x14ac:dyDescent="0.35">
      <c r="A798" s="17">
        <v>797</v>
      </c>
      <c r="B798" s="16">
        <v>43825</v>
      </c>
      <c r="C798" s="17" t="s">
        <v>101</v>
      </c>
      <c r="D798" s="17">
        <v>87.2</v>
      </c>
      <c r="E798" s="17" t="s">
        <v>10</v>
      </c>
      <c r="F798" s="17" t="str">
        <f t="shared" si="24"/>
        <v>четверг</v>
      </c>
      <c r="G798" s="18" t="str" cm="1">
        <f t="array" ref="G798">INDEX($O$2:$O$13,I798)</f>
        <v>Зима</v>
      </c>
      <c r="H798" s="9" t="str">
        <f t="shared" si="25"/>
        <v>Декабрь</v>
      </c>
      <c r="I798" s="13">
        <f>MONTH(Заказы!$B798)</f>
        <v>12</v>
      </c>
      <c r="M798" s="7" t="str" cm="1">
        <f t="array" ref="M798">INDEX($O$2:$O$13,I798)</f>
        <v>Зима</v>
      </c>
    </row>
    <row r="799" spans="1:13" ht="15.6" thickTop="1" thickBot="1" x14ac:dyDescent="0.35">
      <c r="A799" s="20">
        <v>798</v>
      </c>
      <c r="B799" s="19">
        <v>43825</v>
      </c>
      <c r="C799" s="20" t="s">
        <v>99</v>
      </c>
      <c r="D799" s="20">
        <v>466.2</v>
      </c>
      <c r="E799" s="20" t="s">
        <v>37</v>
      </c>
      <c r="F799" s="20" t="str">
        <f t="shared" si="24"/>
        <v>четверг</v>
      </c>
      <c r="G799" s="21" t="str" cm="1">
        <f t="array" ref="G799">INDEX($O$2:$O$13,I799)</f>
        <v>Зима</v>
      </c>
      <c r="H799" s="8" t="str">
        <f t="shared" si="25"/>
        <v>Декабрь</v>
      </c>
      <c r="I799" s="13">
        <f>MONTH(Заказы!$B799)</f>
        <v>12</v>
      </c>
      <c r="M799" s="7" t="str" cm="1">
        <f t="array" ref="M799">INDEX($O$2:$O$13,I799)</f>
        <v>Зима</v>
      </c>
    </row>
    <row r="800" spans="1:13" ht="15.6" thickTop="1" thickBot="1" x14ac:dyDescent="0.35">
      <c r="A800" s="17">
        <v>799</v>
      </c>
      <c r="B800" s="16">
        <v>43825</v>
      </c>
      <c r="C800" s="17" t="s">
        <v>45</v>
      </c>
      <c r="D800" s="17">
        <v>672.6</v>
      </c>
      <c r="E800" s="17" t="s">
        <v>14</v>
      </c>
      <c r="F800" s="17" t="str">
        <f t="shared" si="24"/>
        <v>четверг</v>
      </c>
      <c r="G800" s="18" t="str" cm="1">
        <f t="array" ref="G800">INDEX($O$2:$O$13,I800)</f>
        <v>Зима</v>
      </c>
      <c r="H800" s="9" t="str">
        <f t="shared" si="25"/>
        <v>Декабрь</v>
      </c>
      <c r="I800" s="13">
        <f>MONTH(Заказы!$B800)</f>
        <v>12</v>
      </c>
      <c r="M800" s="7" t="str" cm="1">
        <f t="array" ref="M800">INDEX($O$2:$O$13,I800)</f>
        <v>Зима</v>
      </c>
    </row>
    <row r="801" spans="1:13" ht="15.6" thickTop="1" thickBot="1" x14ac:dyDescent="0.35">
      <c r="A801" s="20">
        <v>800</v>
      </c>
      <c r="B801" s="19">
        <v>43826</v>
      </c>
      <c r="C801" s="20" t="s">
        <v>99</v>
      </c>
      <c r="D801" s="20">
        <v>2789.6</v>
      </c>
      <c r="E801" s="20" t="s">
        <v>0</v>
      </c>
      <c r="F801" s="20" t="str">
        <f t="shared" si="24"/>
        <v>пятница</v>
      </c>
      <c r="G801" s="21" t="str" cm="1">
        <f t="array" ref="G801">INDEX($O$2:$O$13,I801)</f>
        <v>Зима</v>
      </c>
      <c r="H801" s="8" t="str">
        <f t="shared" si="25"/>
        <v>Декабрь</v>
      </c>
      <c r="I801" s="13">
        <f>MONTH(Заказы!$B801)</f>
        <v>12</v>
      </c>
      <c r="M801" s="7" t="str" cm="1">
        <f t="array" ref="M801">INDEX($O$2:$O$13,I801)</f>
        <v>Зима</v>
      </c>
    </row>
    <row r="802" spans="1:13" ht="15.6" thickTop="1" thickBot="1" x14ac:dyDescent="0.35">
      <c r="A802" s="17">
        <v>801</v>
      </c>
      <c r="B802" s="16">
        <v>43827</v>
      </c>
      <c r="C802" s="17" t="s">
        <v>113</v>
      </c>
      <c r="D802" s="17">
        <v>41.3</v>
      </c>
      <c r="E802" s="17" t="s">
        <v>14</v>
      </c>
      <c r="F802" s="17" t="str">
        <f t="shared" si="24"/>
        <v>суббота</v>
      </c>
      <c r="G802" s="18" t="str" cm="1">
        <f t="array" ref="G802">INDEX($O$2:$O$13,I802)</f>
        <v>Зима</v>
      </c>
      <c r="H802" s="9" t="str">
        <f t="shared" si="25"/>
        <v>Декабрь</v>
      </c>
      <c r="I802" s="13">
        <f>MONTH(Заказы!$B802)</f>
        <v>12</v>
      </c>
      <c r="M802" s="7" t="str" cm="1">
        <f t="array" ref="M802">INDEX($O$2:$O$13,I802)</f>
        <v>Зима</v>
      </c>
    </row>
    <row r="803" spans="1:13" ht="15.6" thickTop="1" thickBot="1" x14ac:dyDescent="0.35">
      <c r="A803" s="20">
        <v>802</v>
      </c>
      <c r="B803" s="19">
        <v>43827</v>
      </c>
      <c r="C803" s="20" t="s">
        <v>45</v>
      </c>
      <c r="D803" s="20">
        <v>62.7</v>
      </c>
      <c r="E803" s="20" t="s">
        <v>18</v>
      </c>
      <c r="F803" s="20" t="str">
        <f t="shared" si="24"/>
        <v>суббота</v>
      </c>
      <c r="G803" s="21" t="str" cm="1">
        <f t="array" ref="G803">INDEX($O$2:$O$13,I803)</f>
        <v>Зима</v>
      </c>
      <c r="H803" s="8" t="str">
        <f t="shared" si="25"/>
        <v>Декабрь</v>
      </c>
      <c r="I803" s="13">
        <f>MONTH(Заказы!$B803)</f>
        <v>12</v>
      </c>
      <c r="M803" s="7" t="str" cm="1">
        <f t="array" ref="M803">INDEX($O$2:$O$13,I803)</f>
        <v>Зима</v>
      </c>
    </row>
    <row r="804" spans="1:13" ht="15.6" thickTop="1" thickBot="1" x14ac:dyDescent="0.35">
      <c r="A804" s="17">
        <v>803</v>
      </c>
      <c r="B804" s="16">
        <v>43828</v>
      </c>
      <c r="C804" s="17" t="s">
        <v>109</v>
      </c>
      <c r="D804" s="17">
        <v>83.4</v>
      </c>
      <c r="E804" s="17" t="s">
        <v>14</v>
      </c>
      <c r="F804" s="17" t="str">
        <f t="shared" si="24"/>
        <v>воскресенье</v>
      </c>
      <c r="G804" s="18" t="str" cm="1">
        <f t="array" ref="G804">INDEX($O$2:$O$13,I804)</f>
        <v>Зима</v>
      </c>
      <c r="H804" s="9" t="str">
        <f t="shared" si="25"/>
        <v>Декабрь</v>
      </c>
      <c r="I804" s="13">
        <f>MONTH(Заказы!$B804)</f>
        <v>12</v>
      </c>
      <c r="M804" s="7" t="str" cm="1">
        <f t="array" ref="M804">INDEX($O$2:$O$13,I804)</f>
        <v>Зима</v>
      </c>
    </row>
    <row r="805" spans="1:13" ht="15.6" thickTop="1" thickBot="1" x14ac:dyDescent="0.35">
      <c r="A805" s="20">
        <v>804</v>
      </c>
      <c r="B805" s="19">
        <v>43828</v>
      </c>
      <c r="C805" s="20" t="s">
        <v>107</v>
      </c>
      <c r="D805" s="20">
        <v>109.8</v>
      </c>
      <c r="E805" s="20" t="s">
        <v>22</v>
      </c>
      <c r="F805" s="20" t="str">
        <f t="shared" si="24"/>
        <v>воскресенье</v>
      </c>
      <c r="G805" s="21" t="str" cm="1">
        <f t="array" ref="G805">INDEX($O$2:$O$13,I805)</f>
        <v>Зима</v>
      </c>
      <c r="H805" s="8" t="str">
        <f t="shared" si="25"/>
        <v>Декабрь</v>
      </c>
      <c r="I805" s="13">
        <f>MONTH(Заказы!$B805)</f>
        <v>12</v>
      </c>
      <c r="M805" s="7" t="str" cm="1">
        <f t="array" ref="M805">INDEX($O$2:$O$13,I805)</f>
        <v>Зима</v>
      </c>
    </row>
    <row r="806" spans="1:13" ht="15.6" thickTop="1" thickBot="1" x14ac:dyDescent="0.35">
      <c r="A806" s="17">
        <v>805</v>
      </c>
      <c r="B806" s="16">
        <v>43828</v>
      </c>
      <c r="C806" s="17" t="s">
        <v>82</v>
      </c>
      <c r="D806" s="17">
        <v>300.89999999999998</v>
      </c>
      <c r="E806" s="17" t="s">
        <v>30</v>
      </c>
      <c r="F806" s="17" t="str">
        <f t="shared" si="24"/>
        <v>воскресенье</v>
      </c>
      <c r="G806" s="18" t="str" cm="1">
        <f t="array" ref="G806">INDEX($O$2:$O$13,I806)</f>
        <v>Зима</v>
      </c>
      <c r="H806" s="9" t="str">
        <f t="shared" si="25"/>
        <v>Декабрь</v>
      </c>
      <c r="I806" s="13">
        <f>MONTH(Заказы!$B806)</f>
        <v>12</v>
      </c>
      <c r="M806" s="7" t="str" cm="1">
        <f t="array" ref="M806">INDEX($O$2:$O$13,I806)</f>
        <v>Зима</v>
      </c>
    </row>
    <row r="807" spans="1:13" ht="15.6" thickTop="1" thickBot="1" x14ac:dyDescent="0.35">
      <c r="A807" s="20">
        <v>806</v>
      </c>
      <c r="B807" s="19">
        <v>43829</v>
      </c>
      <c r="C807" s="20" t="s">
        <v>58</v>
      </c>
      <c r="D807" s="20">
        <v>447.2</v>
      </c>
      <c r="E807" s="20" t="s">
        <v>37</v>
      </c>
      <c r="F807" s="20" t="str">
        <f t="shared" si="24"/>
        <v>понедельник</v>
      </c>
      <c r="G807" s="21" t="str" cm="1">
        <f t="array" ref="G807">INDEX($O$2:$O$13,I807)</f>
        <v>Зима</v>
      </c>
      <c r="H807" s="8" t="str">
        <f t="shared" si="25"/>
        <v>Декабрь</v>
      </c>
      <c r="I807" s="13">
        <f>MONTH(Заказы!$B807)</f>
        <v>12</v>
      </c>
      <c r="M807" s="7" t="str" cm="1">
        <f t="array" ref="M807">INDEX($O$2:$O$13,I807)</f>
        <v>Зима</v>
      </c>
    </row>
    <row r="808" spans="1:13" ht="15.6" thickTop="1" thickBot="1" x14ac:dyDescent="0.35">
      <c r="A808" s="17">
        <v>807</v>
      </c>
      <c r="B808" s="16">
        <v>43829</v>
      </c>
      <c r="C808" s="17" t="s">
        <v>67</v>
      </c>
      <c r="D808" s="17">
        <v>594.1</v>
      </c>
      <c r="E808" s="17" t="s">
        <v>0</v>
      </c>
      <c r="F808" s="17" t="str">
        <f t="shared" si="24"/>
        <v>понедельник</v>
      </c>
      <c r="G808" s="18" t="str" cm="1">
        <f t="array" ref="G808">INDEX($O$2:$O$13,I808)</f>
        <v>Зима</v>
      </c>
      <c r="H808" s="9" t="str">
        <f t="shared" si="25"/>
        <v>Декабрь</v>
      </c>
      <c r="I808" s="13">
        <f>MONTH(Заказы!$B808)</f>
        <v>12</v>
      </c>
      <c r="M808" s="7" t="str" cm="1">
        <f t="array" ref="M808">INDEX($O$2:$O$13,I808)</f>
        <v>Зима</v>
      </c>
    </row>
    <row r="809" spans="1:13" ht="15.6" thickTop="1" thickBot="1" x14ac:dyDescent="0.35">
      <c r="A809" s="20">
        <v>808</v>
      </c>
      <c r="B809" s="19">
        <v>43829</v>
      </c>
      <c r="C809" s="20" t="s">
        <v>50</v>
      </c>
      <c r="D809" s="20">
        <v>1209.2</v>
      </c>
      <c r="E809" s="20" t="s">
        <v>37</v>
      </c>
      <c r="F809" s="20" t="str">
        <f t="shared" si="24"/>
        <v>понедельник</v>
      </c>
      <c r="G809" s="21" t="str" cm="1">
        <f t="array" ref="G809">INDEX($O$2:$O$13,I809)</f>
        <v>Зима</v>
      </c>
      <c r="H809" s="8" t="str">
        <f t="shared" si="25"/>
        <v>Декабрь</v>
      </c>
      <c r="I809" s="13">
        <f>MONTH(Заказы!$B809)</f>
        <v>12</v>
      </c>
      <c r="M809" s="7" t="str" cm="1">
        <f t="array" ref="M809">INDEX($O$2:$O$13,I809)</f>
        <v>Зима</v>
      </c>
    </row>
    <row r="810" spans="1:13" ht="15.6" thickTop="1" thickBot="1" x14ac:dyDescent="0.35">
      <c r="A810" s="17">
        <v>809</v>
      </c>
      <c r="B810" s="16">
        <v>43829</v>
      </c>
      <c r="C810" s="17" t="s">
        <v>74</v>
      </c>
      <c r="D810" s="17">
        <v>817.3</v>
      </c>
      <c r="E810" s="17" t="s">
        <v>14</v>
      </c>
      <c r="F810" s="17" t="str">
        <f t="shared" si="24"/>
        <v>понедельник</v>
      </c>
      <c r="G810" s="18" t="str" cm="1">
        <f t="array" ref="G810">INDEX($O$2:$O$13,I810)</f>
        <v>Зима</v>
      </c>
      <c r="H810" s="9" t="str">
        <f t="shared" si="25"/>
        <v>Декабрь</v>
      </c>
      <c r="I810" s="13">
        <f>MONTH(Заказы!$B810)</f>
        <v>12</v>
      </c>
      <c r="M810" s="7" t="str" cm="1">
        <f t="array" ref="M810">INDEX($O$2:$O$13,I810)</f>
        <v>Зима</v>
      </c>
    </row>
    <row r="811" spans="1:13" ht="15" thickTop="1" x14ac:dyDescent="0.3">
      <c r="A811" s="11">
        <v>810</v>
      </c>
      <c r="B811" s="10">
        <v>43830</v>
      </c>
      <c r="C811" s="11" t="s">
        <v>98</v>
      </c>
      <c r="D811" s="11">
        <v>79.8</v>
      </c>
      <c r="E811" s="11" t="s">
        <v>30</v>
      </c>
      <c r="F811" s="11" t="str">
        <f t="shared" si="24"/>
        <v>вторник</v>
      </c>
      <c r="G811" s="12" t="str" cm="1">
        <f t="array" ref="G811">INDEX($O$2:$O$13,I811)</f>
        <v>Зима</v>
      </c>
      <c r="H811" s="8" t="str">
        <f t="shared" si="25"/>
        <v>Декабрь</v>
      </c>
      <c r="I811" s="13">
        <f>MONTH(Заказы!$B811)</f>
        <v>12</v>
      </c>
      <c r="M811" s="7" t="str" cm="1">
        <f t="array" ref="M811">INDEX($O$2:$O$13,I811)</f>
        <v>Зима</v>
      </c>
    </row>
  </sheetData>
  <pageMargins left="0.70000004768371604" right="0.70000004768371604" top="0.75" bottom="0.75" header="0.30000001192092901" footer="0.30000001192092901"/>
  <pageSetup paperSize="9" fitToWidth="0" fitToHeight="0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2"/>
  <sheetViews>
    <sheetView workbookViewId="0"/>
  </sheetViews>
  <sheetFormatPr defaultColWidth="9.109375" defaultRowHeight="14.4" x14ac:dyDescent="0.3"/>
  <cols>
    <col min="1" max="1" width="13.6640625" customWidth="1"/>
    <col min="2" max="2" width="31.88671875" bestFit="1" customWidth="1"/>
    <col min="3" max="3" width="16.44140625" bestFit="1" customWidth="1"/>
  </cols>
  <sheetData>
    <row r="1" spans="1:3" x14ac:dyDescent="0.3">
      <c r="A1" t="s">
        <v>262</v>
      </c>
      <c r="B1" t="s">
        <v>264</v>
      </c>
      <c r="C1" t="s">
        <v>265</v>
      </c>
    </row>
    <row r="2" spans="1:3" x14ac:dyDescent="0.3">
      <c r="A2" t="s">
        <v>122</v>
      </c>
      <c r="B2" t="s">
        <v>125</v>
      </c>
      <c r="C2" t="s">
        <v>126</v>
      </c>
    </row>
    <row r="3" spans="1:3" x14ac:dyDescent="0.3">
      <c r="A3" t="s">
        <v>127</v>
      </c>
      <c r="B3" t="s">
        <v>128</v>
      </c>
      <c r="C3" t="s">
        <v>129</v>
      </c>
    </row>
    <row r="4" spans="1:3" x14ac:dyDescent="0.3">
      <c r="A4" t="s">
        <v>96</v>
      </c>
      <c r="B4" t="s">
        <v>130</v>
      </c>
      <c r="C4" t="s">
        <v>129</v>
      </c>
    </row>
    <row r="5" spans="1:3" x14ac:dyDescent="0.3">
      <c r="A5" t="s">
        <v>92</v>
      </c>
      <c r="B5" t="s">
        <v>131</v>
      </c>
      <c r="C5" t="s">
        <v>132</v>
      </c>
    </row>
    <row r="6" spans="1:3" x14ac:dyDescent="0.3">
      <c r="A6" t="s">
        <v>64</v>
      </c>
      <c r="B6" t="s">
        <v>133</v>
      </c>
      <c r="C6" t="s">
        <v>134</v>
      </c>
    </row>
    <row r="7" spans="1:3" x14ac:dyDescent="0.3">
      <c r="A7" t="s">
        <v>112</v>
      </c>
      <c r="B7" t="s">
        <v>135</v>
      </c>
      <c r="C7" t="s">
        <v>126</v>
      </c>
    </row>
    <row r="8" spans="1:3" x14ac:dyDescent="0.3">
      <c r="A8" t="s">
        <v>60</v>
      </c>
      <c r="B8" t="s">
        <v>136</v>
      </c>
      <c r="C8" t="s">
        <v>137</v>
      </c>
    </row>
    <row r="9" spans="1:3" x14ac:dyDescent="0.3">
      <c r="A9" t="s">
        <v>84</v>
      </c>
      <c r="B9" t="s">
        <v>138</v>
      </c>
      <c r="C9" t="s">
        <v>139</v>
      </c>
    </row>
    <row r="10" spans="1:3" x14ac:dyDescent="0.3">
      <c r="A10" t="s">
        <v>86</v>
      </c>
      <c r="B10" t="s">
        <v>140</v>
      </c>
      <c r="C10" t="s">
        <v>137</v>
      </c>
    </row>
    <row r="11" spans="1:3" x14ac:dyDescent="0.3">
      <c r="A11" t="s">
        <v>103</v>
      </c>
      <c r="B11" t="s">
        <v>141</v>
      </c>
      <c r="C11" t="s">
        <v>142</v>
      </c>
    </row>
    <row r="12" spans="1:3" x14ac:dyDescent="0.3">
      <c r="A12" t="s">
        <v>70</v>
      </c>
      <c r="B12" t="s">
        <v>143</v>
      </c>
      <c r="C12" t="s">
        <v>132</v>
      </c>
    </row>
    <row r="13" spans="1:3" x14ac:dyDescent="0.3">
      <c r="A13" t="s">
        <v>114</v>
      </c>
      <c r="B13" t="s">
        <v>144</v>
      </c>
      <c r="C13" t="s">
        <v>145</v>
      </c>
    </row>
    <row r="14" spans="1:3" x14ac:dyDescent="0.3">
      <c r="A14" t="s">
        <v>52</v>
      </c>
      <c r="B14" t="s">
        <v>146</v>
      </c>
      <c r="C14" t="s">
        <v>129</v>
      </c>
    </row>
    <row r="15" spans="1:3" x14ac:dyDescent="0.3">
      <c r="A15" t="s">
        <v>51</v>
      </c>
      <c r="B15" t="s">
        <v>147</v>
      </c>
      <c r="C15" t="s">
        <v>148</v>
      </c>
    </row>
    <row r="16" spans="1:3" x14ac:dyDescent="0.3">
      <c r="A16" t="s">
        <v>73</v>
      </c>
      <c r="B16" t="s">
        <v>149</v>
      </c>
      <c r="C16" t="s">
        <v>150</v>
      </c>
    </row>
    <row r="17" spans="1:3" x14ac:dyDescent="0.3">
      <c r="A17" t="s">
        <v>108</v>
      </c>
      <c r="B17" t="s">
        <v>151</v>
      </c>
      <c r="C17" t="s">
        <v>132</v>
      </c>
    </row>
    <row r="18" spans="1:3" x14ac:dyDescent="0.3">
      <c r="A18" t="s">
        <v>98</v>
      </c>
      <c r="B18" t="s">
        <v>152</v>
      </c>
      <c r="C18" t="s">
        <v>126</v>
      </c>
    </row>
    <row r="19" spans="1:3" x14ac:dyDescent="0.3">
      <c r="A19" t="s">
        <v>78</v>
      </c>
      <c r="B19" t="s">
        <v>153</v>
      </c>
      <c r="C19" t="s">
        <v>137</v>
      </c>
    </row>
    <row r="20" spans="1:3" x14ac:dyDescent="0.3">
      <c r="A20" t="s">
        <v>99</v>
      </c>
      <c r="B20" t="s">
        <v>154</v>
      </c>
      <c r="C20" t="s">
        <v>132</v>
      </c>
    </row>
    <row r="21" spans="1:3" x14ac:dyDescent="0.3">
      <c r="A21" t="s">
        <v>41</v>
      </c>
      <c r="B21" t="s">
        <v>155</v>
      </c>
      <c r="C21" t="s">
        <v>156</v>
      </c>
    </row>
    <row r="22" spans="1:3" x14ac:dyDescent="0.3">
      <c r="A22" t="s">
        <v>91</v>
      </c>
      <c r="B22" t="s">
        <v>157</v>
      </c>
      <c r="C22" t="s">
        <v>150</v>
      </c>
    </row>
    <row r="23" spans="1:3" x14ac:dyDescent="0.3">
      <c r="A23" t="s">
        <v>158</v>
      </c>
      <c r="B23" t="s">
        <v>159</v>
      </c>
      <c r="C23" t="s">
        <v>139</v>
      </c>
    </row>
    <row r="24" spans="1:3" x14ac:dyDescent="0.3">
      <c r="A24" t="s">
        <v>104</v>
      </c>
      <c r="B24" t="s">
        <v>160</v>
      </c>
      <c r="C24" t="s">
        <v>137</v>
      </c>
    </row>
    <row r="25" spans="1:3" x14ac:dyDescent="0.3">
      <c r="A25" t="s">
        <v>67</v>
      </c>
      <c r="B25" t="s">
        <v>161</v>
      </c>
      <c r="C25" t="s">
        <v>134</v>
      </c>
    </row>
    <row r="26" spans="1:3" x14ac:dyDescent="0.3">
      <c r="A26" t="s">
        <v>57</v>
      </c>
      <c r="B26" t="s">
        <v>162</v>
      </c>
      <c r="C26" t="s">
        <v>126</v>
      </c>
    </row>
    <row r="27" spans="1:3" x14ac:dyDescent="0.3">
      <c r="A27" t="s">
        <v>121</v>
      </c>
      <c r="B27" t="s">
        <v>163</v>
      </c>
      <c r="C27" t="s">
        <v>137</v>
      </c>
    </row>
    <row r="28" spans="1:3" x14ac:dyDescent="0.3">
      <c r="A28" t="s">
        <v>107</v>
      </c>
      <c r="B28" t="s">
        <v>164</v>
      </c>
      <c r="C28" t="s">
        <v>165</v>
      </c>
    </row>
    <row r="29" spans="1:3" x14ac:dyDescent="0.3">
      <c r="A29" t="s">
        <v>85</v>
      </c>
      <c r="B29" t="s">
        <v>166</v>
      </c>
      <c r="C29" t="s">
        <v>167</v>
      </c>
    </row>
    <row r="30" spans="1:3" x14ac:dyDescent="0.3">
      <c r="A30" t="s">
        <v>168</v>
      </c>
      <c r="B30" t="s">
        <v>169</v>
      </c>
      <c r="C30" t="s">
        <v>139</v>
      </c>
    </row>
    <row r="31" spans="1:3" x14ac:dyDescent="0.3">
      <c r="A31" t="s">
        <v>76</v>
      </c>
      <c r="B31" t="s">
        <v>170</v>
      </c>
      <c r="C31" t="s">
        <v>139</v>
      </c>
    </row>
    <row r="32" spans="1:3" x14ac:dyDescent="0.3">
      <c r="A32" t="s">
        <v>109</v>
      </c>
      <c r="B32" t="s">
        <v>171</v>
      </c>
      <c r="C32" t="s">
        <v>150</v>
      </c>
    </row>
    <row r="33" spans="1:3" x14ac:dyDescent="0.3">
      <c r="A33" t="s">
        <v>115</v>
      </c>
      <c r="B33" t="s">
        <v>172</v>
      </c>
      <c r="C33" t="s">
        <v>173</v>
      </c>
    </row>
    <row r="34" spans="1:3" x14ac:dyDescent="0.3">
      <c r="A34" t="s">
        <v>56</v>
      </c>
      <c r="B34" t="s">
        <v>174</v>
      </c>
      <c r="C34" t="s">
        <v>175</v>
      </c>
    </row>
    <row r="35" spans="1:3" x14ac:dyDescent="0.3">
      <c r="A35" t="s">
        <v>45</v>
      </c>
      <c r="B35" t="s">
        <v>176</v>
      </c>
      <c r="C35" t="s">
        <v>150</v>
      </c>
    </row>
    <row r="36" spans="1:3" x14ac:dyDescent="0.3">
      <c r="A36" t="s">
        <v>50</v>
      </c>
      <c r="B36" t="s">
        <v>177</v>
      </c>
      <c r="C36" t="s">
        <v>175</v>
      </c>
    </row>
    <row r="37" spans="1:3" x14ac:dyDescent="0.3">
      <c r="A37" t="s">
        <v>102</v>
      </c>
      <c r="B37" t="s">
        <v>178</v>
      </c>
      <c r="C37" t="s">
        <v>173</v>
      </c>
    </row>
    <row r="38" spans="1:3" x14ac:dyDescent="0.3">
      <c r="A38" t="s">
        <v>74</v>
      </c>
      <c r="B38" t="s">
        <v>179</v>
      </c>
      <c r="C38" t="s">
        <v>180</v>
      </c>
    </row>
    <row r="39" spans="1:3" x14ac:dyDescent="0.3">
      <c r="A39" t="s">
        <v>80</v>
      </c>
      <c r="B39" t="s">
        <v>181</v>
      </c>
      <c r="C39" t="s">
        <v>132</v>
      </c>
    </row>
    <row r="40" spans="1:3" x14ac:dyDescent="0.3">
      <c r="A40" t="s">
        <v>83</v>
      </c>
      <c r="B40" t="s">
        <v>182</v>
      </c>
      <c r="C40" t="s">
        <v>126</v>
      </c>
    </row>
    <row r="41" spans="1:3" x14ac:dyDescent="0.3">
      <c r="A41" t="s">
        <v>124</v>
      </c>
      <c r="B41" t="s">
        <v>183</v>
      </c>
      <c r="C41" t="s">
        <v>137</v>
      </c>
    </row>
    <row r="42" spans="1:3" x14ac:dyDescent="0.3">
      <c r="A42" t="s">
        <v>95</v>
      </c>
      <c r="B42" t="s">
        <v>184</v>
      </c>
      <c r="C42" t="s">
        <v>137</v>
      </c>
    </row>
    <row r="43" spans="1:3" x14ac:dyDescent="0.3">
      <c r="A43" t="s">
        <v>111</v>
      </c>
      <c r="B43" t="s">
        <v>185</v>
      </c>
      <c r="C43" t="s">
        <v>142</v>
      </c>
    </row>
    <row r="44" spans="1:3" x14ac:dyDescent="0.3">
      <c r="A44" t="s">
        <v>110</v>
      </c>
      <c r="B44" t="s">
        <v>186</v>
      </c>
      <c r="C44" t="s">
        <v>173</v>
      </c>
    </row>
    <row r="45" spans="1:3" x14ac:dyDescent="0.3">
      <c r="A45" t="s">
        <v>65</v>
      </c>
      <c r="B45" t="s">
        <v>187</v>
      </c>
      <c r="C45" t="s">
        <v>126</v>
      </c>
    </row>
    <row r="46" spans="1:3" x14ac:dyDescent="0.3">
      <c r="A46" t="s">
        <v>118</v>
      </c>
      <c r="B46" t="s">
        <v>188</v>
      </c>
      <c r="C46" t="s">
        <v>173</v>
      </c>
    </row>
    <row r="47" spans="1:3" x14ac:dyDescent="0.3">
      <c r="A47" t="s">
        <v>68</v>
      </c>
      <c r="B47" t="s">
        <v>189</v>
      </c>
      <c r="C47" t="s">
        <v>175</v>
      </c>
    </row>
    <row r="48" spans="1:3" x14ac:dyDescent="0.3">
      <c r="A48" t="s">
        <v>106</v>
      </c>
      <c r="B48" t="s">
        <v>190</v>
      </c>
      <c r="C48" t="s">
        <v>175</v>
      </c>
    </row>
    <row r="49" spans="1:3" x14ac:dyDescent="0.3">
      <c r="A49" t="s">
        <v>77</v>
      </c>
      <c r="B49" t="s">
        <v>191</v>
      </c>
      <c r="C49" t="s">
        <v>173</v>
      </c>
    </row>
    <row r="50" spans="1:3" x14ac:dyDescent="0.3">
      <c r="A50" t="s">
        <v>59</v>
      </c>
      <c r="B50" t="s">
        <v>192</v>
      </c>
      <c r="C50" t="s">
        <v>165</v>
      </c>
    </row>
    <row r="51" spans="1:3" x14ac:dyDescent="0.3">
      <c r="A51" t="s">
        <v>116</v>
      </c>
      <c r="B51" t="s">
        <v>193</v>
      </c>
      <c r="C51" t="s">
        <v>194</v>
      </c>
    </row>
    <row r="52" spans="1:3" x14ac:dyDescent="0.3">
      <c r="A52" t="s">
        <v>87</v>
      </c>
      <c r="B52" t="s">
        <v>195</v>
      </c>
      <c r="C52" t="s">
        <v>142</v>
      </c>
    </row>
    <row r="53" spans="1:3" x14ac:dyDescent="0.3">
      <c r="A53" t="s">
        <v>62</v>
      </c>
      <c r="B53" t="s">
        <v>196</v>
      </c>
      <c r="C53" t="s">
        <v>126</v>
      </c>
    </row>
    <row r="54" spans="1:3" x14ac:dyDescent="0.3">
      <c r="A54" t="s">
        <v>113</v>
      </c>
      <c r="B54" t="s">
        <v>197</v>
      </c>
      <c r="C54" t="s">
        <v>132</v>
      </c>
    </row>
    <row r="55" spans="1:3" x14ac:dyDescent="0.3">
      <c r="A55" t="s">
        <v>105</v>
      </c>
      <c r="B55" t="s">
        <v>198</v>
      </c>
      <c r="C55" t="s">
        <v>145</v>
      </c>
    </row>
    <row r="56" spans="1:3" x14ac:dyDescent="0.3">
      <c r="A56" t="s">
        <v>81</v>
      </c>
      <c r="B56" t="s">
        <v>199</v>
      </c>
      <c r="C56" t="s">
        <v>173</v>
      </c>
    </row>
    <row r="57" spans="1:3" x14ac:dyDescent="0.3">
      <c r="A57" t="s">
        <v>54</v>
      </c>
      <c r="B57" t="s">
        <v>200</v>
      </c>
      <c r="C57" t="s">
        <v>126</v>
      </c>
    </row>
    <row r="58" spans="1:3" x14ac:dyDescent="0.3">
      <c r="A58" t="s">
        <v>201</v>
      </c>
      <c r="B58" t="s">
        <v>202</v>
      </c>
      <c r="C58" t="s">
        <v>137</v>
      </c>
    </row>
    <row r="59" spans="1:3" x14ac:dyDescent="0.3">
      <c r="A59" t="s">
        <v>88</v>
      </c>
      <c r="B59" t="s">
        <v>203</v>
      </c>
      <c r="C59" t="s">
        <v>129</v>
      </c>
    </row>
    <row r="60" spans="1:3" x14ac:dyDescent="0.3">
      <c r="A60" t="s">
        <v>93</v>
      </c>
      <c r="B60" t="s">
        <v>204</v>
      </c>
      <c r="C60" t="s">
        <v>156</v>
      </c>
    </row>
    <row r="61" spans="1:3" x14ac:dyDescent="0.3">
      <c r="A61" t="s">
        <v>89</v>
      </c>
      <c r="B61" t="s">
        <v>205</v>
      </c>
      <c r="C61" t="s">
        <v>167</v>
      </c>
    </row>
    <row r="62" spans="1:3" x14ac:dyDescent="0.3">
      <c r="A62" t="s">
        <v>55</v>
      </c>
      <c r="B62" t="s">
        <v>206</v>
      </c>
      <c r="C62" t="s">
        <v>150</v>
      </c>
    </row>
    <row r="63" spans="1:3" x14ac:dyDescent="0.3">
      <c r="A63" t="s">
        <v>100</v>
      </c>
      <c r="B63" t="s">
        <v>207</v>
      </c>
      <c r="C63" t="s">
        <v>150</v>
      </c>
    </row>
    <row r="64" spans="1:3" x14ac:dyDescent="0.3">
      <c r="A64" t="s">
        <v>61</v>
      </c>
      <c r="B64" t="s">
        <v>208</v>
      </c>
      <c r="C64" t="s">
        <v>126</v>
      </c>
    </row>
    <row r="65" spans="1:3" x14ac:dyDescent="0.3">
      <c r="A65" t="s">
        <v>42</v>
      </c>
      <c r="B65" t="s">
        <v>209</v>
      </c>
      <c r="C65" t="s">
        <v>145</v>
      </c>
    </row>
    <row r="66" spans="1:3" x14ac:dyDescent="0.3">
      <c r="A66" t="s">
        <v>53</v>
      </c>
      <c r="B66" t="s">
        <v>210</v>
      </c>
      <c r="C66" t="s">
        <v>173</v>
      </c>
    </row>
    <row r="67" spans="1:3" x14ac:dyDescent="0.3">
      <c r="A67" t="s">
        <v>72</v>
      </c>
      <c r="B67" t="s">
        <v>211</v>
      </c>
      <c r="C67" t="s">
        <v>165</v>
      </c>
    </row>
    <row r="68" spans="1:3" x14ac:dyDescent="0.3">
      <c r="A68" t="s">
        <v>69</v>
      </c>
      <c r="B68" t="s">
        <v>212</v>
      </c>
      <c r="C68" t="s">
        <v>150</v>
      </c>
    </row>
    <row r="69" spans="1:3" x14ac:dyDescent="0.3">
      <c r="A69" t="s">
        <v>47</v>
      </c>
      <c r="B69" t="s">
        <v>213</v>
      </c>
      <c r="C69" t="s">
        <v>148</v>
      </c>
    </row>
    <row r="70" spans="1:3" x14ac:dyDescent="0.3">
      <c r="A70" t="s">
        <v>66</v>
      </c>
      <c r="B70" t="s">
        <v>214</v>
      </c>
      <c r="C70" t="s">
        <v>139</v>
      </c>
    </row>
    <row r="71" spans="1:3" x14ac:dyDescent="0.3">
      <c r="A71" t="s">
        <v>215</v>
      </c>
      <c r="B71" t="s">
        <v>216</v>
      </c>
      <c r="C71" t="s">
        <v>132</v>
      </c>
    </row>
    <row r="72" spans="1:3" x14ac:dyDescent="0.3">
      <c r="A72" t="s">
        <v>82</v>
      </c>
      <c r="B72" t="s">
        <v>217</v>
      </c>
      <c r="C72" t="s">
        <v>173</v>
      </c>
    </row>
    <row r="73" spans="1:3" x14ac:dyDescent="0.3">
      <c r="A73" t="s">
        <v>94</v>
      </c>
      <c r="B73" t="s">
        <v>218</v>
      </c>
      <c r="C73" t="s">
        <v>132</v>
      </c>
    </row>
    <row r="74" spans="1:3" x14ac:dyDescent="0.3">
      <c r="A74" t="s">
        <v>90</v>
      </c>
      <c r="B74" t="s">
        <v>219</v>
      </c>
      <c r="C74" t="s">
        <v>220</v>
      </c>
    </row>
    <row r="75" spans="1:3" x14ac:dyDescent="0.3">
      <c r="A75" t="s">
        <v>123</v>
      </c>
      <c r="B75" t="s">
        <v>221</v>
      </c>
      <c r="C75" t="s">
        <v>137</v>
      </c>
    </row>
    <row r="76" spans="1:3" x14ac:dyDescent="0.3">
      <c r="A76" t="s">
        <v>71</v>
      </c>
      <c r="B76" t="s">
        <v>222</v>
      </c>
      <c r="C76" t="s">
        <v>173</v>
      </c>
    </row>
    <row r="77" spans="1:3" x14ac:dyDescent="0.3">
      <c r="A77" t="s">
        <v>44</v>
      </c>
      <c r="B77" t="s">
        <v>223</v>
      </c>
      <c r="C77" t="s">
        <v>194</v>
      </c>
    </row>
    <row r="78" spans="1:3" x14ac:dyDescent="0.3">
      <c r="A78" t="s">
        <v>79</v>
      </c>
      <c r="B78" t="s">
        <v>224</v>
      </c>
      <c r="C78" t="s">
        <v>173</v>
      </c>
    </row>
    <row r="79" spans="1:3" x14ac:dyDescent="0.3">
      <c r="A79" t="s">
        <v>120</v>
      </c>
      <c r="B79" t="s">
        <v>225</v>
      </c>
      <c r="C79" t="s">
        <v>173</v>
      </c>
    </row>
    <row r="80" spans="1:3" x14ac:dyDescent="0.3">
      <c r="A80" t="s">
        <v>43</v>
      </c>
      <c r="B80" t="s">
        <v>226</v>
      </c>
      <c r="C80" t="s">
        <v>126</v>
      </c>
    </row>
    <row r="81" spans="1:3" x14ac:dyDescent="0.3">
      <c r="A81" t="s">
        <v>63</v>
      </c>
      <c r="B81" t="s">
        <v>227</v>
      </c>
      <c r="C81" t="s">
        <v>129</v>
      </c>
    </row>
    <row r="82" spans="1:3" x14ac:dyDescent="0.3">
      <c r="A82" t="s">
        <v>228</v>
      </c>
      <c r="B82" t="s">
        <v>229</v>
      </c>
      <c r="C82" t="s">
        <v>150</v>
      </c>
    </row>
    <row r="83" spans="1:3" x14ac:dyDescent="0.3">
      <c r="A83" t="s">
        <v>117</v>
      </c>
      <c r="B83" t="s">
        <v>230</v>
      </c>
      <c r="C83" t="s">
        <v>173</v>
      </c>
    </row>
    <row r="84" spans="1:3" x14ac:dyDescent="0.3">
      <c r="A84" t="s">
        <v>97</v>
      </c>
      <c r="B84" t="s">
        <v>231</v>
      </c>
      <c r="C84" t="s">
        <v>220</v>
      </c>
    </row>
    <row r="85" spans="1:3" x14ac:dyDescent="0.3">
      <c r="A85" t="s">
        <v>46</v>
      </c>
      <c r="B85" t="s">
        <v>232</v>
      </c>
      <c r="C85" t="s">
        <v>137</v>
      </c>
    </row>
    <row r="86" spans="1:3" x14ac:dyDescent="0.3">
      <c r="A86" t="s">
        <v>233</v>
      </c>
      <c r="B86" t="s">
        <v>234</v>
      </c>
      <c r="C86" t="s">
        <v>137</v>
      </c>
    </row>
    <row r="87" spans="1:3" x14ac:dyDescent="0.3">
      <c r="A87" t="s">
        <v>75</v>
      </c>
      <c r="B87" t="s">
        <v>235</v>
      </c>
      <c r="C87" t="s">
        <v>126</v>
      </c>
    </row>
    <row r="88" spans="1:3" x14ac:dyDescent="0.3">
      <c r="A88" t="s">
        <v>48</v>
      </c>
      <c r="B88" t="s">
        <v>236</v>
      </c>
      <c r="C88" t="s">
        <v>237</v>
      </c>
    </row>
    <row r="89" spans="1:3" x14ac:dyDescent="0.3">
      <c r="A89" t="s">
        <v>49</v>
      </c>
      <c r="B89" t="s">
        <v>238</v>
      </c>
      <c r="C89" t="s">
        <v>150</v>
      </c>
    </row>
    <row r="90" spans="1:3" x14ac:dyDescent="0.3">
      <c r="A90" t="s">
        <v>58</v>
      </c>
      <c r="B90" t="s">
        <v>239</v>
      </c>
      <c r="C90" t="s">
        <v>173</v>
      </c>
    </row>
    <row r="91" spans="1:3" x14ac:dyDescent="0.3">
      <c r="A91" t="s">
        <v>119</v>
      </c>
      <c r="B91" t="s">
        <v>240</v>
      </c>
      <c r="C91" t="s">
        <v>237</v>
      </c>
    </row>
    <row r="92" spans="1:3" x14ac:dyDescent="0.3">
      <c r="A92" t="s">
        <v>101</v>
      </c>
      <c r="B92" t="s">
        <v>241</v>
      </c>
      <c r="C92" t="s">
        <v>242</v>
      </c>
    </row>
  </sheetData>
  <pageMargins left="0.70000004768371604" right="0.70000004768371604" top="0.75" bottom="0.75" header="0.30000001192092901" footer="0.3000000119209290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1"/>
  <sheetViews>
    <sheetView workbookViewId="0">
      <selection activeCell="L19" sqref="L19"/>
    </sheetView>
  </sheetViews>
  <sheetFormatPr defaultColWidth="9.109375" defaultRowHeight="14.4" x14ac:dyDescent="0.3"/>
  <cols>
    <col min="1" max="1" width="27.44140625" bestFit="1" customWidth="1"/>
    <col min="2" max="2" width="20.109375" bestFit="1" customWidth="1"/>
    <col min="3" max="3" width="3.5546875" customWidth="1"/>
    <col min="4" max="4" width="3.44140625" customWidth="1"/>
    <col min="5" max="5" width="3.109375" customWidth="1"/>
    <col min="6" max="7" width="3.88671875" customWidth="1"/>
    <col min="8" max="8" width="19.6640625" customWidth="1"/>
    <col min="9" max="9" width="20.109375" bestFit="1" customWidth="1"/>
    <col min="10" max="10" width="8.44140625" bestFit="1" customWidth="1"/>
    <col min="11" max="11" width="9" bestFit="1" customWidth="1"/>
    <col min="12" max="12" width="8" bestFit="1" customWidth="1"/>
    <col min="13" max="13" width="20.33203125" bestFit="1" customWidth="1"/>
    <col min="14" max="14" width="13.5546875" bestFit="1" customWidth="1"/>
    <col min="15" max="15" width="12.5546875" bestFit="1" customWidth="1"/>
    <col min="16" max="16" width="11.6640625" bestFit="1" customWidth="1"/>
    <col min="17" max="17" width="9" bestFit="1" customWidth="1"/>
    <col min="18" max="18" width="11.6640625" bestFit="1" customWidth="1"/>
  </cols>
  <sheetData>
    <row r="1" spans="1:18" x14ac:dyDescent="0.3">
      <c r="A1" s="2" t="s">
        <v>243</v>
      </c>
      <c r="H1" s="2" t="s">
        <v>244</v>
      </c>
      <c r="M1" s="2" t="s">
        <v>245</v>
      </c>
    </row>
    <row r="2" spans="1:18" x14ac:dyDescent="0.3"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3" t="s">
        <v>282</v>
      </c>
      <c r="B3" t="s">
        <v>259</v>
      </c>
      <c r="H3" s="3" t="s">
        <v>265</v>
      </c>
      <c r="I3" t="s">
        <v>263</v>
      </c>
      <c r="M3" s="3" t="s">
        <v>263</v>
      </c>
      <c r="N3" s="3" t="s">
        <v>279</v>
      </c>
    </row>
    <row r="4" spans="1:18" x14ac:dyDescent="0.3">
      <c r="A4" s="4" t="s">
        <v>1</v>
      </c>
      <c r="B4">
        <v>0.12</v>
      </c>
      <c r="H4" s="4" t="s">
        <v>173</v>
      </c>
      <c r="I4">
        <v>137311.6</v>
      </c>
      <c r="M4" s="3" t="s">
        <v>265</v>
      </c>
      <c r="N4" t="s">
        <v>274</v>
      </c>
      <c r="O4" t="s">
        <v>275</v>
      </c>
      <c r="P4" t="s">
        <v>276</v>
      </c>
      <c r="Q4" t="s">
        <v>273</v>
      </c>
      <c r="R4" t="s">
        <v>280</v>
      </c>
    </row>
    <row r="5" spans="1:18" x14ac:dyDescent="0.3">
      <c r="A5" s="4" t="s">
        <v>6</v>
      </c>
      <c r="B5">
        <v>0.1</v>
      </c>
      <c r="H5" s="4" t="s">
        <v>126</v>
      </c>
      <c r="I5">
        <v>111920.7</v>
      </c>
      <c r="M5" s="4" t="s">
        <v>173</v>
      </c>
      <c r="N5">
        <v>29103.4</v>
      </c>
      <c r="O5">
        <v>27608.5</v>
      </c>
      <c r="P5">
        <v>40883.199999999997</v>
      </c>
      <c r="Q5">
        <v>39716.5</v>
      </c>
      <c r="R5">
        <v>137311.6</v>
      </c>
    </row>
    <row r="6" spans="1:18" x14ac:dyDescent="0.3">
      <c r="A6" s="4" t="s">
        <v>15</v>
      </c>
      <c r="B6">
        <v>0.08</v>
      </c>
      <c r="H6" s="4" t="s">
        <v>156</v>
      </c>
      <c r="I6">
        <v>71797.8</v>
      </c>
      <c r="M6" s="4" t="s">
        <v>126</v>
      </c>
      <c r="N6">
        <v>32477.3</v>
      </c>
      <c r="O6">
        <v>31006.9</v>
      </c>
      <c r="P6">
        <v>20810.7</v>
      </c>
      <c r="Q6">
        <v>27625.8</v>
      </c>
      <c r="R6">
        <v>111920.7</v>
      </c>
    </row>
    <row r="7" spans="1:18" x14ac:dyDescent="0.3">
      <c r="A7" s="4" t="s">
        <v>11</v>
      </c>
      <c r="B7">
        <v>0.08</v>
      </c>
      <c r="H7" s="4" t="s">
        <v>150</v>
      </c>
      <c r="I7">
        <v>45569.9</v>
      </c>
      <c r="M7" s="4" t="s">
        <v>156</v>
      </c>
      <c r="N7">
        <v>19721</v>
      </c>
      <c r="O7">
        <v>16468.900000000001</v>
      </c>
      <c r="P7">
        <v>14074.4</v>
      </c>
      <c r="Q7">
        <v>21533.5</v>
      </c>
      <c r="R7">
        <v>71797.8</v>
      </c>
    </row>
    <row r="8" spans="1:18" x14ac:dyDescent="0.3">
      <c r="A8" s="4" t="s">
        <v>19</v>
      </c>
      <c r="B8">
        <v>7.0000000000000007E-2</v>
      </c>
      <c r="H8" s="4" t="s">
        <v>137</v>
      </c>
      <c r="I8">
        <v>43649.9</v>
      </c>
      <c r="M8" s="4" t="s">
        <v>150</v>
      </c>
      <c r="N8">
        <v>7909</v>
      </c>
      <c r="O8">
        <v>12801.6</v>
      </c>
      <c r="P8">
        <v>11439.1</v>
      </c>
      <c r="Q8">
        <v>13420.2</v>
      </c>
      <c r="R8">
        <v>45569.9</v>
      </c>
    </row>
    <row r="9" spans="1:18" x14ac:dyDescent="0.3">
      <c r="A9" s="4" t="s">
        <v>23</v>
      </c>
      <c r="B9">
        <v>0.06</v>
      </c>
      <c r="H9" s="4" t="s">
        <v>134</v>
      </c>
      <c r="I9">
        <v>30864.400000000001</v>
      </c>
      <c r="M9" s="4" t="s">
        <v>137</v>
      </c>
      <c r="N9">
        <v>13239.4</v>
      </c>
      <c r="O9">
        <v>12290.1</v>
      </c>
      <c r="P9">
        <v>11581.7</v>
      </c>
      <c r="Q9">
        <v>6538.7</v>
      </c>
      <c r="R9">
        <v>43649.9</v>
      </c>
    </row>
    <row r="10" spans="1:18" x14ac:dyDescent="0.3">
      <c r="A10" s="4" t="s">
        <v>27</v>
      </c>
      <c r="B10">
        <v>0.05</v>
      </c>
      <c r="H10" s="4" t="s">
        <v>132</v>
      </c>
      <c r="I10">
        <v>30264.6</v>
      </c>
      <c r="M10" s="4" t="s">
        <v>134</v>
      </c>
      <c r="N10">
        <v>5936.7</v>
      </c>
      <c r="O10">
        <v>9492.6</v>
      </c>
      <c r="P10">
        <v>4803</v>
      </c>
      <c r="Q10">
        <v>10632.1</v>
      </c>
      <c r="R10">
        <v>30864.400000000001</v>
      </c>
    </row>
    <row r="11" spans="1:18" x14ac:dyDescent="0.3">
      <c r="A11" s="4" t="s">
        <v>31</v>
      </c>
      <c r="B11">
        <v>4.4999999999999998E-2</v>
      </c>
      <c r="H11" s="4" t="s">
        <v>180</v>
      </c>
      <c r="I11">
        <v>27566</v>
      </c>
      <c r="M11" s="4" t="s">
        <v>132</v>
      </c>
      <c r="N11">
        <v>7100.8</v>
      </c>
      <c r="O11">
        <v>3068.5</v>
      </c>
      <c r="P11">
        <v>8814.7999999999993</v>
      </c>
      <c r="Q11">
        <v>11280.5</v>
      </c>
      <c r="R11">
        <v>30264.6</v>
      </c>
    </row>
    <row r="12" spans="1:18" x14ac:dyDescent="0.3">
      <c r="A12" s="4" t="s">
        <v>34</v>
      </c>
      <c r="B12">
        <v>4.4999999999999998E-2</v>
      </c>
      <c r="H12" s="4" t="s">
        <v>175</v>
      </c>
      <c r="I12">
        <v>27116.2</v>
      </c>
      <c r="M12" s="4" t="s">
        <v>180</v>
      </c>
      <c r="N12">
        <v>2051.5</v>
      </c>
      <c r="O12">
        <v>8106.5</v>
      </c>
      <c r="P12">
        <v>12773.2</v>
      </c>
      <c r="Q12">
        <v>4634.8</v>
      </c>
      <c r="R12">
        <v>27566</v>
      </c>
    </row>
    <row r="13" spans="1:18" x14ac:dyDescent="0.3">
      <c r="A13" s="4" t="s">
        <v>38</v>
      </c>
      <c r="B13">
        <v>0.04</v>
      </c>
      <c r="H13" s="4" t="s">
        <v>142</v>
      </c>
      <c r="I13">
        <v>22113.3</v>
      </c>
      <c r="M13" s="4" t="s">
        <v>175</v>
      </c>
      <c r="N13">
        <v>10158.4</v>
      </c>
      <c r="O13">
        <v>6182.2</v>
      </c>
      <c r="P13">
        <v>5683</v>
      </c>
      <c r="Q13">
        <v>5092.6000000000004</v>
      </c>
      <c r="R13">
        <v>27116.2</v>
      </c>
    </row>
    <row r="14" spans="1:18" x14ac:dyDescent="0.3">
      <c r="A14" s="4" t="s">
        <v>280</v>
      </c>
      <c r="B14">
        <v>0.69</v>
      </c>
      <c r="H14" s="4" t="s">
        <v>220</v>
      </c>
      <c r="I14">
        <v>14308</v>
      </c>
      <c r="M14" s="4" t="s">
        <v>142</v>
      </c>
      <c r="N14">
        <v>11396.1</v>
      </c>
      <c r="O14">
        <v>5920.5</v>
      </c>
      <c r="P14">
        <v>2527.1</v>
      </c>
      <c r="Q14">
        <v>2269.6</v>
      </c>
      <c r="R14">
        <v>22113.3</v>
      </c>
    </row>
    <row r="15" spans="1:18" x14ac:dyDescent="0.3">
      <c r="H15" s="4" t="s">
        <v>148</v>
      </c>
      <c r="I15">
        <v>14054.8</v>
      </c>
      <c r="M15" s="4" t="s">
        <v>220</v>
      </c>
      <c r="N15">
        <v>3113.3</v>
      </c>
      <c r="O15">
        <v>7568.8</v>
      </c>
      <c r="P15">
        <v>2567.3000000000002</v>
      </c>
      <c r="Q15">
        <v>1058.5999999999999</v>
      </c>
      <c r="R15">
        <v>14308</v>
      </c>
    </row>
    <row r="16" spans="1:18" x14ac:dyDescent="0.3">
      <c r="A16" s="2" t="s">
        <v>246</v>
      </c>
      <c r="H16" s="4" t="s">
        <v>194</v>
      </c>
      <c r="I16">
        <v>13585</v>
      </c>
      <c r="M16" s="4" t="s">
        <v>148</v>
      </c>
      <c r="N16">
        <v>3400.2</v>
      </c>
      <c r="O16">
        <v>6405.4</v>
      </c>
      <c r="P16">
        <v>444.5</v>
      </c>
      <c r="Q16">
        <v>3804.7</v>
      </c>
      <c r="R16">
        <v>14054.8</v>
      </c>
    </row>
    <row r="17" spans="1:18" x14ac:dyDescent="0.3">
      <c r="H17" s="4" t="s">
        <v>129</v>
      </c>
      <c r="I17">
        <v>9847.4</v>
      </c>
      <c r="M17" s="4" t="s">
        <v>194</v>
      </c>
      <c r="N17">
        <v>2970.5</v>
      </c>
      <c r="O17">
        <v>2371.6999999999998</v>
      </c>
      <c r="P17">
        <v>6546.7</v>
      </c>
      <c r="Q17">
        <v>1696.1</v>
      </c>
      <c r="R17">
        <v>13585</v>
      </c>
    </row>
    <row r="18" spans="1:18" x14ac:dyDescent="0.3">
      <c r="A18" s="3" t="s">
        <v>264</v>
      </c>
      <c r="B18" t="s">
        <v>263</v>
      </c>
      <c r="C18" s="3"/>
      <c r="D18" s="3"/>
      <c r="E18" s="3"/>
      <c r="F18" s="3"/>
      <c r="G18" s="3"/>
      <c r="H18" s="4" t="s">
        <v>237</v>
      </c>
      <c r="I18">
        <v>9498.1</v>
      </c>
      <c r="J18" s="3"/>
      <c r="K18" s="3"/>
      <c r="L18" s="3"/>
      <c r="M18" s="4" t="s">
        <v>129</v>
      </c>
      <c r="N18">
        <v>5374.5</v>
      </c>
      <c r="O18">
        <v>421.7</v>
      </c>
      <c r="P18">
        <v>1623.6</v>
      </c>
      <c r="Q18">
        <v>2427.6</v>
      </c>
      <c r="R18">
        <v>9847.4</v>
      </c>
    </row>
    <row r="19" spans="1:18" x14ac:dyDescent="0.3">
      <c r="A19" s="4" t="s">
        <v>217</v>
      </c>
      <c r="B19">
        <v>66837</v>
      </c>
      <c r="H19" s="4" t="s">
        <v>165</v>
      </c>
      <c r="I19">
        <v>8345.1</v>
      </c>
      <c r="M19" s="4" t="s">
        <v>237</v>
      </c>
      <c r="N19">
        <v>4488.1000000000004</v>
      </c>
      <c r="O19">
        <v>1938.4</v>
      </c>
      <c r="P19">
        <v>474.3</v>
      </c>
      <c r="Q19">
        <v>2597.3000000000002</v>
      </c>
      <c r="R19">
        <v>9498.1</v>
      </c>
    </row>
    <row r="20" spans="1:18" x14ac:dyDescent="0.3">
      <c r="A20" s="4" t="s">
        <v>155</v>
      </c>
      <c r="B20">
        <v>59936.7</v>
      </c>
      <c r="H20" s="4" t="s">
        <v>139</v>
      </c>
      <c r="I20">
        <v>8239.1</v>
      </c>
      <c r="M20" s="4" t="s">
        <v>165</v>
      </c>
      <c r="N20">
        <v>2123.9</v>
      </c>
      <c r="O20">
        <v>2269.1999999999998</v>
      </c>
      <c r="P20">
        <v>2563.6</v>
      </c>
      <c r="Q20">
        <v>1388.4</v>
      </c>
      <c r="R20">
        <v>8345.1</v>
      </c>
    </row>
    <row r="21" spans="1:18" x14ac:dyDescent="0.3">
      <c r="A21" s="4" t="s">
        <v>208</v>
      </c>
      <c r="B21">
        <v>56056.3</v>
      </c>
      <c r="H21" s="4" t="s">
        <v>167</v>
      </c>
      <c r="I21">
        <v>6435.3</v>
      </c>
      <c r="M21" s="4" t="s">
        <v>139</v>
      </c>
      <c r="N21">
        <v>43.2</v>
      </c>
      <c r="O21">
        <v>1825.5</v>
      </c>
      <c r="P21">
        <v>3166.4</v>
      </c>
      <c r="Q21">
        <v>3204</v>
      </c>
      <c r="R21">
        <v>8239.1</v>
      </c>
    </row>
    <row r="22" spans="1:18" x14ac:dyDescent="0.3">
      <c r="A22" s="4" t="s">
        <v>179</v>
      </c>
      <c r="B22">
        <v>27566</v>
      </c>
      <c r="H22" s="4" t="s">
        <v>145</v>
      </c>
      <c r="I22">
        <v>5982.5</v>
      </c>
      <c r="M22" s="4" t="s">
        <v>167</v>
      </c>
      <c r="N22">
        <v>2732.2</v>
      </c>
      <c r="O22">
        <v>12.7</v>
      </c>
      <c r="P22">
        <v>27</v>
      </c>
      <c r="Q22">
        <v>3663.4</v>
      </c>
      <c r="R22">
        <v>6435.3</v>
      </c>
    </row>
    <row r="23" spans="1:18" x14ac:dyDescent="0.3">
      <c r="A23" s="4" t="s">
        <v>210</v>
      </c>
      <c r="B23">
        <v>21256.799999999999</v>
      </c>
      <c r="H23" s="4" t="s">
        <v>242</v>
      </c>
      <c r="I23">
        <v>1757.4</v>
      </c>
      <c r="M23" s="4" t="s">
        <v>145</v>
      </c>
      <c r="N23">
        <v>939.9</v>
      </c>
      <c r="O23">
        <v>236.7</v>
      </c>
      <c r="P23">
        <v>2595.6</v>
      </c>
      <c r="Q23">
        <v>2210.3000000000002</v>
      </c>
      <c r="R23">
        <v>5982.5</v>
      </c>
    </row>
    <row r="24" spans="1:18" x14ac:dyDescent="0.3">
      <c r="A24" s="4" t="s">
        <v>207</v>
      </c>
      <c r="B24">
        <v>19009.5</v>
      </c>
      <c r="H24" s="4" t="s">
        <v>280</v>
      </c>
      <c r="I24">
        <v>640227.1</v>
      </c>
      <c r="M24" s="4" t="s">
        <v>242</v>
      </c>
      <c r="N24">
        <v>806.5</v>
      </c>
      <c r="O24">
        <v>237.9</v>
      </c>
      <c r="P24">
        <v>383.3</v>
      </c>
      <c r="Q24">
        <v>329.7</v>
      </c>
      <c r="R24">
        <v>1757.4</v>
      </c>
    </row>
    <row r="25" spans="1:18" x14ac:dyDescent="0.3">
      <c r="A25" s="4" t="s">
        <v>161</v>
      </c>
      <c r="B25">
        <v>16780.8</v>
      </c>
      <c r="M25" s="4" t="s">
        <v>280</v>
      </c>
      <c r="N25">
        <v>165085.9</v>
      </c>
      <c r="O25">
        <v>156234.29999999999</v>
      </c>
      <c r="P25">
        <v>153782.5</v>
      </c>
      <c r="Q25">
        <v>165124.4</v>
      </c>
      <c r="R25">
        <v>640227.1</v>
      </c>
    </row>
    <row r="26" spans="1:18" x14ac:dyDescent="0.3">
      <c r="A26" s="4" t="s">
        <v>133</v>
      </c>
      <c r="B26">
        <v>14083.6</v>
      </c>
    </row>
    <row r="27" spans="1:18" x14ac:dyDescent="0.3">
      <c r="A27" s="4" t="s">
        <v>162</v>
      </c>
      <c r="B27">
        <v>14034.4</v>
      </c>
      <c r="H27" s="2" t="s">
        <v>247</v>
      </c>
    </row>
    <row r="28" spans="1:18" x14ac:dyDescent="0.3">
      <c r="A28" s="4" t="s">
        <v>195</v>
      </c>
      <c r="B28">
        <v>13942.2</v>
      </c>
    </row>
    <row r="29" spans="1:18" x14ac:dyDescent="0.3">
      <c r="A29" s="4" t="s">
        <v>239</v>
      </c>
      <c r="B29">
        <v>13530.6</v>
      </c>
      <c r="H29" s="3" t="s">
        <v>263</v>
      </c>
      <c r="I29" s="3" t="s">
        <v>278</v>
      </c>
      <c r="Q29" s="3"/>
      <c r="R29" s="3"/>
    </row>
    <row r="30" spans="1:18" x14ac:dyDescent="0.3">
      <c r="A30" s="4" t="s">
        <v>140</v>
      </c>
      <c r="B30">
        <v>13195.9</v>
      </c>
      <c r="H30" s="3" t="s">
        <v>282</v>
      </c>
      <c r="I30" t="s">
        <v>266</v>
      </c>
      <c r="J30" t="s">
        <v>267</v>
      </c>
      <c r="K30" t="s">
        <v>268</v>
      </c>
      <c r="L30" t="s">
        <v>269</v>
      </c>
      <c r="M30" t="s">
        <v>270</v>
      </c>
      <c r="N30" t="s">
        <v>271</v>
      </c>
      <c r="O30" t="s">
        <v>272</v>
      </c>
      <c r="P30" t="s">
        <v>280</v>
      </c>
    </row>
    <row r="31" spans="1:18" x14ac:dyDescent="0.3">
      <c r="A31" s="4" t="s">
        <v>177</v>
      </c>
      <c r="B31">
        <v>13055.9</v>
      </c>
      <c r="H31" s="4" t="s">
        <v>11</v>
      </c>
    </row>
    <row r="32" spans="1:18" x14ac:dyDescent="0.3">
      <c r="A32" s="4" t="s">
        <v>204</v>
      </c>
      <c r="B32">
        <v>11861.1</v>
      </c>
      <c r="H32" s="5" t="s">
        <v>10</v>
      </c>
      <c r="I32">
        <v>22722.400000000001</v>
      </c>
      <c r="J32">
        <v>21746.5</v>
      </c>
      <c r="K32">
        <v>13968.7</v>
      </c>
      <c r="L32">
        <v>17361.900000000001</v>
      </c>
      <c r="M32">
        <v>7027.2</v>
      </c>
      <c r="N32">
        <v>14147.4</v>
      </c>
      <c r="O32">
        <v>11140.5</v>
      </c>
      <c r="P32">
        <v>108114.6</v>
      </c>
    </row>
    <row r="33" spans="1:16" x14ac:dyDescent="0.3">
      <c r="A33" s="4" t="s">
        <v>172</v>
      </c>
      <c r="B33">
        <v>10547.6</v>
      </c>
      <c r="H33" s="4" t="s">
        <v>15</v>
      </c>
    </row>
    <row r="34" spans="1:16" x14ac:dyDescent="0.3">
      <c r="A34" s="4" t="s">
        <v>231</v>
      </c>
      <c r="B34">
        <v>10003.9</v>
      </c>
      <c r="H34" s="5" t="s">
        <v>14</v>
      </c>
      <c r="I34">
        <v>7393.5</v>
      </c>
      <c r="J34">
        <v>15625</v>
      </c>
      <c r="K34">
        <v>9721.7999999999993</v>
      </c>
      <c r="L34">
        <v>29034.1</v>
      </c>
      <c r="M34">
        <v>16691.7</v>
      </c>
      <c r="N34">
        <v>12040.6</v>
      </c>
      <c r="O34">
        <v>16502.3</v>
      </c>
      <c r="P34">
        <v>107009</v>
      </c>
    </row>
    <row r="35" spans="1:16" x14ac:dyDescent="0.3">
      <c r="A35" s="4" t="s">
        <v>213</v>
      </c>
      <c r="B35">
        <v>9951</v>
      </c>
      <c r="H35" s="4" t="s">
        <v>31</v>
      </c>
    </row>
    <row r="36" spans="1:16" x14ac:dyDescent="0.3">
      <c r="A36" s="4" t="s">
        <v>199</v>
      </c>
      <c r="B36">
        <v>9835.2999999999993</v>
      </c>
      <c r="H36" s="5" t="s">
        <v>30</v>
      </c>
      <c r="I36">
        <v>11082.9</v>
      </c>
      <c r="J36">
        <v>16535.599999999999</v>
      </c>
      <c r="K36">
        <v>17552.400000000001</v>
      </c>
      <c r="L36">
        <v>5456</v>
      </c>
      <c r="M36">
        <v>4165.2</v>
      </c>
      <c r="N36">
        <v>15593.4</v>
      </c>
      <c r="O36">
        <v>17039.3</v>
      </c>
      <c r="P36">
        <v>87424.8</v>
      </c>
    </row>
    <row r="37" spans="1:16" x14ac:dyDescent="0.3">
      <c r="A37" s="4" t="s">
        <v>218</v>
      </c>
      <c r="B37">
        <v>9138.1</v>
      </c>
      <c r="H37" s="4" t="s">
        <v>23</v>
      </c>
    </row>
    <row r="38" spans="1:16" x14ac:dyDescent="0.3">
      <c r="A38" s="4" t="s">
        <v>187</v>
      </c>
      <c r="B38">
        <v>8810.2999999999993</v>
      </c>
      <c r="H38" s="5" t="s">
        <v>22</v>
      </c>
      <c r="I38">
        <v>15833.3</v>
      </c>
      <c r="J38">
        <v>5364.5</v>
      </c>
      <c r="K38">
        <v>20767</v>
      </c>
      <c r="L38">
        <v>4564.2</v>
      </c>
      <c r="M38">
        <v>16010.3</v>
      </c>
      <c r="N38">
        <v>14949.1</v>
      </c>
      <c r="O38">
        <v>6831.4</v>
      </c>
      <c r="P38">
        <v>84319.8</v>
      </c>
    </row>
    <row r="39" spans="1:16" x14ac:dyDescent="0.3">
      <c r="A39" s="4" t="s">
        <v>200</v>
      </c>
      <c r="B39">
        <v>8627.4</v>
      </c>
      <c r="H39" s="4" t="s">
        <v>1</v>
      </c>
    </row>
    <row r="40" spans="1:16" x14ac:dyDescent="0.3">
      <c r="A40" s="4" t="s">
        <v>236</v>
      </c>
      <c r="B40">
        <v>8614</v>
      </c>
      <c r="H40" s="5" t="s">
        <v>0</v>
      </c>
      <c r="I40">
        <v>11146.6</v>
      </c>
      <c r="J40">
        <v>7898.8</v>
      </c>
      <c r="K40">
        <v>13840.9</v>
      </c>
      <c r="L40">
        <v>15383.7</v>
      </c>
      <c r="M40">
        <v>13976.2</v>
      </c>
      <c r="N40">
        <v>2273.3000000000002</v>
      </c>
      <c r="O40">
        <v>10583</v>
      </c>
      <c r="P40">
        <v>75102.5</v>
      </c>
    </row>
    <row r="41" spans="1:16" x14ac:dyDescent="0.3">
      <c r="A41" s="4" t="s">
        <v>154</v>
      </c>
      <c r="B41">
        <v>8323.4</v>
      </c>
      <c r="H41" s="4" t="s">
        <v>38</v>
      </c>
    </row>
    <row r="42" spans="1:16" x14ac:dyDescent="0.3">
      <c r="A42" s="4" t="s">
        <v>223</v>
      </c>
      <c r="B42">
        <v>8212.2999999999993</v>
      </c>
      <c r="H42" s="5" t="s">
        <v>37</v>
      </c>
      <c r="I42">
        <v>16380.6</v>
      </c>
      <c r="J42">
        <v>5167.5</v>
      </c>
      <c r="K42">
        <v>13305</v>
      </c>
      <c r="L42">
        <v>9068.7000000000007</v>
      </c>
      <c r="M42">
        <v>10439.9</v>
      </c>
      <c r="N42">
        <v>4819</v>
      </c>
      <c r="O42">
        <v>7301.7</v>
      </c>
      <c r="P42">
        <v>66482.399999999994</v>
      </c>
    </row>
    <row r="43" spans="1:16" x14ac:dyDescent="0.3">
      <c r="A43" s="4" t="s">
        <v>182</v>
      </c>
      <c r="B43">
        <v>8136.8</v>
      </c>
      <c r="H43" s="4" t="s">
        <v>34</v>
      </c>
    </row>
    <row r="44" spans="1:16" x14ac:dyDescent="0.3">
      <c r="A44" s="4" t="s">
        <v>141</v>
      </c>
      <c r="B44">
        <v>7632.9</v>
      </c>
      <c r="H44" s="5" t="s">
        <v>33</v>
      </c>
      <c r="I44">
        <v>6124.3</v>
      </c>
      <c r="J44">
        <v>7121.9</v>
      </c>
      <c r="K44">
        <v>5749.4</v>
      </c>
      <c r="L44">
        <v>2899.5</v>
      </c>
      <c r="M44">
        <v>1408.8</v>
      </c>
      <c r="N44">
        <v>2581.1999999999998</v>
      </c>
      <c r="O44">
        <v>13302</v>
      </c>
      <c r="P44">
        <v>39187.1</v>
      </c>
    </row>
    <row r="45" spans="1:16" x14ac:dyDescent="0.3">
      <c r="A45" s="4" t="s">
        <v>176</v>
      </c>
      <c r="B45">
        <v>7323.9</v>
      </c>
      <c r="H45" s="4" t="s">
        <v>27</v>
      </c>
    </row>
    <row r="46" spans="1:16" x14ac:dyDescent="0.3">
      <c r="A46" s="4" t="s">
        <v>189</v>
      </c>
      <c r="B46">
        <v>7205.7</v>
      </c>
      <c r="H46" s="5" t="s">
        <v>26</v>
      </c>
      <c r="I46">
        <v>4005.7</v>
      </c>
      <c r="J46">
        <v>6334.7</v>
      </c>
      <c r="K46">
        <v>2763.2</v>
      </c>
      <c r="L46">
        <v>3400</v>
      </c>
      <c r="M46">
        <v>2277.5</v>
      </c>
      <c r="N46">
        <v>12105.5</v>
      </c>
      <c r="O46">
        <v>4368.2</v>
      </c>
      <c r="P46">
        <v>35254.800000000003</v>
      </c>
    </row>
    <row r="47" spans="1:16" x14ac:dyDescent="0.3">
      <c r="A47" s="4" t="s">
        <v>136</v>
      </c>
      <c r="B47">
        <v>6931.9</v>
      </c>
      <c r="H47" s="4" t="s">
        <v>19</v>
      </c>
    </row>
    <row r="48" spans="1:16" x14ac:dyDescent="0.3">
      <c r="A48" s="4" t="s">
        <v>184</v>
      </c>
      <c r="B48">
        <v>6628.1</v>
      </c>
      <c r="H48" s="5" t="s">
        <v>18</v>
      </c>
      <c r="I48">
        <v>3175.3</v>
      </c>
      <c r="J48">
        <v>1040.7</v>
      </c>
      <c r="K48">
        <v>6528.5</v>
      </c>
      <c r="L48">
        <v>4631.1000000000004</v>
      </c>
      <c r="M48">
        <v>1088</v>
      </c>
      <c r="N48">
        <v>11699.5</v>
      </c>
      <c r="O48">
        <v>4788.1000000000004</v>
      </c>
      <c r="P48">
        <v>32951.199999999997</v>
      </c>
    </row>
    <row r="49" spans="1:16" x14ac:dyDescent="0.3">
      <c r="A49" s="4" t="s">
        <v>280</v>
      </c>
      <c r="B49">
        <v>497069.4</v>
      </c>
      <c r="H49" s="4" t="s">
        <v>6</v>
      </c>
    </row>
    <row r="50" spans="1:16" x14ac:dyDescent="0.3">
      <c r="H50" s="5" t="s">
        <v>5</v>
      </c>
      <c r="K50">
        <v>816.7</v>
      </c>
      <c r="L50">
        <v>842.1</v>
      </c>
      <c r="M50">
        <v>1983.8</v>
      </c>
      <c r="N50">
        <v>738.3</v>
      </c>
      <c r="P50">
        <v>4380.8999999999996</v>
      </c>
    </row>
    <row r="51" spans="1:16" x14ac:dyDescent="0.3">
      <c r="H51" s="4" t="s">
        <v>280</v>
      </c>
      <c r="I51">
        <v>97864.6</v>
      </c>
      <c r="J51">
        <v>86835.199999999997</v>
      </c>
      <c r="K51">
        <v>105013.6</v>
      </c>
      <c r="L51">
        <v>92641.3</v>
      </c>
      <c r="M51">
        <v>75068.600000000006</v>
      </c>
      <c r="N51">
        <v>90947.3</v>
      </c>
      <c r="O51">
        <v>91856.5</v>
      </c>
      <c r="P51">
        <v>640227.1</v>
      </c>
    </row>
  </sheetData>
  <pageMargins left="0.70000004768371604" right="0.70000004768371604" top="0.75" bottom="0.75" header="0.30000001192092901" footer="0.30000001192092901"/>
  <pageSetup paperSize="9" fitToWidth="0" fitToHeight="0"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8"/>
  <sheetViews>
    <sheetView zoomScale="70" zoomScaleNormal="70" workbookViewId="0">
      <selection activeCell="J38" sqref="J38"/>
    </sheetView>
  </sheetViews>
  <sheetFormatPr defaultColWidth="9.109375" defaultRowHeight="14.4" x14ac:dyDescent="0.3"/>
  <sheetData>
    <row r="1" spans="1:17" x14ac:dyDescent="0.3">
      <c r="A1" s="2" t="s">
        <v>248</v>
      </c>
      <c r="I1" s="2" t="s">
        <v>249</v>
      </c>
      <c r="Q1" s="2" t="s">
        <v>250</v>
      </c>
    </row>
    <row r="18" spans="1:9" x14ac:dyDescent="0.3">
      <c r="A18" s="2" t="s">
        <v>251</v>
      </c>
      <c r="I18" s="2" t="s">
        <v>252</v>
      </c>
    </row>
  </sheetData>
  <pageMargins left="0.70000004768371604" right="0.70000004768371604" top="0.75" bottom="0.75" header="0.30000001192092901" footer="0.30000001192092901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X36"/>
  <sheetViews>
    <sheetView showGridLines="0" tabSelected="1" topLeftCell="A8" zoomScaleNormal="100" workbookViewId="0">
      <selection activeCell="B36" sqref="B36:R36"/>
    </sheetView>
  </sheetViews>
  <sheetFormatPr defaultColWidth="9.109375" defaultRowHeight="14.4" x14ac:dyDescent="0.3"/>
  <cols>
    <col min="1" max="18" width="9.109375" style="25"/>
    <col min="19" max="19" width="19.77734375" style="25" bestFit="1" customWidth="1"/>
    <col min="20" max="20" width="13" style="25" bestFit="1" customWidth="1"/>
    <col min="21" max="23" width="9" style="25" bestFit="1" customWidth="1"/>
    <col min="24" max="24" width="11.21875" style="25" bestFit="1" customWidth="1"/>
    <col min="25" max="16384" width="9.109375" style="25"/>
  </cols>
  <sheetData>
    <row r="2" spans="19:24" x14ac:dyDescent="0.3">
      <c r="S2" s="3" t="s">
        <v>263</v>
      </c>
      <c r="T2" s="3" t="s">
        <v>279</v>
      </c>
      <c r="U2"/>
      <c r="V2"/>
      <c r="W2"/>
      <c r="X2"/>
    </row>
    <row r="3" spans="19:24" x14ac:dyDescent="0.3">
      <c r="S3" s="3" t="s">
        <v>265</v>
      </c>
      <c r="T3" s="23" t="s">
        <v>274</v>
      </c>
      <c r="U3" s="23" t="s">
        <v>275</v>
      </c>
      <c r="V3" s="23" t="s">
        <v>276</v>
      </c>
      <c r="W3" s="23" t="s">
        <v>273</v>
      </c>
      <c r="X3" s="23" t="s">
        <v>280</v>
      </c>
    </row>
    <row r="4" spans="19:24" x14ac:dyDescent="0.3">
      <c r="S4" s="4" t="s">
        <v>173</v>
      </c>
      <c r="T4" s="23">
        <v>29103.4</v>
      </c>
      <c r="U4" s="23">
        <v>27608.5</v>
      </c>
      <c r="V4" s="23">
        <v>40883.199999999997</v>
      </c>
      <c r="W4" s="23">
        <v>39716.5</v>
      </c>
      <c r="X4" s="23">
        <v>137311.6</v>
      </c>
    </row>
    <row r="5" spans="19:24" x14ac:dyDescent="0.3">
      <c r="S5" s="4" t="s">
        <v>126</v>
      </c>
      <c r="T5" s="23">
        <v>32477.3</v>
      </c>
      <c r="U5" s="23">
        <v>31006.9</v>
      </c>
      <c r="V5" s="23">
        <v>20810.7</v>
      </c>
      <c r="W5" s="23">
        <v>27625.8</v>
      </c>
      <c r="X5" s="23">
        <v>111920.7</v>
      </c>
    </row>
    <row r="6" spans="19:24" x14ac:dyDescent="0.3">
      <c r="S6" s="4" t="s">
        <v>156</v>
      </c>
      <c r="T6" s="23">
        <v>19721</v>
      </c>
      <c r="U6" s="23">
        <v>16468.900000000001</v>
      </c>
      <c r="V6" s="23">
        <v>14074.4</v>
      </c>
      <c r="W6" s="23">
        <v>21533.5</v>
      </c>
      <c r="X6" s="23">
        <v>71797.8</v>
      </c>
    </row>
    <row r="7" spans="19:24" x14ac:dyDescent="0.3">
      <c r="S7" s="4" t="s">
        <v>150</v>
      </c>
      <c r="T7" s="23">
        <v>7909</v>
      </c>
      <c r="U7" s="23">
        <v>12801.6</v>
      </c>
      <c r="V7" s="23">
        <v>11439.1</v>
      </c>
      <c r="W7" s="23">
        <v>13420.2</v>
      </c>
      <c r="X7" s="23">
        <v>45569.9</v>
      </c>
    </row>
    <row r="8" spans="19:24" x14ac:dyDescent="0.3">
      <c r="S8" s="4" t="s">
        <v>137</v>
      </c>
      <c r="T8" s="23">
        <v>13239.4</v>
      </c>
      <c r="U8" s="23">
        <v>12290.1</v>
      </c>
      <c r="V8" s="23">
        <v>11581.7</v>
      </c>
      <c r="W8" s="23">
        <v>6538.7</v>
      </c>
      <c r="X8" s="23">
        <v>43649.9</v>
      </c>
    </row>
    <row r="9" spans="19:24" x14ac:dyDescent="0.3">
      <c r="S9" s="4" t="s">
        <v>134</v>
      </c>
      <c r="T9" s="23">
        <v>5936.7</v>
      </c>
      <c r="U9" s="23">
        <v>9492.6</v>
      </c>
      <c r="V9" s="23">
        <v>4803</v>
      </c>
      <c r="W9" s="23">
        <v>10632.1</v>
      </c>
      <c r="X9" s="23">
        <v>30864.400000000001</v>
      </c>
    </row>
    <row r="10" spans="19:24" x14ac:dyDescent="0.3">
      <c r="S10" s="4" t="s">
        <v>132</v>
      </c>
      <c r="T10" s="23">
        <v>7100.8</v>
      </c>
      <c r="U10" s="23">
        <v>3068.5</v>
      </c>
      <c r="V10" s="23">
        <v>8814.7999999999993</v>
      </c>
      <c r="W10" s="23">
        <v>11280.5</v>
      </c>
      <c r="X10" s="23">
        <v>30264.6</v>
      </c>
    </row>
    <row r="11" spans="19:24" x14ac:dyDescent="0.3">
      <c r="S11" s="4" t="s">
        <v>180</v>
      </c>
      <c r="T11" s="23">
        <v>2051.5</v>
      </c>
      <c r="U11" s="23">
        <v>8106.5</v>
      </c>
      <c r="V11" s="23">
        <v>12773.2</v>
      </c>
      <c r="W11" s="23">
        <v>4634.8</v>
      </c>
      <c r="X11" s="23">
        <v>27566</v>
      </c>
    </row>
    <row r="12" spans="19:24" x14ac:dyDescent="0.3">
      <c r="S12" s="4" t="s">
        <v>175</v>
      </c>
      <c r="T12" s="23">
        <v>10158.4</v>
      </c>
      <c r="U12" s="23">
        <v>6182.2</v>
      </c>
      <c r="V12" s="23">
        <v>5683</v>
      </c>
      <c r="W12" s="23">
        <v>5092.6000000000004</v>
      </c>
      <c r="X12" s="23">
        <v>27116.2</v>
      </c>
    </row>
    <row r="13" spans="19:24" x14ac:dyDescent="0.3">
      <c r="S13" s="4" t="s">
        <v>142</v>
      </c>
      <c r="T13" s="23">
        <v>11396.1</v>
      </c>
      <c r="U13" s="23">
        <v>5920.5</v>
      </c>
      <c r="V13" s="23">
        <v>2527.1</v>
      </c>
      <c r="W13" s="23">
        <v>2269.6</v>
      </c>
      <c r="X13" s="23">
        <v>22113.3</v>
      </c>
    </row>
    <row r="14" spans="19:24" x14ac:dyDescent="0.3">
      <c r="S14" s="4" t="s">
        <v>220</v>
      </c>
      <c r="T14" s="23">
        <v>3113.3</v>
      </c>
      <c r="U14" s="23">
        <v>7568.8</v>
      </c>
      <c r="V14" s="23">
        <v>2567.3000000000002</v>
      </c>
      <c r="W14" s="23">
        <v>1058.5999999999999</v>
      </c>
      <c r="X14" s="23">
        <v>14308</v>
      </c>
    </row>
    <row r="15" spans="19:24" x14ac:dyDescent="0.3">
      <c r="S15" s="4" t="s">
        <v>148</v>
      </c>
      <c r="T15" s="23">
        <v>3400.2</v>
      </c>
      <c r="U15" s="23">
        <v>6405.4</v>
      </c>
      <c r="V15" s="23">
        <v>444.5</v>
      </c>
      <c r="W15" s="23">
        <v>3804.7</v>
      </c>
      <c r="X15" s="23">
        <v>14054.8</v>
      </c>
    </row>
    <row r="16" spans="19:24" x14ac:dyDescent="0.3">
      <c r="S16" s="4" t="s">
        <v>194</v>
      </c>
      <c r="T16" s="23">
        <v>2970.5</v>
      </c>
      <c r="U16" s="23">
        <v>2371.6999999999998</v>
      </c>
      <c r="V16" s="23">
        <v>6546.7</v>
      </c>
      <c r="W16" s="23">
        <v>1696.1</v>
      </c>
      <c r="X16" s="23">
        <v>13585</v>
      </c>
    </row>
    <row r="17" spans="2:24" x14ac:dyDescent="0.3">
      <c r="S17" s="4" t="s">
        <v>129</v>
      </c>
      <c r="T17" s="23">
        <v>5374.5</v>
      </c>
      <c r="U17" s="23">
        <v>421.7</v>
      </c>
      <c r="V17" s="23">
        <v>1623.6</v>
      </c>
      <c r="W17" s="23">
        <v>2427.6</v>
      </c>
      <c r="X17" s="23">
        <v>9847.4</v>
      </c>
    </row>
    <row r="18" spans="2:24" x14ac:dyDescent="0.3">
      <c r="S18" s="4" t="s">
        <v>237</v>
      </c>
      <c r="T18" s="23">
        <v>4488.1000000000004</v>
      </c>
      <c r="U18" s="23">
        <v>1938.4</v>
      </c>
      <c r="V18" s="23">
        <v>474.3</v>
      </c>
      <c r="W18" s="23">
        <v>2597.3000000000002</v>
      </c>
      <c r="X18" s="23">
        <v>9498.1</v>
      </c>
    </row>
    <row r="19" spans="2:24" x14ac:dyDescent="0.3">
      <c r="S19" s="4" t="s">
        <v>165</v>
      </c>
      <c r="T19" s="23">
        <v>2123.9</v>
      </c>
      <c r="U19" s="23">
        <v>2269.1999999999998</v>
      </c>
      <c r="V19" s="23">
        <v>2563.6</v>
      </c>
      <c r="W19" s="23">
        <v>1388.4</v>
      </c>
      <c r="X19" s="23">
        <v>8345.1</v>
      </c>
    </row>
    <row r="20" spans="2:24" x14ac:dyDescent="0.3">
      <c r="S20" s="4" t="s">
        <v>139</v>
      </c>
      <c r="T20" s="23">
        <v>43.2</v>
      </c>
      <c r="U20" s="23">
        <v>1825.5</v>
      </c>
      <c r="V20" s="23">
        <v>3166.4</v>
      </c>
      <c r="W20" s="23">
        <v>3204</v>
      </c>
      <c r="X20" s="23">
        <v>8239.1</v>
      </c>
    </row>
    <row r="21" spans="2:24" x14ac:dyDescent="0.3">
      <c r="S21" s="4" t="s">
        <v>167</v>
      </c>
      <c r="T21" s="23">
        <v>2732.2</v>
      </c>
      <c r="U21" s="23">
        <v>12.7</v>
      </c>
      <c r="V21" s="23">
        <v>27</v>
      </c>
      <c r="W21" s="23">
        <v>3663.4</v>
      </c>
      <c r="X21" s="23">
        <v>6435.3</v>
      </c>
    </row>
    <row r="22" spans="2:24" x14ac:dyDescent="0.3">
      <c r="S22" s="4" t="s">
        <v>145</v>
      </c>
      <c r="T22" s="23">
        <v>939.9</v>
      </c>
      <c r="U22" s="23">
        <v>236.7</v>
      </c>
      <c r="V22" s="23">
        <v>2595.6</v>
      </c>
      <c r="W22" s="23">
        <v>2210.3000000000002</v>
      </c>
      <c r="X22" s="23">
        <v>5982.5</v>
      </c>
    </row>
    <row r="23" spans="2:24" x14ac:dyDescent="0.3">
      <c r="S23" s="4" t="s">
        <v>242</v>
      </c>
      <c r="T23" s="23">
        <v>806.5</v>
      </c>
      <c r="U23" s="23">
        <v>237.9</v>
      </c>
      <c r="V23" s="23">
        <v>383.3</v>
      </c>
      <c r="W23" s="23">
        <v>329.7</v>
      </c>
      <c r="X23" s="23">
        <v>1757.4</v>
      </c>
    </row>
    <row r="24" spans="2:24" x14ac:dyDescent="0.3">
      <c r="S24" s="4" t="s">
        <v>280</v>
      </c>
      <c r="T24" s="23">
        <v>165085.9</v>
      </c>
      <c r="U24" s="23">
        <v>156234.29999999999</v>
      </c>
      <c r="V24" s="23">
        <v>153782.5</v>
      </c>
      <c r="W24" s="23">
        <v>165124.4</v>
      </c>
      <c r="X24" s="23">
        <v>640227.1</v>
      </c>
    </row>
    <row r="30" spans="2:24" x14ac:dyDescent="0.3">
      <c r="B30" s="28" t="s">
        <v>299</v>
      </c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</row>
    <row r="31" spans="2:24" x14ac:dyDescent="0.3">
      <c r="B31" s="26" t="s">
        <v>300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</row>
    <row r="32" spans="2:24" x14ac:dyDescent="0.3">
      <c r="B32" s="26" t="s">
        <v>301</v>
      </c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</row>
    <row r="33" spans="2:18" x14ac:dyDescent="0.3"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</row>
    <row r="34" spans="2:18" x14ac:dyDescent="0.3">
      <c r="B34" s="26" t="s">
        <v>302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</row>
    <row r="35" spans="2:18" x14ac:dyDescent="0.3"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</row>
    <row r="36" spans="2:18" x14ac:dyDescent="0.3">
      <c r="B36" s="26" t="s">
        <v>303</v>
      </c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</row>
  </sheetData>
  <mergeCells count="5">
    <mergeCell ref="B36:R36"/>
    <mergeCell ref="B30:R30"/>
    <mergeCell ref="B31:S31"/>
    <mergeCell ref="B32:R33"/>
    <mergeCell ref="B34:R35"/>
  </mergeCells>
  <pageMargins left="0.70000004768371604" right="0.70000004768371604" top="0.75" bottom="0.75" header="0.30000001192092901" footer="0.30000001192092901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12</vt:i4>
      </vt:variant>
      <vt:variant>
        <vt:lpstr>Именованные диапазоны</vt:lpstr>
      </vt:variant>
      <vt:variant>
        <vt:i4>9</vt:i4>
      </vt:variant>
    </vt:vector>
  </HeadingPairs>
  <TitlesOfParts>
    <vt:vector size="21" baseType="lpstr">
      <vt:lpstr>База</vt:lpstr>
      <vt:lpstr>Топ 5 менеджеров</vt:lpstr>
      <vt:lpstr>Менеджеры</vt:lpstr>
      <vt:lpstr>заказы по месяцам</vt:lpstr>
      <vt:lpstr>Топ 8 стран</vt:lpstr>
      <vt:lpstr>Количество клиентов</vt:lpstr>
      <vt:lpstr> Работоспособность менеджеров</vt:lpstr>
      <vt:lpstr>Заказы</vt:lpstr>
      <vt:lpstr>Клиенты</vt:lpstr>
      <vt:lpstr>ОТЧЕТЫ таблицы</vt:lpstr>
      <vt:lpstr>ОТЧЕТЫ диаграммы</vt:lpstr>
      <vt:lpstr>ОТЧЕТ 3D карта</vt:lpstr>
      <vt:lpstr>_xlcn.Связаннаятаблица_Заказы1</vt:lpstr>
      <vt:lpstr>' Работоспособность менеджеров'!_xlcn.Связаннаятаблица_Клиенты1</vt:lpstr>
      <vt:lpstr>'Количество клиентов'!_xlcn.Связаннаятаблица_Клиенты1</vt:lpstr>
      <vt:lpstr>'Топ 8 стран'!_xlcn.Связаннаятаблица_Клиенты1</vt:lpstr>
      <vt:lpstr>_xlcn.Связаннаятаблица_Клиенты1</vt:lpstr>
      <vt:lpstr>' Работоспособность менеджеров'!_xlcn.Связаннаятаблица_Менеджеры1</vt:lpstr>
      <vt:lpstr>'Количество клиентов'!_xlcn.Связаннаятаблица_Менеджеры1</vt:lpstr>
      <vt:lpstr>'Топ 8 стран'!_xlcn.Связаннаятаблица_Менеджеры1</vt:lpstr>
      <vt:lpstr>_xlcn.Связаннаятаблица_Менеджеры1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2023-10-31T16:19:05Z</dcterms:created>
  <dcterms:modified xsi:type="dcterms:W3CDTF">2023-11-01T02:29:20Z</dcterms:modified>
</cp:coreProperties>
</file>