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90" windowWidth="13400" windowHeight="7490"/>
  </bookViews>
  <sheets>
    <sheet name="Sheet1" sheetId="1" r:id="rId1"/>
    <sheet name="Sheet2" sheetId="2" r:id="rId2"/>
    <sheet name="Sheet3" sheetId="3" r:id="rId3"/>
  </sheets>
  <calcPr calcId="145621" calcMode="manual" calcCompleted="0" calcOnSave="0"/>
</workbook>
</file>

<file path=xl/calcChain.xml><?xml version="1.0" encoding="utf-8"?>
<calcChain xmlns="http://schemas.openxmlformats.org/spreadsheetml/2006/main">
  <c r="AJ24" i="1" l="1"/>
  <c r="AH38" i="1" l="1"/>
  <c r="AX36" i="1"/>
  <c r="AP35" i="1"/>
  <c r="AH34" i="1"/>
  <c r="X12" i="1"/>
  <c r="T12" i="1"/>
  <c r="P12" i="1"/>
  <c r="L12" i="1"/>
  <c r="H12" i="1"/>
  <c r="D12" i="1"/>
  <c r="Z7" i="1"/>
  <c r="Z6" i="1"/>
  <c r="Z5" i="1"/>
  <c r="AR39" i="1" s="1"/>
  <c r="BF25" i="1"/>
  <c r="BF24" i="1"/>
  <c r="BB28" i="1" s="1"/>
  <c r="AV27" i="1" l="1"/>
  <c r="D10" i="1"/>
  <c r="H10" i="1"/>
  <c r="L10" i="1"/>
  <c r="P10" i="1"/>
  <c r="T10" i="1"/>
  <c r="X10" i="1"/>
  <c r="BB33" i="1"/>
  <c r="AL35" i="1"/>
  <c r="AT36" i="1"/>
  <c r="BB37" i="1"/>
  <c r="BB52" i="1" s="1"/>
  <c r="AL39" i="1"/>
  <c r="AT40" i="1"/>
  <c r="AT55" i="1" s="1"/>
  <c r="AV28" i="1"/>
  <c r="AR40" i="1"/>
  <c r="AZ39" i="1"/>
  <c r="AJ39" i="1"/>
  <c r="AR38" i="1"/>
  <c r="AR53" i="1" s="1"/>
  <c r="AZ37" i="1"/>
  <c r="AZ52" i="1" s="1"/>
  <c r="AJ37" i="1"/>
  <c r="AR36" i="1"/>
  <c r="AZ35" i="1"/>
  <c r="AJ35" i="1"/>
  <c r="AR34" i="1"/>
  <c r="AZ33" i="1"/>
  <c r="AZ48" i="1" s="1"/>
  <c r="AJ33" i="1"/>
  <c r="AJ48" i="1" s="1"/>
  <c r="X9" i="1"/>
  <c r="V9" i="1"/>
  <c r="T9" i="1"/>
  <c r="R9" i="1"/>
  <c r="P9" i="1"/>
  <c r="N9" i="1"/>
  <c r="L9" i="1"/>
  <c r="J9" i="1"/>
  <c r="H9" i="1"/>
  <c r="F9" i="1"/>
  <c r="D9" i="1"/>
  <c r="B9" i="1"/>
  <c r="AP40" i="1"/>
  <c r="AX39" i="1"/>
  <c r="AH39" i="1"/>
  <c r="AH54" i="1" s="1"/>
  <c r="AP38" i="1"/>
  <c r="AP53" i="1" s="1"/>
  <c r="AX37" i="1"/>
  <c r="AX52" i="1" s="1"/>
  <c r="AH37" i="1"/>
  <c r="AP36" i="1"/>
  <c r="AP51" i="1" s="1"/>
  <c r="AX35" i="1"/>
  <c r="AH35" i="1"/>
  <c r="AP34" i="1"/>
  <c r="AP49" i="1" s="1"/>
  <c r="AX33" i="1"/>
  <c r="AH33" i="1"/>
  <c r="AH48" i="1" s="1"/>
  <c r="X8" i="1"/>
  <c r="V8" i="1"/>
  <c r="T8" i="1"/>
  <c r="R8" i="1"/>
  <c r="P8" i="1"/>
  <c r="N8" i="1"/>
  <c r="L8" i="1"/>
  <c r="J8" i="1"/>
  <c r="H8" i="1"/>
  <c r="F8" i="1"/>
  <c r="D8" i="1"/>
  <c r="B8" i="1"/>
  <c r="L6" i="1"/>
  <c r="J6" i="1"/>
  <c r="F6" i="1"/>
  <c r="B6" i="1"/>
  <c r="BD40" i="1"/>
  <c r="BD55" i="1" s="1"/>
  <c r="AN40" i="1"/>
  <c r="AV39" i="1"/>
  <c r="BD38" i="1"/>
  <c r="AN38" i="1"/>
  <c r="AV37" i="1"/>
  <c r="AV52" i="1" s="1"/>
  <c r="BD36" i="1"/>
  <c r="AN36" i="1"/>
  <c r="AN51" i="1" s="1"/>
  <c r="AV35" i="1"/>
  <c r="AV50" i="1" s="1"/>
  <c r="BD34" i="1"/>
  <c r="AN34" i="1"/>
  <c r="AV33" i="1"/>
  <c r="X7" i="1"/>
  <c r="V7" i="1"/>
  <c r="T7" i="1"/>
  <c r="R7" i="1"/>
  <c r="P7" i="1"/>
  <c r="N7" i="1"/>
  <c r="L7" i="1"/>
  <c r="J7" i="1"/>
  <c r="H7" i="1"/>
  <c r="F7" i="1"/>
  <c r="D7" i="1"/>
  <c r="B7" i="1"/>
  <c r="AA5" i="1" s="1"/>
  <c r="BB40" i="1"/>
  <c r="BB55" i="1" s="1"/>
  <c r="AL40" i="1"/>
  <c r="AT39" i="1"/>
  <c r="AT54" i="1" s="1"/>
  <c r="BB38" i="1"/>
  <c r="AL38" i="1"/>
  <c r="AT37" i="1"/>
  <c r="AT52" i="1" s="1"/>
  <c r="BB36" i="1"/>
  <c r="AL36" i="1"/>
  <c r="AL51" i="1" s="1"/>
  <c r="AT35" i="1"/>
  <c r="AT50" i="1" s="1"/>
  <c r="BB34" i="1"/>
  <c r="AL34" i="1"/>
  <c r="AL49" i="1" s="1"/>
  <c r="AT33" i="1"/>
  <c r="X6" i="1"/>
  <c r="V6" i="1"/>
  <c r="T6" i="1"/>
  <c r="R6" i="1"/>
  <c r="P6" i="1"/>
  <c r="N6" i="1"/>
  <c r="H6" i="1"/>
  <c r="D6" i="1"/>
  <c r="D11" i="1"/>
  <c r="H11" i="1"/>
  <c r="L11" i="1"/>
  <c r="P11" i="1"/>
  <c r="T11" i="1"/>
  <c r="X11" i="1"/>
  <c r="BD33" i="1"/>
  <c r="AN35" i="1"/>
  <c r="AV36" i="1"/>
  <c r="BD37" i="1"/>
  <c r="BD52" i="1" s="1"/>
  <c r="AN39" i="1"/>
  <c r="AV40" i="1"/>
  <c r="AV55" i="1" s="1"/>
  <c r="AT27" i="1"/>
  <c r="AP39" i="1"/>
  <c r="AH28" i="1"/>
  <c r="B5" i="1"/>
  <c r="N5" i="1"/>
  <c r="AR35" i="1"/>
  <c r="AJ38" i="1"/>
  <c r="AZ40" i="1"/>
  <c r="AZ55" i="1" s="1"/>
  <c r="BD29" i="1"/>
  <c r="B10" i="1"/>
  <c r="J10" i="1"/>
  <c r="R10" i="1"/>
  <c r="AL33" i="1"/>
  <c r="BB35" i="1"/>
  <c r="BB50" i="1" s="1"/>
  <c r="AT38" i="1"/>
  <c r="AT53" i="1" s="1"/>
  <c r="BB27" i="1"/>
  <c r="F11" i="1"/>
  <c r="N11" i="1"/>
  <c r="V11" i="1"/>
  <c r="AV34" i="1"/>
  <c r="AN37" i="1"/>
  <c r="BD39" i="1"/>
  <c r="B12" i="1"/>
  <c r="J12" i="1"/>
  <c r="N12" i="1"/>
  <c r="R12" i="1"/>
  <c r="V12" i="1"/>
  <c r="AP33" i="1"/>
  <c r="AX34" i="1"/>
  <c r="AH36" i="1"/>
  <c r="AH51" i="1" s="1"/>
  <c r="AP37" i="1"/>
  <c r="AP52" i="1" s="1"/>
  <c r="AX38" i="1"/>
  <c r="AH40" i="1"/>
  <c r="AH30" i="1"/>
  <c r="AH27" i="1"/>
  <c r="AP27" i="1"/>
  <c r="AX27" i="1"/>
  <c r="AX51" i="1" s="1"/>
  <c r="BD27" i="1"/>
  <c r="AR27" i="1"/>
  <c r="AJ27" i="1"/>
  <c r="AZ27" i="1"/>
  <c r="AH49" i="1"/>
  <c r="AX40" i="1"/>
  <c r="AT28" i="1"/>
  <c r="F5" i="1"/>
  <c r="J5" i="1"/>
  <c r="R5" i="1"/>
  <c r="V5" i="1"/>
  <c r="AJ34" i="1"/>
  <c r="AZ36" i="1"/>
  <c r="AZ51" i="1" s="1"/>
  <c r="AN27" i="1"/>
  <c r="F10" i="1"/>
  <c r="N10" i="1"/>
  <c r="V10" i="1"/>
  <c r="AT34" i="1"/>
  <c r="AL37" i="1"/>
  <c r="AL52" i="1" s="1"/>
  <c r="BB39" i="1"/>
  <c r="AN28" i="1"/>
  <c r="B11" i="1"/>
  <c r="J11" i="1"/>
  <c r="R11" i="1"/>
  <c r="AN33" i="1"/>
  <c r="BD35" i="1"/>
  <c r="BD50" i="1" s="1"/>
  <c r="AV38" i="1"/>
  <c r="AV53" i="1" s="1"/>
  <c r="AL27" i="1"/>
  <c r="F12" i="1"/>
  <c r="BB29" i="1"/>
  <c r="AL28" i="1"/>
  <c r="D5" i="1"/>
  <c r="H5" i="1"/>
  <c r="L5" i="1"/>
  <c r="P5" i="1"/>
  <c r="T5" i="1"/>
  <c r="X5" i="1"/>
  <c r="AR33" i="1"/>
  <c r="AZ34" i="1"/>
  <c r="AJ36" i="1"/>
  <c r="AR37" i="1"/>
  <c r="AR52" i="1" s="1"/>
  <c r="AZ38" i="1"/>
  <c r="AZ53" i="1" s="1"/>
  <c r="AJ40" i="1"/>
  <c r="AJ55" i="1" s="1"/>
  <c r="AZ28" i="1"/>
  <c r="AR28" i="1"/>
  <c r="AJ28" i="1"/>
  <c r="BD28" i="1"/>
  <c r="AX28" i="1"/>
  <c r="AP28" i="1"/>
  <c r="AH29" i="1"/>
  <c r="AH53" i="1" s="1"/>
  <c r="AX29" i="1"/>
  <c r="AT29" i="1"/>
  <c r="AP29" i="1"/>
  <c r="AL29" i="1"/>
  <c r="BB30" i="1"/>
  <c r="AX30" i="1"/>
  <c r="AR30" i="1"/>
  <c r="AR54" i="1" s="1"/>
  <c r="AN30" i="1"/>
  <c r="AJ30" i="1"/>
  <c r="BF26" i="1"/>
  <c r="BB31" i="1"/>
  <c r="AX31" i="1"/>
  <c r="AT31" i="1"/>
  <c r="AN31" i="1"/>
  <c r="AJ31" i="1"/>
  <c r="BD24" i="1"/>
  <c r="BB24" i="1"/>
  <c r="AZ24" i="1"/>
  <c r="AX24" i="1"/>
  <c r="AV24" i="1"/>
  <c r="AT24" i="1"/>
  <c r="AR24" i="1"/>
  <c r="AP24" i="1"/>
  <c r="AN24" i="1"/>
  <c r="AL24" i="1"/>
  <c r="AH24" i="1"/>
  <c r="AZ29" i="1"/>
  <c r="AV29" i="1"/>
  <c r="AR29" i="1"/>
  <c r="AN29" i="1"/>
  <c r="AJ29" i="1"/>
  <c r="AZ30" i="1"/>
  <c r="AT30" i="1"/>
  <c r="AL30" i="1"/>
  <c r="BD31" i="1"/>
  <c r="AZ31" i="1"/>
  <c r="AV31" i="1"/>
  <c r="AR31" i="1"/>
  <c r="AP31" i="1"/>
  <c r="AL31" i="1"/>
  <c r="AH31" i="1"/>
  <c r="BD25" i="1"/>
  <c r="BB25" i="1"/>
  <c r="AZ25" i="1"/>
  <c r="AX25" i="1"/>
  <c r="AV25" i="1"/>
  <c r="AT25" i="1"/>
  <c r="AR25" i="1"/>
  <c r="AP25" i="1"/>
  <c r="AN25" i="1"/>
  <c r="AL25" i="1"/>
  <c r="AJ25" i="1"/>
  <c r="AH25" i="1"/>
  <c r="BD30" i="1"/>
  <c r="AV30" i="1"/>
  <c r="AP30" i="1"/>
  <c r="BD26" i="1"/>
  <c r="BB26" i="1"/>
  <c r="AZ26" i="1"/>
  <c r="AX26" i="1"/>
  <c r="AV26" i="1"/>
  <c r="AT26" i="1"/>
  <c r="AR26" i="1"/>
  <c r="AP26" i="1"/>
  <c r="AP50" i="1" s="1"/>
  <c r="AN26" i="1"/>
  <c r="AL26" i="1"/>
  <c r="AJ26" i="1"/>
  <c r="AH26" i="1"/>
  <c r="BF6" i="1"/>
  <c r="BF5" i="1"/>
  <c r="AT51" i="1" l="1"/>
  <c r="AP54" i="1"/>
  <c r="BD48" i="1"/>
  <c r="AN49" i="1"/>
  <c r="AV54" i="1"/>
  <c r="AR51" i="1"/>
  <c r="BB54" i="1"/>
  <c r="AJ49" i="1"/>
  <c r="AH55" i="1"/>
  <c r="BB49" i="1"/>
  <c r="AL55" i="1"/>
  <c r="BD49" i="1"/>
  <c r="AN55" i="1"/>
  <c r="AH52" i="1"/>
  <c r="AJ52" i="1"/>
  <c r="AL54" i="1"/>
  <c r="AT49" i="1"/>
  <c r="AN54" i="1"/>
  <c r="BB51" i="1"/>
  <c r="BD51" i="1"/>
  <c r="AX48" i="1"/>
  <c r="AJ54" i="1"/>
  <c r="AJ51" i="1"/>
  <c r="AN52" i="1"/>
  <c r="AZ54" i="1"/>
  <c r="AZ49" i="1"/>
  <c r="AP48" i="1"/>
  <c r="AV49" i="1"/>
  <c r="AA6" i="1"/>
  <c r="AA7" i="1" s="1"/>
  <c r="AV51" i="1"/>
  <c r="AL53" i="1"/>
  <c r="AN53" i="1"/>
  <c r="AH50" i="1"/>
  <c r="AP55" i="1"/>
  <c r="AJ50" i="1"/>
  <c r="AR55" i="1"/>
  <c r="AX53" i="1"/>
  <c r="AJ53" i="1"/>
  <c r="AN48" i="1"/>
  <c r="BD54" i="1"/>
  <c r="AR50" i="1"/>
  <c r="AL50" i="1"/>
  <c r="AH5" i="1"/>
  <c r="AX49" i="1"/>
  <c r="AL48" i="1"/>
  <c r="AX54" i="1"/>
  <c r="AR49" i="1"/>
  <c r="BB48" i="1"/>
  <c r="AR48" i="1"/>
  <c r="AX55" i="1"/>
  <c r="AN50" i="1"/>
  <c r="AT48" i="1"/>
  <c r="BB53" i="1"/>
  <c r="AV48" i="1"/>
  <c r="BD53" i="1"/>
  <c r="AX50" i="1"/>
  <c r="AZ50" i="1"/>
  <c r="AJ7" i="1"/>
  <c r="AL7" i="1"/>
  <c r="AN7" i="1"/>
  <c r="AP7" i="1"/>
  <c r="AR7" i="1"/>
  <c r="AT7" i="1"/>
  <c r="AV7" i="1"/>
  <c r="AX7" i="1"/>
  <c r="AZ7" i="1"/>
  <c r="BB7" i="1"/>
  <c r="BD7" i="1"/>
  <c r="AN11" i="1"/>
  <c r="AT11" i="1"/>
  <c r="AZ11" i="1"/>
  <c r="AT10" i="1"/>
  <c r="BB10" i="1"/>
  <c r="AT9" i="1"/>
  <c r="AZ9" i="1"/>
  <c r="AJ8" i="1"/>
  <c r="AV8" i="1"/>
  <c r="AJ6" i="1"/>
  <c r="AL6" i="1"/>
  <c r="AN6" i="1"/>
  <c r="AP6" i="1"/>
  <c r="AR6" i="1"/>
  <c r="AT6" i="1"/>
  <c r="AV6" i="1"/>
  <c r="AX6" i="1"/>
  <c r="AZ6" i="1"/>
  <c r="BB6" i="1"/>
  <c r="BD6" i="1"/>
  <c r="AL12" i="1"/>
  <c r="AP12" i="1"/>
  <c r="AV12" i="1"/>
  <c r="AX12" i="1"/>
  <c r="AZ12" i="1"/>
  <c r="BD12" i="1"/>
  <c r="AJ11" i="1"/>
  <c r="AP11" i="1"/>
  <c r="AV11" i="1"/>
  <c r="BB11" i="1"/>
  <c r="AJ10" i="1"/>
  <c r="AL10" i="1"/>
  <c r="AP10" i="1"/>
  <c r="AV10" i="1"/>
  <c r="AZ10" i="1"/>
  <c r="AL9" i="1"/>
  <c r="AV9" i="1"/>
  <c r="BD9" i="1"/>
  <c r="AL8" i="1"/>
  <c r="AT8" i="1"/>
  <c r="BD8" i="1"/>
  <c r="AJ5" i="1"/>
  <c r="AL5" i="1"/>
  <c r="AN5" i="1"/>
  <c r="AP5" i="1"/>
  <c r="AR5" i="1"/>
  <c r="AT5" i="1"/>
  <c r="AV5" i="1"/>
  <c r="AX5" i="1"/>
  <c r="AZ5" i="1"/>
  <c r="BB5" i="1"/>
  <c r="BD5" i="1"/>
  <c r="AJ12" i="1"/>
  <c r="AN12" i="1"/>
  <c r="AR12" i="1"/>
  <c r="AT12" i="1"/>
  <c r="BB12" i="1"/>
  <c r="AL11" i="1"/>
  <c r="AR11" i="1"/>
  <c r="AX11" i="1"/>
  <c r="BD11" i="1"/>
  <c r="AR10" i="1"/>
  <c r="AX10" i="1"/>
  <c r="BD10" i="1"/>
  <c r="AJ9" i="1"/>
  <c r="AN9" i="1"/>
  <c r="AR9" i="1"/>
  <c r="AX9" i="1"/>
  <c r="BB9" i="1"/>
  <c r="AN8" i="1"/>
  <c r="AR8" i="1"/>
  <c r="AX8" i="1"/>
  <c r="BB8" i="1"/>
  <c r="AN10" i="1"/>
  <c r="AP9" i="1"/>
  <c r="AP8" i="1"/>
  <c r="AZ8" i="1"/>
  <c r="BF7" i="1"/>
  <c r="AH10" i="1"/>
  <c r="AH11" i="1"/>
  <c r="AH12" i="1"/>
  <c r="AH6" i="1"/>
  <c r="AH7" i="1"/>
  <c r="AH8" i="1"/>
  <c r="AH9" i="1"/>
</calcChain>
</file>

<file path=xl/sharedStrings.xml><?xml version="1.0" encoding="utf-8"?>
<sst xmlns="http://schemas.openxmlformats.org/spreadsheetml/2006/main" count="243" uniqueCount="128">
  <si>
    <t>OD values21. OCT 2016 04:40:2X</t>
  </si>
  <si>
    <t>Concentrations by Titri 5.04, Lin-Log mode.</t>
  </si>
  <si>
    <t>UC</t>
  </si>
  <si>
    <t>LIRA BOX 1 INFUENZA   5/02/2016</t>
  </si>
  <si>
    <t>Untitled-0</t>
  </si>
  <si>
    <t>Untitled-1</t>
  </si>
  <si>
    <t>neg average</t>
  </si>
  <si>
    <t>Untitled-4</t>
  </si>
  <si>
    <t>Untitled-3</t>
  </si>
  <si>
    <t>Pos average</t>
  </si>
  <si>
    <t>Untitled-5</t>
  </si>
  <si>
    <t>Untitled-6</t>
  </si>
  <si>
    <t>Untitled-7</t>
  </si>
  <si>
    <t>Untitled-8</t>
  </si>
  <si>
    <t>Untitled-9</t>
  </si>
  <si>
    <t>Untitled-10</t>
  </si>
  <si>
    <t>Untitled-11</t>
  </si>
  <si>
    <t>Untitled-12</t>
  </si>
  <si>
    <t>Untitled-13</t>
  </si>
  <si>
    <t>Untitled-14</t>
  </si>
  <si>
    <t>Untitled-15</t>
  </si>
  <si>
    <t>Untitled-16</t>
  </si>
  <si>
    <t>Untitled-17</t>
  </si>
  <si>
    <t>Untitled-18</t>
  </si>
  <si>
    <t>Untitled-19</t>
  </si>
  <si>
    <t>Untitled-20</t>
  </si>
  <si>
    <t>Untitled-21</t>
  </si>
  <si>
    <t>Untitled-22</t>
  </si>
  <si>
    <t>Untitled-23</t>
  </si>
  <si>
    <t>Untitled-24</t>
  </si>
  <si>
    <t>Untitled-25</t>
  </si>
  <si>
    <t>Untitled-26</t>
  </si>
  <si>
    <t>Untitled-27</t>
  </si>
  <si>
    <t>Untitled-28</t>
  </si>
  <si>
    <t>Untitled-29</t>
  </si>
  <si>
    <t>Untitled-30</t>
  </si>
  <si>
    <t>Untitled-31</t>
  </si>
  <si>
    <t>Untitled-32</t>
  </si>
  <si>
    <t>Untitled-33</t>
  </si>
  <si>
    <t>Untitled-34</t>
  </si>
  <si>
    <t>Untitled-35</t>
  </si>
  <si>
    <t>Untitled-36</t>
  </si>
  <si>
    <t>Untitled-37</t>
  </si>
  <si>
    <t>Untitled-38</t>
  </si>
  <si>
    <t>Untitled-39</t>
  </si>
  <si>
    <t>Untitled-40</t>
  </si>
  <si>
    <t>Untitled-41</t>
  </si>
  <si>
    <t>Untitled-42</t>
  </si>
  <si>
    <t>Untitled-43</t>
  </si>
  <si>
    <t>Untitled-44</t>
  </si>
  <si>
    <t>Untitled-45</t>
  </si>
  <si>
    <t>Untitled-46</t>
  </si>
  <si>
    <t>Untitled-47</t>
  </si>
  <si>
    <t>Untitled-48</t>
  </si>
  <si>
    <t>Untitled-49</t>
  </si>
  <si>
    <t>Untitled-50</t>
  </si>
  <si>
    <t>Untitled-51</t>
  </si>
  <si>
    <t>Untitled-52</t>
  </si>
  <si>
    <t>Untitled-53</t>
  </si>
  <si>
    <t>Untitled-54</t>
  </si>
  <si>
    <t>Untitled-55</t>
  </si>
  <si>
    <t>Untitled-56</t>
  </si>
  <si>
    <t>Untitled-57</t>
  </si>
  <si>
    <t>Untitled-58</t>
  </si>
  <si>
    <t>Untitled-59</t>
  </si>
  <si>
    <t>Untitled-60</t>
  </si>
  <si>
    <t>Untitled-61</t>
  </si>
  <si>
    <t>Untitled-62</t>
  </si>
  <si>
    <t>Untitled-63</t>
  </si>
  <si>
    <t>Untitled-64</t>
  </si>
  <si>
    <t>Untitled-65</t>
  </si>
  <si>
    <t>Untitled-66</t>
  </si>
  <si>
    <t>Untitled-67</t>
  </si>
  <si>
    <t>Untitled-68</t>
  </si>
  <si>
    <t>Untitled-69</t>
  </si>
  <si>
    <t>Untitled-70</t>
  </si>
  <si>
    <t>Untitled-71</t>
  </si>
  <si>
    <t>Untitled-72</t>
  </si>
  <si>
    <t>Untitled-73</t>
  </si>
  <si>
    <t>Untitled-74</t>
  </si>
  <si>
    <t>Untitled-75</t>
  </si>
  <si>
    <t>Untitled-76</t>
  </si>
  <si>
    <t>Untitled-77</t>
  </si>
  <si>
    <t>Untitled-78</t>
  </si>
  <si>
    <t>Untitled-79</t>
  </si>
  <si>
    <t>Untitled-80</t>
  </si>
  <si>
    <t>Untitled-81</t>
  </si>
  <si>
    <t>Untitled-82</t>
  </si>
  <si>
    <t>Untitled-83</t>
  </si>
  <si>
    <t>Untitled-84</t>
  </si>
  <si>
    <t>Untitled-85</t>
  </si>
  <si>
    <t>Untitled-86</t>
  </si>
  <si>
    <t>Untitled-87</t>
  </si>
  <si>
    <t>Untitled-88</t>
  </si>
  <si>
    <t>Untitled-89</t>
  </si>
  <si>
    <t>Untitled-90</t>
  </si>
  <si>
    <t>Untitled-91</t>
  </si>
  <si>
    <t>PC</t>
  </si>
  <si>
    <t>NC</t>
  </si>
  <si>
    <t>PC-NC</t>
  </si>
  <si>
    <r>
      <t>The test is valid because the NC</t>
    </r>
    <r>
      <rPr>
        <sz val="11"/>
        <color theme="1"/>
        <rFont val="Calibri"/>
        <family val="2"/>
      </rPr>
      <t>≤ 0.300 and the PC≤ 2.00  as the protocol indicates.</t>
    </r>
  </si>
  <si>
    <t>Untitled-2</t>
  </si>
  <si>
    <t>Untitled-92</t>
  </si>
  <si>
    <t>Untitled-93</t>
  </si>
  <si>
    <t>Untitled-94</t>
  </si>
  <si>
    <t>Untitled-95</t>
  </si>
  <si>
    <t>OD values from ELISA</t>
  </si>
  <si>
    <t>Reflective values from Photo</t>
  </si>
  <si>
    <t>Green would indicate a value that would be interpretated as positive.</t>
  </si>
  <si>
    <t>This table is the difference between the OD readings and the spectral readings as a percent of positive control - negative control</t>
  </si>
  <si>
    <t>Spectral readings from printed results</t>
  </si>
  <si>
    <t>A</t>
  </si>
  <si>
    <t>B</t>
  </si>
  <si>
    <t>C</t>
  </si>
  <si>
    <t>D</t>
  </si>
  <si>
    <t>E</t>
  </si>
  <si>
    <t>F</t>
  </si>
  <si>
    <t>G</t>
  </si>
  <si>
    <t>H</t>
  </si>
  <si>
    <t>Status V</t>
  </si>
  <si>
    <t>Status E</t>
  </si>
  <si>
    <t>STATUS_E_R</t>
  </si>
  <si>
    <t>Blue indicates spectral positive ELISA negative</t>
  </si>
  <si>
    <t>Black, both negative</t>
  </si>
  <si>
    <t xml:space="preserve">100% would have a number equal to or greater than the postive  control-negative control.  </t>
  </si>
  <si>
    <t xml:space="preserve">Michel this is the first run using i1 Pro spectrophotometer reading an equivalence of an optic density that is created using reflective spectrophotometry. </t>
  </si>
  <si>
    <t xml:space="preserve">Spectoscopy for the ELISA reader estimates changes in wavelength created by light absorbed by material in your solution.  This reads the spectral differences in color created by those same changes in end product from the substrate conversion to end product which is proportional to the amount of antibody or antigen present in the sera.  </t>
  </si>
  <si>
    <t>Purple would indicate a value that we would interpret as negative by spectroscopy, though ELISA results suggest they should be postive.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</si>
</sst>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rgb="FFFF0000"/>
      <name val="Calibri"/>
      <family val="2"/>
      <scheme val="minor"/>
    </font>
    <font>
      <sz val="11"/>
      <color theme="1"/>
      <name val="Calibri"/>
      <family val="2"/>
    </font>
    <font>
      <sz val="11"/>
      <name val="Calibri"/>
      <family val="2"/>
      <scheme val="minor"/>
    </font>
    <font>
      <sz val="11"/>
      <color rgb="FF00B050"/>
      <name val="Calibri"/>
      <family val="2"/>
      <scheme val="minor"/>
    </font>
    <font>
      <sz val="11"/>
      <color rgb="FF7030A0"/>
      <name val="Calibri"/>
      <family val="2"/>
      <scheme val="minor"/>
    </font>
    <font>
      <sz val="11"/>
      <color rgb="FF00B0F0"/>
      <name val="Calibri"/>
      <family val="2"/>
      <scheme val="minor"/>
    </font>
    <font>
      <sz val="11"/>
      <color rgb="FF00206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1" fontId="0" fillId="0" borderId="0" xfId="0" applyNumberFormat="1"/>
    <xf numFmtId="0" fontId="1" fillId="0" borderId="0" xfId="0" applyFont="1"/>
    <xf numFmtId="0" fontId="0" fillId="0" borderId="0" xfId="0" applyAlignment="1">
      <alignment wrapText="1"/>
    </xf>
    <xf numFmtId="0" fontId="3" fillId="0" borderId="0" xfId="0" applyFont="1"/>
    <xf numFmtId="0" fontId="4" fillId="0" borderId="0" xfId="0" applyFont="1"/>
    <xf numFmtId="0" fontId="5" fillId="0" borderId="0" xfId="0" applyFont="1"/>
    <xf numFmtId="0" fontId="0" fillId="0" borderId="0" xfId="0" applyFont="1"/>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119"/>
  <sheetViews>
    <sheetView tabSelected="1" topLeftCell="AE32" workbookViewId="0">
      <selection activeCell="AG44" sqref="AG44"/>
    </sheetView>
  </sheetViews>
  <sheetFormatPr defaultRowHeight="14.5" x14ac:dyDescent="0.35"/>
  <sheetData>
    <row r="1" spans="1:58" ht="14.25" x14ac:dyDescent="0.45">
      <c r="AG1" t="s">
        <v>119</v>
      </c>
    </row>
    <row r="2" spans="1:58" ht="14.25" x14ac:dyDescent="0.25">
      <c r="A2" t="s">
        <v>3</v>
      </c>
    </row>
    <row r="3" spans="1:58" ht="14.25" x14ac:dyDescent="0.25">
      <c r="A3" t="s">
        <v>0</v>
      </c>
    </row>
    <row r="4" spans="1:58" ht="14.25" x14ac:dyDescent="0.45">
      <c r="A4">
        <v>1</v>
      </c>
      <c r="C4">
        <v>2</v>
      </c>
      <c r="E4">
        <v>3</v>
      </c>
      <c r="G4">
        <v>4</v>
      </c>
      <c r="I4">
        <v>5</v>
      </c>
      <c r="K4">
        <v>6</v>
      </c>
      <c r="M4">
        <v>7</v>
      </c>
      <c r="O4">
        <v>8</v>
      </c>
      <c r="Q4">
        <v>9</v>
      </c>
      <c r="S4">
        <v>10</v>
      </c>
      <c r="U4">
        <v>11</v>
      </c>
      <c r="W4">
        <v>12</v>
      </c>
      <c r="AG4">
        <v>1</v>
      </c>
      <c r="AI4">
        <v>2</v>
      </c>
      <c r="AK4">
        <v>3</v>
      </c>
      <c r="AM4">
        <v>4</v>
      </c>
      <c r="AO4">
        <v>5</v>
      </c>
      <c r="AQ4">
        <v>6</v>
      </c>
      <c r="AS4">
        <v>7</v>
      </c>
      <c r="AU4">
        <v>8</v>
      </c>
      <c r="AW4">
        <v>9</v>
      </c>
      <c r="AY4">
        <v>10</v>
      </c>
      <c r="BA4">
        <v>11</v>
      </c>
      <c r="BC4">
        <v>12</v>
      </c>
    </row>
    <row r="5" spans="1:58" ht="14.25" x14ac:dyDescent="0.45">
      <c r="A5">
        <v>0.247</v>
      </c>
      <c r="B5">
        <f>100*((A5-$Z$6)/($Z$5-$Z$6))</f>
        <v>0.90763481046449646</v>
      </c>
      <c r="C5">
        <v>1.2430000000000001</v>
      </c>
      <c r="D5">
        <f>100*((C5-$Z$6)/($Z$5-$Z$6))</f>
        <v>107.26107848371601</v>
      </c>
      <c r="E5">
        <v>1.0449999999999999</v>
      </c>
      <c r="F5">
        <f>100*((E5-$Z$6)/($Z$5-$Z$6))</f>
        <v>86.11852642819008</v>
      </c>
      <c r="G5">
        <v>0.81200000000000006</v>
      </c>
      <c r="H5">
        <f>100*((G5-$Z$6)/($Z$5-$Z$6))</f>
        <v>61.238654564869208</v>
      </c>
      <c r="I5">
        <v>1.02</v>
      </c>
      <c r="J5">
        <f>100*((I5-$Z$6)/($Z$5-$Z$6))</f>
        <v>83.4490122797651</v>
      </c>
      <c r="K5">
        <v>0.94799999999999995</v>
      </c>
      <c r="L5">
        <f>100*((K5-$Z$6)/($Z$5-$Z$6))</f>
        <v>75.760811532301133</v>
      </c>
      <c r="M5">
        <v>1.1419999999999999</v>
      </c>
      <c r="N5">
        <f>100*((M5-$Z$6)/($Z$5-$Z$6))</f>
        <v>96.476241324079027</v>
      </c>
      <c r="O5">
        <v>1.097</v>
      </c>
      <c r="P5">
        <f>100*((O5-$Z$6)/($Z$5-$Z$6))</f>
        <v>91.671115856914057</v>
      </c>
      <c r="Q5">
        <v>1</v>
      </c>
      <c r="R5">
        <f>100*((Q5-$Z$6)/($Z$5-$Z$6))</f>
        <v>81.31340096102511</v>
      </c>
      <c r="S5">
        <v>1.137</v>
      </c>
      <c r="T5">
        <f>100*((S5-$Z$6)/($Z$5-$Z$6))</f>
        <v>95.942338494394036</v>
      </c>
      <c r="U5">
        <v>1.2689999999999999</v>
      </c>
      <c r="V5">
        <f>100*((U5-$Z$6)/($Z$5-$Z$6))</f>
        <v>110.03737319807796</v>
      </c>
      <c r="W5">
        <v>1.4339999999999999</v>
      </c>
      <c r="X5">
        <f>100*((W5-$Z$6)/($Z$5-$Z$6))</f>
        <v>127.65616657768288</v>
      </c>
      <c r="Y5" t="s">
        <v>97</v>
      </c>
      <c r="Z5">
        <f>AVERAGE(A7:A8)</f>
        <v>1.1749999999999998</v>
      </c>
      <c r="AA5">
        <f>AVERAGE(B7:B8)</f>
        <v>100.00000000000001</v>
      </c>
      <c r="AF5" t="s">
        <v>111</v>
      </c>
      <c r="AG5">
        <v>0.92300000000000004</v>
      </c>
      <c r="AH5">
        <f t="shared" ref="AH5:AH12" si="0">100*((AG5-$BF$6)/($BF$5-$BF$6))</f>
        <v>22.008547008547033</v>
      </c>
      <c r="AI5">
        <v>1.1060000000000001</v>
      </c>
      <c r="AJ5">
        <f t="shared" ref="AJ5:AJ12" si="1">100*((AI5-$BF$6)/($BF$5-$BF$6))</f>
        <v>100.21367521367519</v>
      </c>
      <c r="AK5">
        <v>1.006</v>
      </c>
      <c r="AL5">
        <f t="shared" ref="AL5:AL12" si="2">100*((AK5-$BF$6)/($BF$5-$BF$6))</f>
        <v>57.478632478632449</v>
      </c>
      <c r="AM5">
        <v>1.0469999999999999</v>
      </c>
      <c r="AN5">
        <f t="shared" ref="AN5:AN12" si="3">100*((AM5-$BF$6)/($BF$5-$BF$6))</f>
        <v>74.999999999999929</v>
      </c>
      <c r="AO5">
        <v>0.86199999999999999</v>
      </c>
      <c r="AP5">
        <f t="shared" ref="AP5:AP12" si="4">100*((AO5-$BF$6)/($BF$5-$BF$6))</f>
        <v>-4.0598290598290365</v>
      </c>
      <c r="AQ5">
        <v>1.0509999999999999</v>
      </c>
      <c r="AR5">
        <f t="shared" ref="AR5:AR12" si="5">100*((AQ5-$BF$6)/($BF$5-$BF$6))</f>
        <v>76.709401709401632</v>
      </c>
      <c r="AS5">
        <v>0.89200000000000002</v>
      </c>
      <c r="AT5">
        <f t="shared" ref="AT5:AT12" si="6">100*((AS5-$BF$6)/($BF$5-$BF$6))</f>
        <v>8.7606837606837846</v>
      </c>
      <c r="AU5">
        <v>1.2090000000000001</v>
      </c>
      <c r="AV5">
        <f t="shared" ref="AV5:AV12" si="7">100*((AU5-$BF$6)/($BF$5-$BF$6))</f>
        <v>144.23076923076917</v>
      </c>
      <c r="AW5">
        <v>1.0880000000000001</v>
      </c>
      <c r="AX5">
        <f t="shared" ref="AX5:AX12" si="8">100*((AW5-$BF$6)/($BF$5-$BF$6))</f>
        <v>92.521367521367495</v>
      </c>
      <c r="AY5">
        <v>1.1519999999999999</v>
      </c>
      <c r="AZ5">
        <f t="shared" ref="AZ5:AZ12" si="9">100*((AY5-$BF$6)/($BF$5-$BF$6))</f>
        <v>119.87179487179476</v>
      </c>
      <c r="BA5">
        <v>1.1919999999999999</v>
      </c>
      <c r="BB5">
        <f t="shared" ref="BB5:BB12" si="10">100*((BA5-$BF$6)/($BF$5-$BF$6))</f>
        <v>136.96581196581187</v>
      </c>
      <c r="BC5">
        <v>1.242</v>
      </c>
      <c r="BD5">
        <f t="shared" ref="BD5:BD12" si="11">100*((BC5-$BF$6)/($BF$5-$BF$6))</f>
        <v>158.3333333333332</v>
      </c>
      <c r="BE5" t="s">
        <v>97</v>
      </c>
      <c r="BF5">
        <f>AVERAGE(AG7:AG8)</f>
        <v>1.1055000000000001</v>
      </c>
    </row>
    <row r="6" spans="1:58" ht="14.25" x14ac:dyDescent="0.45">
      <c r="A6">
        <v>0.23</v>
      </c>
      <c r="B6">
        <f t="shared" ref="B6:D12" si="12">100*((A6-$Z$6)/($Z$5-$Z$6))</f>
        <v>-0.90763481046449346</v>
      </c>
      <c r="C6">
        <v>1.2549999999999999</v>
      </c>
      <c r="D6">
        <f t="shared" si="12"/>
        <v>108.54244527495997</v>
      </c>
      <c r="E6">
        <v>1.1599999999999999</v>
      </c>
      <c r="F6">
        <f t="shared" ref="F6" si="13">100*((E6-$Z$6)/($Z$5-$Z$6))</f>
        <v>98.398291510945015</v>
      </c>
      <c r="G6">
        <v>0.88600000000000001</v>
      </c>
      <c r="H6">
        <f t="shared" ref="H6" si="14">100*((G6-$Z$6)/($Z$5-$Z$6))</f>
        <v>69.140416444207148</v>
      </c>
      <c r="I6">
        <v>1.012</v>
      </c>
      <c r="J6">
        <f t="shared" ref="J6" si="15">100*((I6-$Z$6)/($Z$5-$Z$6))</f>
        <v>82.594767752269107</v>
      </c>
      <c r="K6">
        <v>0.79200000000000004</v>
      </c>
      <c r="L6">
        <f t="shared" ref="L6" si="16">100*((K6-$Z$6)/($Z$5-$Z$6))</f>
        <v>59.103043246129225</v>
      </c>
      <c r="M6">
        <v>1.113</v>
      </c>
      <c r="N6">
        <f t="shared" ref="N6" si="17">100*((M6-$Z$6)/($Z$5-$Z$6))</f>
        <v>93.379604911906057</v>
      </c>
      <c r="O6">
        <v>1.101</v>
      </c>
      <c r="P6">
        <f t="shared" ref="P6" si="18">100*((O6-$Z$6)/($Z$5-$Z$6))</f>
        <v>92.09823812066206</v>
      </c>
      <c r="Q6">
        <v>1.177</v>
      </c>
      <c r="R6">
        <f t="shared" ref="R6" si="19">100*((Q6-$Z$6)/($Z$5-$Z$6))</f>
        <v>100.21356113187403</v>
      </c>
      <c r="S6">
        <v>1.1040000000000001</v>
      </c>
      <c r="T6">
        <f t="shared" ref="T6" si="20">100*((S6-$Z$6)/($Z$5-$Z$6))</f>
        <v>92.418579818473063</v>
      </c>
      <c r="U6">
        <v>1.2589999999999999</v>
      </c>
      <c r="V6">
        <f t="shared" ref="V6" si="21">100*((U6-$Z$6)/($Z$5-$Z$6))</f>
        <v>108.96956753870796</v>
      </c>
      <c r="W6">
        <v>1.2410000000000001</v>
      </c>
      <c r="X6">
        <f t="shared" ref="X6" si="22">100*((W6-$Z$6)/($Z$5-$Z$6))</f>
        <v>107.04751735184199</v>
      </c>
      <c r="Y6" t="s">
        <v>98</v>
      </c>
      <c r="Z6">
        <f>AVERAGE(A5:A6)</f>
        <v>0.23849999999999999</v>
      </c>
      <c r="AA6">
        <f>AVERAGE(B5:B6)</f>
        <v>1.4988010832439613E-15</v>
      </c>
      <c r="AF6" t="s">
        <v>112</v>
      </c>
      <c r="AG6">
        <v>0.82</v>
      </c>
      <c r="AH6">
        <f t="shared" si="0"/>
        <v>-22.008547008546987</v>
      </c>
      <c r="AI6">
        <v>1.095</v>
      </c>
      <c r="AJ6">
        <f t="shared" si="1"/>
        <v>95.51282051282044</v>
      </c>
      <c r="AK6">
        <v>1.0409999999999999</v>
      </c>
      <c r="AL6">
        <f t="shared" si="2"/>
        <v>72.435897435897374</v>
      </c>
      <c r="AM6">
        <v>0.93600000000000005</v>
      </c>
      <c r="AN6">
        <f t="shared" si="3"/>
        <v>27.564102564102587</v>
      </c>
      <c r="AO6">
        <v>1.069</v>
      </c>
      <c r="AP6">
        <f t="shared" si="4"/>
        <v>84.40170940170934</v>
      </c>
      <c r="AQ6">
        <v>1.2</v>
      </c>
      <c r="AR6">
        <f t="shared" si="5"/>
        <v>140.38461538461527</v>
      </c>
      <c r="AS6">
        <v>1.0189999999999999</v>
      </c>
      <c r="AT6">
        <f t="shared" si="6"/>
        <v>63.034188034187963</v>
      </c>
      <c r="AU6">
        <v>0.94499999999999995</v>
      </c>
      <c r="AV6">
        <f t="shared" si="7"/>
        <v>31.410256410256387</v>
      </c>
      <c r="AW6">
        <v>1.0469999999999999</v>
      </c>
      <c r="AX6">
        <f t="shared" si="8"/>
        <v>74.999999999999929</v>
      </c>
      <c r="AY6">
        <v>1.105</v>
      </c>
      <c r="AZ6">
        <f t="shared" si="9"/>
        <v>99.786324786324727</v>
      </c>
      <c r="BA6">
        <v>1.0640000000000001</v>
      </c>
      <c r="BB6">
        <f t="shared" si="10"/>
        <v>82.264957264957246</v>
      </c>
      <c r="BC6">
        <v>1.018</v>
      </c>
      <c r="BD6">
        <f t="shared" si="11"/>
        <v>62.606837606837587</v>
      </c>
      <c r="BE6" t="s">
        <v>98</v>
      </c>
      <c r="BF6">
        <f>AVERAGE(AG5:AG6)</f>
        <v>0.87149999999999994</v>
      </c>
    </row>
    <row r="7" spans="1:58" ht="14.25" x14ac:dyDescent="0.45">
      <c r="A7">
        <v>1.097</v>
      </c>
      <c r="B7">
        <f t="shared" si="12"/>
        <v>91.671115856914057</v>
      </c>
      <c r="C7">
        <v>1.0860000000000001</v>
      </c>
      <c r="D7">
        <f t="shared" si="12"/>
        <v>90.496529631607075</v>
      </c>
      <c r="E7">
        <v>1.1950000000000001</v>
      </c>
      <c r="F7">
        <f t="shared" ref="F7" si="23">100*((E7-$Z$6)/($Z$5-$Z$6))</f>
        <v>102.13561131874</v>
      </c>
      <c r="G7" s="2">
        <v>0.32600000000000001</v>
      </c>
      <c r="H7">
        <f t="shared" ref="H7" si="24">100*((G7-$Z$6)/($Z$5-$Z$6))</f>
        <v>9.3432995194874557</v>
      </c>
      <c r="I7">
        <v>1.0880000000000001</v>
      </c>
      <c r="J7">
        <f t="shared" ref="J7" si="25">100*((I7-$Z$6)/($Z$5-$Z$6))</f>
        <v>90.710090763481077</v>
      </c>
      <c r="K7" s="2">
        <v>0.16400000000000001</v>
      </c>
      <c r="L7">
        <f t="shared" ref="L7" si="26">100*((K7-$Z$6)/($Z$5-$Z$6))</f>
        <v>-7.9551521623064598</v>
      </c>
      <c r="M7" s="2">
        <v>0.16300000000000001</v>
      </c>
      <c r="N7">
        <f t="shared" ref="N7" si="27">100*((M7-$Z$6)/($Z$5-$Z$6))</f>
        <v>-8.061932728243459</v>
      </c>
      <c r="O7">
        <v>0.93700000000000006</v>
      </c>
      <c r="P7">
        <f t="shared" ref="P7" si="28">100*((O7-$Z$6)/($Z$5-$Z$6))</f>
        <v>74.586225306994152</v>
      </c>
      <c r="Q7">
        <v>1.2509999999999999</v>
      </c>
      <c r="R7">
        <f t="shared" ref="R7" si="29">100*((Q7-$Z$6)/($Z$5-$Z$6))</f>
        <v>108.11532301121196</v>
      </c>
      <c r="S7" s="2">
        <v>0.53200000000000003</v>
      </c>
      <c r="T7">
        <f t="shared" ref="T7" si="30">100*((S7-$Z$6)/($Z$5-$Z$6))</f>
        <v>31.340096102509353</v>
      </c>
      <c r="U7">
        <v>1.2030000000000001</v>
      </c>
      <c r="V7">
        <f t="shared" ref="V7" si="31">100*((U7-$Z$6)/($Z$5-$Z$6))</f>
        <v>102.98985584623601</v>
      </c>
      <c r="W7">
        <v>1.3420000000000001</v>
      </c>
      <c r="X7">
        <f t="shared" ref="X7" si="32">100*((W7-$Z$6)/($Z$5-$Z$6))</f>
        <v>117.83235451147893</v>
      </c>
      <c r="Y7" t="s">
        <v>99</v>
      </c>
      <c r="Z7">
        <f>Z5-Z6</f>
        <v>0.93649999999999989</v>
      </c>
      <c r="AA7">
        <f>AA5-AA6</f>
        <v>100.00000000000001</v>
      </c>
      <c r="AF7" t="s">
        <v>113</v>
      </c>
      <c r="AG7">
        <v>1.167</v>
      </c>
      <c r="AH7">
        <f t="shared" si="0"/>
        <v>126.28205128205121</v>
      </c>
      <c r="AI7">
        <v>1.0489999999999999</v>
      </c>
      <c r="AJ7">
        <f t="shared" si="1"/>
        <v>75.854700854700781</v>
      </c>
      <c r="AK7">
        <v>1.046</v>
      </c>
      <c r="AL7">
        <f t="shared" si="2"/>
        <v>74.572649572649553</v>
      </c>
      <c r="AM7">
        <v>0.73799999999999999</v>
      </c>
      <c r="AN7">
        <f t="shared" si="3"/>
        <v>-57.05128205128198</v>
      </c>
      <c r="AO7">
        <v>0.93899999999999995</v>
      </c>
      <c r="AP7">
        <f t="shared" si="4"/>
        <v>28.846153846153822</v>
      </c>
      <c r="AQ7">
        <v>0.97199999999999998</v>
      </c>
      <c r="AR7">
        <f t="shared" si="5"/>
        <v>42.94871794871792</v>
      </c>
      <c r="AS7">
        <v>0.78200000000000003</v>
      </c>
      <c r="AT7">
        <f t="shared" si="6"/>
        <v>-38.247863247863179</v>
      </c>
      <c r="AU7">
        <v>1.016</v>
      </c>
      <c r="AV7">
        <f t="shared" si="7"/>
        <v>61.752136752136735</v>
      </c>
      <c r="AW7">
        <v>1.0740000000000001</v>
      </c>
      <c r="AX7">
        <f t="shared" si="8"/>
        <v>86.538461538461519</v>
      </c>
      <c r="AY7">
        <v>0.71799999999999997</v>
      </c>
      <c r="AZ7">
        <f t="shared" si="9"/>
        <v>-65.598290598290532</v>
      </c>
      <c r="BA7">
        <v>0.94</v>
      </c>
      <c r="BB7">
        <f t="shared" si="10"/>
        <v>29.273504273504248</v>
      </c>
      <c r="BC7">
        <v>0.90900000000000003</v>
      </c>
      <c r="BD7">
        <f t="shared" si="11"/>
        <v>16.02564102564105</v>
      </c>
      <c r="BE7" t="s">
        <v>99</v>
      </c>
      <c r="BF7">
        <f>BF5-BF6</f>
        <v>0.23400000000000021</v>
      </c>
    </row>
    <row r="8" spans="1:58" ht="14.25" x14ac:dyDescent="0.45">
      <c r="A8">
        <v>1.2529999999999999</v>
      </c>
      <c r="B8">
        <f t="shared" si="12"/>
        <v>108.32888414308597</v>
      </c>
      <c r="C8">
        <v>1.1160000000000001</v>
      </c>
      <c r="D8">
        <f t="shared" si="12"/>
        <v>93.69994660971706</v>
      </c>
      <c r="E8">
        <v>0.98099999999999998</v>
      </c>
      <c r="F8">
        <f t="shared" ref="F8" si="33">100*((E8-$Z$6)/($Z$5-$Z$6))</f>
        <v>79.284570208222107</v>
      </c>
      <c r="G8">
        <v>0.97299999999999998</v>
      </c>
      <c r="H8">
        <f t="shared" ref="H8" si="34">100*((G8-$Z$6)/($Z$5-$Z$6))</f>
        <v>78.430325680726114</v>
      </c>
      <c r="I8">
        <v>0.999</v>
      </c>
      <c r="J8">
        <f t="shared" ref="J8" si="35">100*((I8-$Z$6)/($Z$5-$Z$6))</f>
        <v>81.206620395088109</v>
      </c>
      <c r="K8" s="2">
        <v>0.157</v>
      </c>
      <c r="L8">
        <f t="shared" ref="L8" si="36">100*((K8-$Z$6)/($Z$5-$Z$6))</f>
        <v>-8.7026161238654556</v>
      </c>
      <c r="M8" s="2">
        <v>0.222</v>
      </c>
      <c r="N8">
        <f t="shared" ref="N8" si="37">100*((M8-$Z$6)/($Z$5-$Z$6))</f>
        <v>-1.76187933796049</v>
      </c>
      <c r="O8">
        <v>0.88600000000000001</v>
      </c>
      <c r="P8">
        <f t="shared" ref="P8" si="38">100*((O8-$Z$6)/($Z$5-$Z$6))</f>
        <v>69.140416444207148</v>
      </c>
      <c r="Q8">
        <v>1.2989999999999999</v>
      </c>
      <c r="R8">
        <f t="shared" ref="R8" si="39">100*((Q8-$Z$6)/($Z$5-$Z$6))</f>
        <v>113.24079017618796</v>
      </c>
      <c r="S8">
        <v>1.323</v>
      </c>
      <c r="T8">
        <f t="shared" ref="T8" si="40">100*((S8-$Z$6)/($Z$5-$Z$6))</f>
        <v>115.80352375867594</v>
      </c>
      <c r="U8">
        <v>1.081</v>
      </c>
      <c r="V8">
        <f t="shared" ref="V8" si="41">100*((U8-$Z$6)/($Z$5-$Z$6))</f>
        <v>89.962626801922056</v>
      </c>
      <c r="W8">
        <v>7.9000000000000001E-2</v>
      </c>
      <c r="X8">
        <f t="shared" ref="X8" si="42">100*((W8-$Z$6)/($Z$5-$Z$6))</f>
        <v>-17.031500266951412</v>
      </c>
      <c r="AF8" t="s">
        <v>114</v>
      </c>
      <c r="AG8">
        <v>1.044</v>
      </c>
      <c r="AH8">
        <f t="shared" si="0"/>
        <v>73.717948717948687</v>
      </c>
      <c r="AI8">
        <v>1.075</v>
      </c>
      <c r="AJ8">
        <f t="shared" si="1"/>
        <v>86.965811965811895</v>
      </c>
      <c r="AK8">
        <v>0.89500000000000002</v>
      </c>
      <c r="AL8">
        <f t="shared" si="2"/>
        <v>10.042735042735067</v>
      </c>
      <c r="AM8">
        <v>0.93500000000000005</v>
      </c>
      <c r="AN8">
        <f t="shared" si="3"/>
        <v>27.136752136752161</v>
      </c>
      <c r="AO8">
        <v>1.0549999999999999</v>
      </c>
      <c r="AP8">
        <f t="shared" si="4"/>
        <v>78.41880341880335</v>
      </c>
      <c r="AQ8">
        <v>0.54500000000000004</v>
      </c>
      <c r="AR8">
        <f t="shared" si="5"/>
        <v>-139.52991452991438</v>
      </c>
      <c r="AS8">
        <v>0.625</v>
      </c>
      <c r="AT8">
        <f t="shared" si="6"/>
        <v>-105.34188034188023</v>
      </c>
      <c r="AU8">
        <v>0.94699999999999995</v>
      </c>
      <c r="AV8">
        <f t="shared" si="7"/>
        <v>32.264957264957239</v>
      </c>
      <c r="AW8">
        <v>1.0209999999999999</v>
      </c>
      <c r="AX8">
        <f t="shared" si="8"/>
        <v>63.888888888888815</v>
      </c>
      <c r="AY8">
        <v>1.0580000000000001</v>
      </c>
      <c r="AZ8">
        <f t="shared" si="9"/>
        <v>79.700854700854677</v>
      </c>
      <c r="BA8">
        <v>0.89900000000000002</v>
      </c>
      <c r="BB8">
        <f t="shared" si="10"/>
        <v>11.752136752136776</v>
      </c>
      <c r="BD8">
        <f t="shared" si="11"/>
        <v>-372.43589743589712</v>
      </c>
    </row>
    <row r="9" spans="1:58" x14ac:dyDescent="0.35">
      <c r="A9">
        <v>1.2849999999999999</v>
      </c>
      <c r="B9">
        <f t="shared" si="12"/>
        <v>111.74586225306994</v>
      </c>
      <c r="C9">
        <v>1.5089999999999999</v>
      </c>
      <c r="D9">
        <f t="shared" si="12"/>
        <v>135.66470902295785</v>
      </c>
      <c r="E9">
        <v>1.6739999999999999</v>
      </c>
      <c r="F9">
        <f t="shared" ref="F9" si="43">100*((E9-$Z$6)/($Z$5-$Z$6))</f>
        <v>153.28350240256273</v>
      </c>
      <c r="G9">
        <v>1.054</v>
      </c>
      <c r="H9">
        <f t="shared" ref="H9" si="44">100*((G9-$Z$6)/($Z$5-$Z$6))</f>
        <v>87.079551521623088</v>
      </c>
      <c r="I9">
        <v>1.167</v>
      </c>
      <c r="J9">
        <f t="shared" ref="J9" si="45">100*((I9-$Z$6)/($Z$5-$Z$6))</f>
        <v>99.145755472504021</v>
      </c>
      <c r="K9">
        <v>1.04</v>
      </c>
      <c r="L9">
        <f t="shared" ref="L9" si="46">100*((K9-$Z$6)/($Z$5-$Z$6))</f>
        <v>85.58462359850509</v>
      </c>
      <c r="M9">
        <v>1.0900000000000001</v>
      </c>
      <c r="N9">
        <f t="shared" ref="N9" si="47">100*((M9-$Z$6)/($Z$5-$Z$6))</f>
        <v>90.923651895355079</v>
      </c>
      <c r="O9">
        <v>1.0329999999999999</v>
      </c>
      <c r="P9">
        <f t="shared" ref="P9" si="48">100*((O9-$Z$6)/($Z$5-$Z$6))</f>
        <v>84.837159636946083</v>
      </c>
      <c r="Q9">
        <v>1.3180000000000001</v>
      </c>
      <c r="R9">
        <f t="shared" ref="R9" si="49">100*((Q9-$Z$6)/($Z$5-$Z$6))</f>
        <v>115.26962092899096</v>
      </c>
      <c r="S9">
        <v>1.264</v>
      </c>
      <c r="T9">
        <f t="shared" ref="T9" si="50">100*((S9-$Z$6)/($Z$5-$Z$6))</f>
        <v>109.50347036839297</v>
      </c>
      <c r="U9">
        <v>2.2109999999999999</v>
      </c>
      <c r="V9">
        <f t="shared" ref="V9" si="51">100*((U9-$Z$6)/($Z$5-$Z$6))</f>
        <v>210.62466631073144</v>
      </c>
      <c r="W9">
        <v>7.0999999999999994E-2</v>
      </c>
      <c r="X9">
        <f t="shared" ref="X9" si="52">100*((W9-$Z$6)/($Z$5-$Z$6))</f>
        <v>-17.885744794447412</v>
      </c>
      <c r="Y9" t="s">
        <v>100</v>
      </c>
      <c r="AF9" t="s">
        <v>115</v>
      </c>
      <c r="AG9">
        <v>1.081</v>
      </c>
      <c r="AH9">
        <f t="shared" si="0"/>
        <v>89.52991452991445</v>
      </c>
      <c r="AI9">
        <v>1.0860000000000001</v>
      </c>
      <c r="AJ9">
        <f t="shared" si="1"/>
        <v>91.666666666666643</v>
      </c>
      <c r="AK9">
        <v>1.0169999999999999</v>
      </c>
      <c r="AL9">
        <f t="shared" si="2"/>
        <v>62.179487179487104</v>
      </c>
      <c r="AM9">
        <v>1.0249999999999999</v>
      </c>
      <c r="AN9">
        <f t="shared" si="3"/>
        <v>65.598290598290532</v>
      </c>
      <c r="AO9">
        <v>0.90300000000000002</v>
      </c>
      <c r="AP9">
        <f t="shared" si="4"/>
        <v>13.461538461538487</v>
      </c>
      <c r="AQ9">
        <v>0.52400000000000002</v>
      </c>
      <c r="AR9">
        <f t="shared" si="5"/>
        <v>-148.50427350427333</v>
      </c>
      <c r="AS9">
        <v>0.44700000000000001</v>
      </c>
      <c r="AT9">
        <f t="shared" si="6"/>
        <v>-181.41025641025621</v>
      </c>
      <c r="AU9">
        <v>0.86699999999999999</v>
      </c>
      <c r="AV9">
        <f t="shared" si="7"/>
        <v>-1.9230769230768991</v>
      </c>
      <c r="AW9">
        <v>0.95699999999999996</v>
      </c>
      <c r="AX9">
        <f t="shared" si="8"/>
        <v>36.538461538461512</v>
      </c>
      <c r="AY9">
        <v>0.93600000000000005</v>
      </c>
      <c r="AZ9">
        <f t="shared" si="9"/>
        <v>27.564102564102587</v>
      </c>
      <c r="BA9">
        <v>1.109</v>
      </c>
      <c r="BB9">
        <f t="shared" si="10"/>
        <v>101.49572649572643</v>
      </c>
      <c r="BD9">
        <f t="shared" si="11"/>
        <v>-372.43589743589712</v>
      </c>
      <c r="BE9" t="s">
        <v>100</v>
      </c>
    </row>
    <row r="10" spans="1:58" ht="14.25" x14ac:dyDescent="0.45">
      <c r="A10">
        <v>1.3109999999999999</v>
      </c>
      <c r="B10">
        <f t="shared" si="12"/>
        <v>114.52215696743193</v>
      </c>
      <c r="C10">
        <v>1.252</v>
      </c>
      <c r="D10">
        <f t="shared" si="12"/>
        <v>108.22210357714899</v>
      </c>
      <c r="E10">
        <v>1.3049999999999999</v>
      </c>
      <c r="F10">
        <f t="shared" ref="F10" si="53">100*((E10-$Z$6)/($Z$5-$Z$6))</f>
        <v>113.88147357180995</v>
      </c>
      <c r="G10">
        <v>0.99299999999999999</v>
      </c>
      <c r="H10">
        <f t="shared" ref="H10" si="54">100*((G10-$Z$6)/($Z$5-$Z$6))</f>
        <v>80.565936999466103</v>
      </c>
      <c r="I10">
        <v>1.325</v>
      </c>
      <c r="J10">
        <f t="shared" ref="J10" si="55">100*((I10-$Z$6)/($Z$5-$Z$6))</f>
        <v>116.01708489054994</v>
      </c>
      <c r="K10">
        <v>1.016</v>
      </c>
      <c r="L10">
        <f t="shared" ref="L10" si="56">100*((K10-$Z$6)/($Z$5-$Z$6))</f>
        <v>83.02189001601711</v>
      </c>
      <c r="M10" s="2">
        <v>0.29899999999999999</v>
      </c>
      <c r="N10">
        <f t="shared" ref="N10" si="57">100*((M10-$Z$6)/($Z$5-$Z$6))</f>
        <v>6.4602242391884683</v>
      </c>
      <c r="O10">
        <v>1.2509999999999999</v>
      </c>
      <c r="P10">
        <f t="shared" ref="P10" si="58">100*((O10-$Z$6)/($Z$5-$Z$6))</f>
        <v>108.11532301121196</v>
      </c>
      <c r="Q10">
        <v>1.296</v>
      </c>
      <c r="R10">
        <f t="shared" ref="R10" si="59">100*((Q10-$Z$6)/($Z$5-$Z$6))</f>
        <v>112.92044847837697</v>
      </c>
      <c r="S10">
        <v>1.4870000000000001</v>
      </c>
      <c r="T10">
        <f t="shared" ref="T10" si="60">100*((S10-$Z$6)/($Z$5-$Z$6))</f>
        <v>133.31553657234389</v>
      </c>
      <c r="U10">
        <v>1.2410000000000001</v>
      </c>
      <c r="V10">
        <f t="shared" ref="V10" si="61">100*((U10-$Z$6)/($Z$5-$Z$6))</f>
        <v>107.04751735184199</v>
      </c>
      <c r="W10">
        <v>8.4000000000000005E-2</v>
      </c>
      <c r="X10">
        <f t="shared" ref="X10" si="62">100*((W10-$Z$6)/($Z$5-$Z$6))</f>
        <v>-16.497597437266418</v>
      </c>
      <c r="AF10" t="s">
        <v>116</v>
      </c>
      <c r="AG10">
        <v>1.1080000000000001</v>
      </c>
      <c r="AH10">
        <f t="shared" si="0"/>
        <v>101.06837606837604</v>
      </c>
      <c r="AI10">
        <v>1.06</v>
      </c>
      <c r="AJ10">
        <f t="shared" si="1"/>
        <v>80.555555555555543</v>
      </c>
      <c r="AK10">
        <v>0.89500000000000002</v>
      </c>
      <c r="AL10">
        <f t="shared" si="2"/>
        <v>10.042735042735067</v>
      </c>
      <c r="AM10">
        <v>0.874</v>
      </c>
      <c r="AN10">
        <f t="shared" si="3"/>
        <v>1.0683760683760921</v>
      </c>
      <c r="AO10">
        <v>1.0509999999999999</v>
      </c>
      <c r="AP10">
        <f t="shared" si="4"/>
        <v>76.709401709401632</v>
      </c>
      <c r="AQ10">
        <v>0.98599999999999999</v>
      </c>
      <c r="AR10">
        <f t="shared" si="5"/>
        <v>48.931623931623911</v>
      </c>
      <c r="AS10">
        <v>0.57399999999999995</v>
      </c>
      <c r="AT10">
        <f t="shared" si="6"/>
        <v>-127.13675213675202</v>
      </c>
      <c r="AU10">
        <v>0.94299999999999995</v>
      </c>
      <c r="AV10">
        <f t="shared" si="7"/>
        <v>30.555555555555529</v>
      </c>
      <c r="AW10">
        <v>0.92800000000000005</v>
      </c>
      <c r="AX10">
        <f t="shared" si="8"/>
        <v>24.145299145299166</v>
      </c>
      <c r="AY10">
        <v>0.89</v>
      </c>
      <c r="AZ10">
        <f t="shared" si="9"/>
        <v>7.9059829059829294</v>
      </c>
      <c r="BA10">
        <v>0.90600000000000003</v>
      </c>
      <c r="BB10">
        <f t="shared" si="10"/>
        <v>14.743589743589766</v>
      </c>
      <c r="BD10">
        <f t="shared" si="11"/>
        <v>-372.43589743589712</v>
      </c>
    </row>
    <row r="11" spans="1:58" ht="14.25" x14ac:dyDescent="0.45">
      <c r="A11">
        <v>1.323</v>
      </c>
      <c r="B11">
        <f t="shared" si="12"/>
        <v>115.80352375867594</v>
      </c>
      <c r="C11">
        <v>0.92800000000000005</v>
      </c>
      <c r="D11">
        <f t="shared" si="12"/>
        <v>73.625200213561143</v>
      </c>
      <c r="E11">
        <v>1.208</v>
      </c>
      <c r="F11">
        <f t="shared" ref="F11" si="63">100*((E11-$Z$6)/($Z$5-$Z$6))</f>
        <v>103.523758675921</v>
      </c>
      <c r="G11">
        <v>1.046</v>
      </c>
      <c r="H11">
        <f t="shared" ref="H11" si="64">100*((G11-$Z$6)/($Z$5-$Z$6))</f>
        <v>86.225306994127095</v>
      </c>
      <c r="I11">
        <v>0.85699999999999998</v>
      </c>
      <c r="J11">
        <f t="shared" ref="J11" si="65">100*((I11-$Z$6)/($Z$5-$Z$6))</f>
        <v>66.043780032034178</v>
      </c>
      <c r="K11">
        <v>1.0589999999999999</v>
      </c>
      <c r="L11">
        <f t="shared" ref="L11" si="66">100*((K11-$Z$6)/($Z$5-$Z$6))</f>
        <v>87.613454351308079</v>
      </c>
      <c r="M11" s="2">
        <v>0.18099999999999999</v>
      </c>
      <c r="N11">
        <f t="shared" ref="N11" si="67">100*((M11-$Z$6)/($Z$5-$Z$6))</f>
        <v>-6.1398825413774691</v>
      </c>
      <c r="O11">
        <v>1.06</v>
      </c>
      <c r="P11">
        <f t="shared" ref="P11" si="68">100*((O11-$Z$6)/($Z$5-$Z$6))</f>
        <v>87.720234917245094</v>
      </c>
      <c r="Q11">
        <v>1.056</v>
      </c>
      <c r="R11">
        <f t="shared" ref="R11" si="69">100*((Q11-$Z$6)/($Z$5-$Z$6))</f>
        <v>87.29311265349709</v>
      </c>
      <c r="S11">
        <v>1.242</v>
      </c>
      <c r="T11">
        <f t="shared" ref="T11" si="70">100*((S11-$Z$6)/($Z$5-$Z$6))</f>
        <v>107.15429791777898</v>
      </c>
      <c r="U11">
        <v>1.204</v>
      </c>
      <c r="V11">
        <f t="shared" ref="V11" si="71">100*((U11-$Z$6)/($Z$5-$Z$6))</f>
        <v>103.096636412173</v>
      </c>
      <c r="W11">
        <v>7.1999999999999995E-2</v>
      </c>
      <c r="X11">
        <f t="shared" ref="X11" si="72">100*((W11-$Z$6)/($Z$5-$Z$6))</f>
        <v>-17.778964228510411</v>
      </c>
      <c r="AF11" t="s">
        <v>117</v>
      </c>
      <c r="AG11">
        <v>0.95499999999999996</v>
      </c>
      <c r="AH11">
        <f t="shared" si="0"/>
        <v>35.68376068376066</v>
      </c>
      <c r="AI11">
        <v>0.97</v>
      </c>
      <c r="AJ11">
        <f t="shared" si="1"/>
        <v>42.094017094017069</v>
      </c>
      <c r="AK11">
        <v>0.90200000000000002</v>
      </c>
      <c r="AL11">
        <f t="shared" si="2"/>
        <v>13.034188034188057</v>
      </c>
      <c r="AM11">
        <v>0.91200000000000003</v>
      </c>
      <c r="AN11">
        <f t="shared" si="3"/>
        <v>17.307692307692331</v>
      </c>
      <c r="AO11">
        <v>0.99399999999999999</v>
      </c>
      <c r="AP11">
        <f t="shared" si="4"/>
        <v>52.350427350427331</v>
      </c>
      <c r="AQ11">
        <v>0.94099999999999995</v>
      </c>
      <c r="AR11">
        <f t="shared" si="5"/>
        <v>29.700854700854677</v>
      </c>
      <c r="AS11">
        <v>0.40400000000000003</v>
      </c>
      <c r="AT11">
        <f t="shared" si="6"/>
        <v>-199.78632478632457</v>
      </c>
      <c r="AU11">
        <v>0.89700000000000002</v>
      </c>
      <c r="AV11">
        <f t="shared" si="7"/>
        <v>10.897435897435921</v>
      </c>
      <c r="AW11">
        <v>0.93799999999999994</v>
      </c>
      <c r="AX11">
        <f t="shared" si="8"/>
        <v>28.418803418803396</v>
      </c>
      <c r="AY11">
        <v>0.95099999999999996</v>
      </c>
      <c r="AZ11">
        <f t="shared" si="9"/>
        <v>33.97435897435895</v>
      </c>
      <c r="BA11">
        <v>0.85499999999999998</v>
      </c>
      <c r="BB11">
        <f t="shared" si="10"/>
        <v>-7.051282051282028</v>
      </c>
      <c r="BD11">
        <f t="shared" si="11"/>
        <v>-372.43589743589712</v>
      </c>
    </row>
    <row r="12" spans="1:58" ht="14.25" x14ac:dyDescent="0.45">
      <c r="A12">
        <v>1.095</v>
      </c>
      <c r="B12">
        <f t="shared" si="12"/>
        <v>91.457554725040055</v>
      </c>
      <c r="C12">
        <v>1.161</v>
      </c>
      <c r="D12">
        <f t="shared" si="12"/>
        <v>98.50507207688203</v>
      </c>
      <c r="E12">
        <v>1.2969999999999999</v>
      </c>
      <c r="F12">
        <f t="shared" ref="F12" si="73">100*((E12-$Z$6)/($Z$5-$Z$6))</f>
        <v>113.02722904431394</v>
      </c>
      <c r="G12">
        <v>1.073</v>
      </c>
      <c r="H12">
        <f t="shared" ref="H12" si="74">100*((G12-$Z$6)/($Z$5-$Z$6))</f>
        <v>89.108382274426063</v>
      </c>
      <c r="I12">
        <v>1.93</v>
      </c>
      <c r="J12">
        <f t="shared" ref="J12" si="75">100*((I12-$Z$6)/($Z$5-$Z$6))</f>
        <v>180.61932728243463</v>
      </c>
      <c r="K12">
        <v>1.1160000000000001</v>
      </c>
      <c r="L12">
        <f t="shared" ref="L12" si="76">100*((K12-$Z$6)/($Z$5-$Z$6))</f>
        <v>93.69994660971706</v>
      </c>
      <c r="M12">
        <v>1.1850000000000001</v>
      </c>
      <c r="N12">
        <f t="shared" ref="N12" si="77">100*((M12-$Z$6)/($Z$5-$Z$6))</f>
        <v>101.06780565937001</v>
      </c>
      <c r="O12">
        <v>1.028</v>
      </c>
      <c r="P12">
        <f t="shared" ref="P12" si="78">100*((O12-$Z$6)/($Z$5-$Z$6))</f>
        <v>84.303256807261093</v>
      </c>
      <c r="Q12">
        <v>1.476</v>
      </c>
      <c r="R12">
        <f t="shared" ref="R12" si="79">100*((Q12-$Z$6)/($Z$5-$Z$6))</f>
        <v>132.14095034703686</v>
      </c>
      <c r="S12">
        <v>1.9990000000000001</v>
      </c>
      <c r="T12">
        <f t="shared" ref="T12" si="80">100*((S12-$Z$6)/($Z$5-$Z$6))</f>
        <v>187.98718633208759</v>
      </c>
      <c r="U12">
        <v>1.161</v>
      </c>
      <c r="V12">
        <f t="shared" ref="V12" si="81">100*((U12-$Z$6)/($Z$5-$Z$6))</f>
        <v>98.50507207688203</v>
      </c>
      <c r="W12">
        <v>0.06</v>
      </c>
      <c r="X12">
        <f t="shared" ref="X12" si="82">100*((W12-$Z$6)/($Z$5-$Z$6))</f>
        <v>-19.060331019754408</v>
      </c>
      <c r="AF12" t="s">
        <v>118</v>
      </c>
      <c r="AG12">
        <v>0.96299999999999997</v>
      </c>
      <c r="AH12">
        <f t="shared" si="0"/>
        <v>39.102564102564081</v>
      </c>
      <c r="AI12">
        <v>0.99399999999999999</v>
      </c>
      <c r="AJ12">
        <f t="shared" si="1"/>
        <v>52.350427350427331</v>
      </c>
      <c r="AK12">
        <v>0.878</v>
      </c>
      <c r="AL12">
        <f t="shared" si="2"/>
        <v>2.7777777777778017</v>
      </c>
      <c r="AM12">
        <v>0.874</v>
      </c>
      <c r="AN12">
        <f t="shared" si="3"/>
        <v>1.0683760683760921</v>
      </c>
      <c r="AO12">
        <v>0.84699999999999998</v>
      </c>
      <c r="AP12">
        <f t="shared" si="4"/>
        <v>-10.470085470085447</v>
      </c>
      <c r="AQ12">
        <v>0.93200000000000005</v>
      </c>
      <c r="AR12">
        <f t="shared" si="5"/>
        <v>25.85470085470088</v>
      </c>
      <c r="AS12">
        <v>0.89400000000000002</v>
      </c>
      <c r="AT12">
        <f t="shared" si="6"/>
        <v>9.6153846153846398</v>
      </c>
      <c r="AU12">
        <v>0.88200000000000001</v>
      </c>
      <c r="AV12">
        <f t="shared" si="7"/>
        <v>4.4871794871795112</v>
      </c>
      <c r="AW12">
        <v>0.93400000000000005</v>
      </c>
      <c r="AX12">
        <f t="shared" si="8"/>
        <v>26.709401709401732</v>
      </c>
      <c r="AY12">
        <v>0.79900000000000004</v>
      </c>
      <c r="AZ12">
        <f t="shared" si="9"/>
        <v>-30.982905982905912</v>
      </c>
      <c r="BA12">
        <v>0.85399999999999998</v>
      </c>
      <c r="BB12">
        <f t="shared" si="10"/>
        <v>-7.4786324786324547</v>
      </c>
      <c r="BD12">
        <f t="shared" si="11"/>
        <v>-372.43589743589712</v>
      </c>
    </row>
    <row r="13" spans="1:58" ht="14.25" x14ac:dyDescent="0.45">
      <c r="A13" t="s">
        <v>1</v>
      </c>
    </row>
    <row r="14" spans="1:58" ht="14.25" x14ac:dyDescent="0.45">
      <c r="A14">
        <v>1</v>
      </c>
      <c r="C14">
        <v>2.6135860490162299</v>
      </c>
      <c r="E14">
        <v>5.21224546205727</v>
      </c>
      <c r="G14">
        <v>6.2794918509541402</v>
      </c>
      <c r="I14">
        <v>5.3174703738643103</v>
      </c>
      <c r="K14">
        <v>5.6325377318453898</v>
      </c>
      <c r="M14">
        <v>4.09387359196554</v>
      </c>
      <c r="O14">
        <v>5</v>
      </c>
      <c r="Q14">
        <v>5.4031777406183803</v>
      </c>
      <c r="S14">
        <v>4.1858419484683402</v>
      </c>
      <c r="U14">
        <v>1.76776695296637</v>
      </c>
      <c r="W14" s="1">
        <v>5.1324244095075596E-4</v>
      </c>
    </row>
    <row r="15" spans="1:58" ht="14.25" x14ac:dyDescent="0.45">
      <c r="A15">
        <v>0.5</v>
      </c>
      <c r="C15">
        <v>2.3940082017464301</v>
      </c>
      <c r="E15">
        <v>3.7792028060372198</v>
      </c>
      <c r="G15">
        <v>5.91876439885427</v>
      </c>
      <c r="I15">
        <v>5.3515889583442204</v>
      </c>
      <c r="K15">
        <v>6.3807051484920398</v>
      </c>
      <c r="M15">
        <v>4.6568809216360796</v>
      </c>
      <c r="O15">
        <v>4.9119200183563203</v>
      </c>
      <c r="Q15">
        <v>3.5042545635114499</v>
      </c>
      <c r="S15">
        <v>4.8468797836221702</v>
      </c>
      <c r="U15">
        <v>2.1953152004666201</v>
      </c>
      <c r="W15">
        <v>2.63691519120411</v>
      </c>
    </row>
    <row r="16" spans="1:58" ht="14.25" x14ac:dyDescent="0.45">
      <c r="A16">
        <v>0.25</v>
      </c>
      <c r="C16">
        <v>5.0441651897575897</v>
      </c>
      <c r="E16">
        <v>3.2349041517749502</v>
      </c>
      <c r="G16">
        <v>9.2612148390093907</v>
      </c>
      <c r="I16">
        <v>5.0361062390868403</v>
      </c>
      <c r="K16">
        <v>10.541824412613799</v>
      </c>
      <c r="M16">
        <v>10.5502557362058</v>
      </c>
      <c r="O16">
        <v>5.68229015139414</v>
      </c>
      <c r="Q16">
        <v>2.5223152612448501</v>
      </c>
      <c r="S16">
        <v>7.8549414865948304</v>
      </c>
      <c r="U16">
        <v>3.1219358986697801</v>
      </c>
      <c r="W16">
        <v>0.104284363607033</v>
      </c>
    </row>
    <row r="17" spans="1:58" ht="14.25" x14ac:dyDescent="0.45">
      <c r="A17">
        <v>0.125</v>
      </c>
      <c r="C17">
        <v>4.5952177375572898</v>
      </c>
      <c r="E17">
        <v>5.4858789531849403</v>
      </c>
      <c r="G17">
        <v>5.5210781007778902</v>
      </c>
      <c r="I17">
        <v>5.4074991880427801</v>
      </c>
      <c r="K17">
        <v>10.6009854770367</v>
      </c>
      <c r="M17">
        <v>10.0641631867807</v>
      </c>
      <c r="O17">
        <v>5.91876439885427</v>
      </c>
      <c r="Q17">
        <v>0.86063090699641798</v>
      </c>
      <c r="S17">
        <v>0.3125</v>
      </c>
      <c r="U17">
        <v>5.0643690325075799</v>
      </c>
      <c r="W17">
        <v>11.2831022254695</v>
      </c>
    </row>
    <row r="18" spans="1:58" ht="14.25" x14ac:dyDescent="0.45">
      <c r="A18">
        <v>6.25E-2</v>
      </c>
      <c r="C18" s="1">
        <v>6.7434957617431199E-6</v>
      </c>
      <c r="E18" s="1">
        <v>4.8946613402439104E-10</v>
      </c>
      <c r="G18">
        <v>5.1748763971690703</v>
      </c>
      <c r="I18">
        <v>3.663468335758</v>
      </c>
      <c r="K18">
        <v>5.2331225316472096</v>
      </c>
      <c r="M18">
        <v>5.0280601640225404</v>
      </c>
      <c r="O18">
        <v>5.2624909869648304</v>
      </c>
      <c r="Q18">
        <v>0.41713745442813299</v>
      </c>
      <c r="S18">
        <v>1.9699760563848501</v>
      </c>
      <c r="U18" s="1">
        <v>1.65436122510611E-23</v>
      </c>
      <c r="W18">
        <v>11.355498205025301</v>
      </c>
    </row>
    <row r="19" spans="1:58" ht="14.25" x14ac:dyDescent="0.45">
      <c r="A19">
        <v>3.125E-2</v>
      </c>
      <c r="C19">
        <v>2.5111328425856199</v>
      </c>
      <c r="E19">
        <v>0.73341278750289096</v>
      </c>
      <c r="G19">
        <v>5.4335005513473202</v>
      </c>
      <c r="I19">
        <v>0.27840584941885599</v>
      </c>
      <c r="K19">
        <v>5.33450238907949</v>
      </c>
      <c r="M19">
        <v>9.4632997263573397</v>
      </c>
      <c r="O19">
        <v>2.5223152612448501</v>
      </c>
      <c r="Q19">
        <v>0.93229030655712397</v>
      </c>
      <c r="S19" s="1">
        <v>2.40310869196867E-5</v>
      </c>
      <c r="U19">
        <v>2.63691519120411</v>
      </c>
      <c r="W19">
        <v>11.2380893084344</v>
      </c>
    </row>
    <row r="20" spans="1:58" ht="14.25" x14ac:dyDescent="0.45">
      <c r="A20">
        <v>0.3125</v>
      </c>
      <c r="C20">
        <v>5.7233233767475404</v>
      </c>
      <c r="E20">
        <v>3.0533429328477402</v>
      </c>
      <c r="G20">
        <v>5.2080800532529201</v>
      </c>
      <c r="I20">
        <v>6.0575932303895401</v>
      </c>
      <c r="K20">
        <v>5.1542316952707798</v>
      </c>
      <c r="M20">
        <v>10.399518438892001</v>
      </c>
      <c r="O20">
        <v>5.1501126486450204</v>
      </c>
      <c r="Q20">
        <v>5.1666086121058896</v>
      </c>
      <c r="S20">
        <v>2.6252247058433</v>
      </c>
      <c r="U20">
        <v>3.10809512516196</v>
      </c>
      <c r="W20">
        <v>11.346423365295401</v>
      </c>
    </row>
    <row r="21" spans="1:58" ht="14.25" x14ac:dyDescent="0.45">
      <c r="A21" t="s">
        <v>2</v>
      </c>
      <c r="C21">
        <v>3.7624481090234898</v>
      </c>
      <c r="E21">
        <v>0.90776428507145301</v>
      </c>
      <c r="G21">
        <v>5.09686363812349</v>
      </c>
      <c r="I21" s="1">
        <v>1.8524624253586E-16</v>
      </c>
      <c r="K21">
        <v>4.5952177375572898</v>
      </c>
      <c r="M21">
        <v>3.3818801443934898</v>
      </c>
      <c r="O21">
        <v>5.2835693094174303</v>
      </c>
      <c r="Q21" s="1">
        <v>4.5364651298626902E-5</v>
      </c>
      <c r="S21">
        <v>5.4074991880427801</v>
      </c>
      <c r="U21">
        <v>3.7624481090234898</v>
      </c>
      <c r="W21">
        <v>11.4558017516287</v>
      </c>
    </row>
    <row r="22" spans="1:58" ht="14.25" x14ac:dyDescent="0.45">
      <c r="AG22" t="s">
        <v>121</v>
      </c>
    </row>
    <row r="23" spans="1:58" ht="14.25" x14ac:dyDescent="0.45">
      <c r="D23" t="s">
        <v>119</v>
      </c>
      <c r="H23" t="s">
        <v>120</v>
      </c>
      <c r="K23" t="s">
        <v>110</v>
      </c>
      <c r="AG23">
        <v>1</v>
      </c>
      <c r="AI23">
        <v>2</v>
      </c>
      <c r="AK23">
        <v>3</v>
      </c>
      <c r="AM23">
        <v>4</v>
      </c>
      <c r="AO23">
        <v>5</v>
      </c>
      <c r="AQ23">
        <v>6</v>
      </c>
      <c r="AS23">
        <v>7</v>
      </c>
      <c r="AU23">
        <v>8</v>
      </c>
      <c r="AW23">
        <v>9</v>
      </c>
      <c r="AY23">
        <v>10</v>
      </c>
      <c r="BA23">
        <v>11</v>
      </c>
      <c r="BC23">
        <v>12</v>
      </c>
    </row>
    <row r="24" spans="1:58" ht="57" x14ac:dyDescent="0.45">
      <c r="A24" t="s">
        <v>4</v>
      </c>
      <c r="D24">
        <v>0.92300000000000004</v>
      </c>
      <c r="H24" t="s">
        <v>4</v>
      </c>
      <c r="K24">
        <v>0.64200000000000002</v>
      </c>
      <c r="AC24" s="3" t="s">
        <v>107</v>
      </c>
      <c r="AF24" t="s">
        <v>111</v>
      </c>
      <c r="AG24">
        <v>0.64200000000000002</v>
      </c>
      <c r="AH24">
        <f t="shared" ref="AH24:AH31" si="83">100*((AG24-$BF$25)/($BF$24-$BF$25))</f>
        <v>1.1656441717791355</v>
      </c>
      <c r="AI24">
        <v>1.4970000000000001</v>
      </c>
      <c r="AJ24" s="5">
        <f>100*((AI24-$BF$25)/($BF$24-$BF$25))</f>
        <v>106.07361963190185</v>
      </c>
      <c r="AK24">
        <v>1.4990000000000001</v>
      </c>
      <c r="AL24" s="5">
        <f t="shared" ref="AL24:AL31" si="84">100*((AK24-$BF$25)/($BF$24-$BF$25))</f>
        <v>106.31901840490798</v>
      </c>
      <c r="AM24">
        <v>1.464</v>
      </c>
      <c r="AN24" s="5">
        <f t="shared" ref="AN24:AN31" si="85">100*((AM24-$BF$25)/($BF$24-$BF$25))</f>
        <v>102.0245398773006</v>
      </c>
      <c r="AO24">
        <v>1.4119999999999999</v>
      </c>
      <c r="AP24" s="5">
        <f t="shared" ref="AP24:AP31" si="86">100*((AO24-$BF$25)/($BF$24-$BF$25))</f>
        <v>95.644171779141089</v>
      </c>
      <c r="AQ24">
        <v>1.494</v>
      </c>
      <c r="AR24" s="5">
        <f t="shared" ref="AR24:AR31" si="87">100*((AQ24-$BF$25)/($BF$24-$BF$25))</f>
        <v>105.70552147239263</v>
      </c>
      <c r="AS24">
        <v>1.4059999999999999</v>
      </c>
      <c r="AT24" s="5">
        <f t="shared" ref="AT24:AT31" si="88">100*((AS24-$BF$25)/($BF$24-$BF$25))</f>
        <v>94.907975460122685</v>
      </c>
      <c r="AU24">
        <v>1.4379999999999999</v>
      </c>
      <c r="AV24" s="5">
        <f t="shared" ref="AV24:AV31" si="89">100*((AU24-$BF$25)/($BF$24-$BF$25))</f>
        <v>98.834355828220851</v>
      </c>
      <c r="AW24">
        <v>1.222</v>
      </c>
      <c r="AX24" s="5">
        <f t="shared" ref="AX24:AX31" si="90">100*((AW24-$BF$25)/($BF$24-$BF$25))</f>
        <v>72.331288343558271</v>
      </c>
      <c r="AY24">
        <v>1.482</v>
      </c>
      <c r="AZ24" s="5">
        <f t="shared" ref="AZ24:AZ31" si="91">100*((AY24-$BF$25)/($BF$24-$BF$25))</f>
        <v>104.23312883435582</v>
      </c>
      <c r="BA24">
        <v>1.329</v>
      </c>
      <c r="BB24" s="5">
        <f t="shared" ref="BB24:BB31" si="92">100*((BA24-$BF$25)/($BF$24-$BF$25))</f>
        <v>85.460122699386503</v>
      </c>
      <c r="BC24">
        <v>1.4139999999999999</v>
      </c>
      <c r="BD24" s="5">
        <f t="shared" ref="BD24:BD31" si="93">100*((BC24-$BF$25)/($BF$24-$BF$25))</f>
        <v>95.889570552147234</v>
      </c>
      <c r="BE24" t="s">
        <v>97</v>
      </c>
      <c r="BF24">
        <f>AVERAGE(AG26:AG27)</f>
        <v>1.4475</v>
      </c>
    </row>
    <row r="25" spans="1:58" ht="14.25" x14ac:dyDescent="0.45">
      <c r="A25" t="s">
        <v>5</v>
      </c>
      <c r="D25">
        <v>0.82</v>
      </c>
      <c r="H25" t="s">
        <v>5</v>
      </c>
      <c r="K25">
        <v>0.623</v>
      </c>
      <c r="AF25" t="s">
        <v>112</v>
      </c>
      <c r="AG25">
        <v>0.623</v>
      </c>
      <c r="AH25">
        <f t="shared" si="83"/>
        <v>-1.165644171779149</v>
      </c>
      <c r="AI25">
        <v>1.3779999999999999</v>
      </c>
      <c r="AJ25" s="5">
        <f t="shared" ref="AJ25:AJ31" si="94">100*((AI25-$BF$25)/($BF$24-$BF$25))</f>
        <v>91.472392638036794</v>
      </c>
      <c r="AK25">
        <v>1.4650000000000001</v>
      </c>
      <c r="AL25" s="5">
        <f t="shared" si="84"/>
        <v>102.1472392638037</v>
      </c>
      <c r="AM25">
        <v>1.3540000000000001</v>
      </c>
      <c r="AN25" s="5">
        <f t="shared" si="85"/>
        <v>88.527607361963206</v>
      </c>
      <c r="AO25">
        <v>1.4450000000000001</v>
      </c>
      <c r="AP25" s="5">
        <f t="shared" si="86"/>
        <v>99.693251533742327</v>
      </c>
      <c r="AQ25">
        <v>1.137</v>
      </c>
      <c r="AR25" s="4">
        <f t="shared" si="87"/>
        <v>61.901840490797547</v>
      </c>
      <c r="AS25">
        <v>0.98899999999999999</v>
      </c>
      <c r="AT25" s="6">
        <f t="shared" si="88"/>
        <v>43.74233128834355</v>
      </c>
      <c r="AU25">
        <v>1.3169999999999999</v>
      </c>
      <c r="AV25" s="5">
        <f t="shared" si="89"/>
        <v>83.98773006134968</v>
      </c>
      <c r="AW25">
        <v>1.4370000000000001</v>
      </c>
      <c r="AX25" s="5">
        <f t="shared" si="90"/>
        <v>98.711656441717793</v>
      </c>
      <c r="AY25">
        <v>1.4419999999999999</v>
      </c>
      <c r="AZ25" s="5">
        <f t="shared" si="91"/>
        <v>99.325153374233125</v>
      </c>
      <c r="BA25">
        <v>1.351</v>
      </c>
      <c r="BB25" s="5">
        <f t="shared" si="92"/>
        <v>88.159509202453975</v>
      </c>
      <c r="BC25">
        <v>1.349</v>
      </c>
      <c r="BD25" s="5">
        <f t="shared" si="93"/>
        <v>87.914110429447845</v>
      </c>
      <c r="BE25" t="s">
        <v>98</v>
      </c>
      <c r="BF25">
        <f>AVERAGE(AG24:AG25)</f>
        <v>0.63250000000000006</v>
      </c>
    </row>
    <row r="26" spans="1:58" ht="14.25" x14ac:dyDescent="0.45">
      <c r="A26" t="s">
        <v>6</v>
      </c>
      <c r="D26">
        <v>0.86799999999999999</v>
      </c>
      <c r="H26" t="s">
        <v>101</v>
      </c>
      <c r="K26">
        <v>1.1200000000000001</v>
      </c>
      <c r="AF26" t="s">
        <v>113</v>
      </c>
      <c r="AG26">
        <v>1.4259999999999999</v>
      </c>
      <c r="AH26" s="5">
        <f t="shared" si="83"/>
        <v>97.361963190184042</v>
      </c>
      <c r="AI26">
        <v>1.444</v>
      </c>
      <c r="AJ26" s="5">
        <f t="shared" si="94"/>
        <v>99.570552147239255</v>
      </c>
      <c r="AK26">
        <v>1.4139999999999999</v>
      </c>
      <c r="AL26" s="5">
        <f t="shared" si="84"/>
        <v>95.889570552147234</v>
      </c>
      <c r="AM26">
        <v>0.84699999999999998</v>
      </c>
      <c r="AN26">
        <f t="shared" si="85"/>
        <v>26.319018404907968</v>
      </c>
      <c r="AO26">
        <v>1.4430000000000001</v>
      </c>
      <c r="AP26" s="5">
        <f t="shared" si="86"/>
        <v>99.447852760736197</v>
      </c>
      <c r="AQ26">
        <v>0.57999999999999996</v>
      </c>
      <c r="AR26">
        <f t="shared" si="87"/>
        <v>-6.4417177914110555</v>
      </c>
      <c r="AS26">
        <v>0.55500000000000005</v>
      </c>
      <c r="AT26">
        <f t="shared" si="88"/>
        <v>-9.5092024539877329</v>
      </c>
      <c r="AU26">
        <v>1.3979999999999999</v>
      </c>
      <c r="AV26" s="5">
        <f t="shared" si="89"/>
        <v>93.926380368098151</v>
      </c>
      <c r="AW26">
        <v>1.419</v>
      </c>
      <c r="AX26" s="5">
        <f t="shared" si="90"/>
        <v>96.50306748466258</v>
      </c>
      <c r="AY26">
        <v>0.80500000000000005</v>
      </c>
      <c r="AZ26" s="9">
        <f t="shared" si="91"/>
        <v>21.165644171779142</v>
      </c>
      <c r="BA26">
        <v>1.365</v>
      </c>
      <c r="BB26" s="5">
        <f t="shared" si="92"/>
        <v>89.877300613496928</v>
      </c>
      <c r="BC26">
        <v>1.2130000000000001</v>
      </c>
      <c r="BD26" s="5">
        <f t="shared" si="93"/>
        <v>71.226993865030693</v>
      </c>
      <c r="BE26" t="s">
        <v>99</v>
      </c>
      <c r="BF26">
        <f>BF24-BF25</f>
        <v>0.81499999999999995</v>
      </c>
    </row>
    <row r="27" spans="1:58" ht="14.25" x14ac:dyDescent="0.45">
      <c r="H27" t="s">
        <v>8</v>
      </c>
      <c r="K27">
        <v>1.0640000000000001</v>
      </c>
      <c r="AF27" t="s">
        <v>114</v>
      </c>
      <c r="AG27">
        <v>1.4690000000000001</v>
      </c>
      <c r="AH27" s="5">
        <f t="shared" si="83"/>
        <v>102.63803680981596</v>
      </c>
      <c r="AI27">
        <v>1.214</v>
      </c>
      <c r="AJ27" s="5">
        <f t="shared" si="94"/>
        <v>71.349693251533736</v>
      </c>
      <c r="AK27">
        <v>1.4179999999999999</v>
      </c>
      <c r="AL27" s="5">
        <f t="shared" si="84"/>
        <v>96.380368098159494</v>
      </c>
      <c r="AM27">
        <v>1.423</v>
      </c>
      <c r="AN27" s="5">
        <f t="shared" si="85"/>
        <v>96.993865030674854</v>
      </c>
      <c r="AO27">
        <v>1.369</v>
      </c>
      <c r="AP27" s="5">
        <f t="shared" si="86"/>
        <v>90.368098159509202</v>
      </c>
      <c r="AQ27">
        <v>0.51300000000000001</v>
      </c>
      <c r="AR27">
        <f t="shared" si="87"/>
        <v>-14.662576687116571</v>
      </c>
      <c r="AS27">
        <v>0.48599999999999999</v>
      </c>
      <c r="AT27">
        <f t="shared" si="88"/>
        <v>-17.975460122699396</v>
      </c>
      <c r="AU27">
        <v>1.371</v>
      </c>
      <c r="AV27" s="5">
        <f t="shared" si="89"/>
        <v>90.613496932515332</v>
      </c>
      <c r="AW27">
        <v>1.44</v>
      </c>
      <c r="AX27" s="5">
        <f t="shared" si="90"/>
        <v>99.079754601226995</v>
      </c>
      <c r="AY27">
        <v>1.4019999999999999</v>
      </c>
      <c r="AZ27" s="5">
        <f t="shared" si="91"/>
        <v>94.417177914110411</v>
      </c>
      <c r="BA27">
        <v>1.1879999999999999</v>
      </c>
      <c r="BB27" s="6">
        <f t="shared" si="92"/>
        <v>68.159509202453989</v>
      </c>
      <c r="BC27">
        <v>0.46800000000000003</v>
      </c>
      <c r="BD27">
        <f t="shared" si="93"/>
        <v>-20.184049079754608</v>
      </c>
    </row>
    <row r="28" spans="1:58" ht="14.25" x14ac:dyDescent="0.45">
      <c r="A28" t="s">
        <v>7</v>
      </c>
      <c r="D28">
        <v>0.94799999999999995</v>
      </c>
      <c r="H28" t="s">
        <v>7</v>
      </c>
      <c r="K28">
        <v>1.1479999999999999</v>
      </c>
      <c r="AF28" t="s">
        <v>115</v>
      </c>
      <c r="AG28">
        <v>1.4530000000000001</v>
      </c>
      <c r="AH28" s="5">
        <f t="shared" si="83"/>
        <v>100.67484662576689</v>
      </c>
      <c r="AI28">
        <v>1.2010000000000001</v>
      </c>
      <c r="AJ28" s="5">
        <f t="shared" si="94"/>
        <v>69.75460122699387</v>
      </c>
      <c r="AK28">
        <v>1.482</v>
      </c>
      <c r="AL28" s="5">
        <f t="shared" si="84"/>
        <v>104.23312883435582</v>
      </c>
      <c r="AM28">
        <v>1.4930000000000001</v>
      </c>
      <c r="AN28" s="5">
        <f t="shared" si="85"/>
        <v>105.58282208588959</v>
      </c>
      <c r="AO28">
        <v>1.472</v>
      </c>
      <c r="AP28" s="5">
        <f t="shared" si="86"/>
        <v>103.00613496932516</v>
      </c>
      <c r="AQ28">
        <v>1.427</v>
      </c>
      <c r="AR28" s="8">
        <f t="shared" si="87"/>
        <v>97.484662576687114</v>
      </c>
      <c r="AS28">
        <v>1.359</v>
      </c>
      <c r="AT28" s="5">
        <f t="shared" si="88"/>
        <v>89.141104294478524</v>
      </c>
      <c r="AU28">
        <v>1.38</v>
      </c>
      <c r="AV28" s="8">
        <f t="shared" si="89"/>
        <v>91.717791411042924</v>
      </c>
      <c r="AW28">
        <v>1.4319999999999999</v>
      </c>
      <c r="AX28" s="5">
        <f t="shared" si="90"/>
        <v>98.098159509202446</v>
      </c>
      <c r="AY28">
        <v>1.425</v>
      </c>
      <c r="AZ28" s="5">
        <f t="shared" si="91"/>
        <v>97.239263803680984</v>
      </c>
      <c r="BA28">
        <v>1.49</v>
      </c>
      <c r="BB28" s="5">
        <f t="shared" si="92"/>
        <v>105.21472392638036</v>
      </c>
      <c r="BC28">
        <v>0.32100000000000001</v>
      </c>
      <c r="BD28">
        <f t="shared" si="93"/>
        <v>-38.220858895705526</v>
      </c>
    </row>
    <row r="29" spans="1:58" ht="14.25" x14ac:dyDescent="0.45">
      <c r="A29" t="s">
        <v>8</v>
      </c>
      <c r="D29">
        <v>1.167</v>
      </c>
      <c r="H29" t="s">
        <v>10</v>
      </c>
      <c r="K29">
        <v>1.016</v>
      </c>
      <c r="AF29" t="s">
        <v>116</v>
      </c>
      <c r="AG29">
        <v>1.361</v>
      </c>
      <c r="AH29" s="5">
        <f t="shared" si="83"/>
        <v>89.386503067484654</v>
      </c>
      <c r="AI29">
        <v>1.2569999999999999</v>
      </c>
      <c r="AJ29" s="5">
        <f t="shared" si="94"/>
        <v>76.625766871165624</v>
      </c>
      <c r="AK29">
        <v>1.41</v>
      </c>
      <c r="AL29" s="5">
        <f t="shared" si="84"/>
        <v>95.398773006134959</v>
      </c>
      <c r="AM29">
        <v>1.401</v>
      </c>
      <c r="AN29" s="5">
        <f t="shared" si="85"/>
        <v>94.294478527607367</v>
      </c>
      <c r="AO29">
        <v>1.4279999999999999</v>
      </c>
      <c r="AP29" s="5">
        <f t="shared" si="86"/>
        <v>97.607361963190172</v>
      </c>
      <c r="AQ29">
        <v>1.4530000000000001</v>
      </c>
      <c r="AR29" s="5">
        <f t="shared" si="87"/>
        <v>100.67484662576689</v>
      </c>
      <c r="AS29">
        <v>0.56299999999999994</v>
      </c>
      <c r="AT29">
        <f t="shared" si="88"/>
        <v>-8.527607361963204</v>
      </c>
      <c r="AU29">
        <v>1.2010000000000001</v>
      </c>
      <c r="AV29" s="5">
        <f t="shared" si="89"/>
        <v>69.75460122699387</v>
      </c>
      <c r="AW29">
        <v>1.391</v>
      </c>
      <c r="AX29" s="5">
        <f t="shared" si="90"/>
        <v>93.067484662576689</v>
      </c>
      <c r="AY29">
        <v>1.2709999999999999</v>
      </c>
      <c r="AZ29" s="5">
        <f t="shared" si="91"/>
        <v>78.343558282208576</v>
      </c>
      <c r="BA29">
        <v>1.143</v>
      </c>
      <c r="BB29" s="6">
        <f t="shared" si="92"/>
        <v>62.638036809815944</v>
      </c>
      <c r="BC29">
        <v>0.34899999999999998</v>
      </c>
      <c r="BD29">
        <f t="shared" si="93"/>
        <v>-34.785276073619642</v>
      </c>
    </row>
    <row r="30" spans="1:58" ht="14.25" x14ac:dyDescent="0.45">
      <c r="A30" t="s">
        <v>9</v>
      </c>
      <c r="D30">
        <v>1.044</v>
      </c>
      <c r="H30" t="s">
        <v>11</v>
      </c>
      <c r="K30">
        <v>1.0920000000000001</v>
      </c>
      <c r="AF30" t="s">
        <v>117</v>
      </c>
      <c r="AG30">
        <v>1.206</v>
      </c>
      <c r="AH30" s="5">
        <f t="shared" si="83"/>
        <v>70.368098159509202</v>
      </c>
      <c r="AI30">
        <v>1.129</v>
      </c>
      <c r="AJ30" s="5">
        <f t="shared" si="94"/>
        <v>60.920245398772998</v>
      </c>
      <c r="AK30">
        <v>1.3740000000000001</v>
      </c>
      <c r="AL30" s="5">
        <f t="shared" si="84"/>
        <v>90.981595092024548</v>
      </c>
      <c r="AM30">
        <v>1.341</v>
      </c>
      <c r="AN30" s="5">
        <f t="shared" si="85"/>
        <v>86.932515337423311</v>
      </c>
      <c r="AO30">
        <v>1.373</v>
      </c>
      <c r="AP30" s="8">
        <f t="shared" si="86"/>
        <v>90.858895705521476</v>
      </c>
      <c r="AQ30">
        <v>1.425</v>
      </c>
      <c r="AR30" s="5">
        <f t="shared" si="87"/>
        <v>97.239263803680984</v>
      </c>
      <c r="AS30">
        <v>0.51</v>
      </c>
      <c r="AT30">
        <f t="shared" si="88"/>
        <v>-15.030674846625775</v>
      </c>
      <c r="AU30">
        <v>1.37</v>
      </c>
      <c r="AV30" s="5">
        <f t="shared" si="89"/>
        <v>90.490797546012274</v>
      </c>
      <c r="AW30">
        <v>1.3779999999999999</v>
      </c>
      <c r="AX30" s="5">
        <f t="shared" si="90"/>
        <v>91.472392638036794</v>
      </c>
      <c r="AY30">
        <v>1.4339999999999999</v>
      </c>
      <c r="AZ30" s="5">
        <f t="shared" si="91"/>
        <v>98.343558282208576</v>
      </c>
      <c r="BA30">
        <v>1.3149999999999999</v>
      </c>
      <c r="BB30" s="5">
        <f t="shared" si="92"/>
        <v>83.74233128834355</v>
      </c>
      <c r="BC30">
        <v>0.35199999999999998</v>
      </c>
      <c r="BD30">
        <f t="shared" si="93"/>
        <v>-34.417177914110439</v>
      </c>
    </row>
    <row r="31" spans="1:58" ht="14.25" x14ac:dyDescent="0.45">
      <c r="H31" t="s">
        <v>12</v>
      </c>
      <c r="K31">
        <v>0.96799999999999997</v>
      </c>
      <c r="AF31" t="s">
        <v>118</v>
      </c>
      <c r="AG31">
        <v>1.3049999999999999</v>
      </c>
      <c r="AH31" s="5">
        <f t="shared" si="83"/>
        <v>82.515337423312872</v>
      </c>
      <c r="AI31">
        <v>1.2</v>
      </c>
      <c r="AJ31" s="5">
        <f t="shared" si="94"/>
        <v>69.631901840490784</v>
      </c>
      <c r="AK31">
        <v>1.3939999999999999</v>
      </c>
      <c r="AL31" s="5">
        <f t="shared" si="84"/>
        <v>93.435582822085877</v>
      </c>
      <c r="AM31">
        <v>1.306</v>
      </c>
      <c r="AN31" s="5">
        <f t="shared" si="85"/>
        <v>82.638036809815958</v>
      </c>
      <c r="AO31">
        <v>1.4650000000000001</v>
      </c>
      <c r="AP31" s="5">
        <f t="shared" si="86"/>
        <v>102.1472392638037</v>
      </c>
      <c r="AQ31">
        <v>1.39</v>
      </c>
      <c r="AR31" s="5">
        <f t="shared" si="87"/>
        <v>92.944785276073603</v>
      </c>
      <c r="AS31">
        <v>1.3460000000000001</v>
      </c>
      <c r="AT31" s="5">
        <f t="shared" si="88"/>
        <v>87.546012269938657</v>
      </c>
      <c r="AU31">
        <v>1.306</v>
      </c>
      <c r="AV31" s="5">
        <f t="shared" si="89"/>
        <v>82.638036809815958</v>
      </c>
      <c r="AW31">
        <v>1.3220000000000001</v>
      </c>
      <c r="AX31" s="5">
        <f t="shared" si="90"/>
        <v>84.601226993865041</v>
      </c>
      <c r="AY31">
        <v>1.1659999999999999</v>
      </c>
      <c r="AZ31" s="6">
        <f t="shared" si="91"/>
        <v>65.460122699386488</v>
      </c>
      <c r="BA31">
        <v>1.2270000000000001</v>
      </c>
      <c r="BB31" s="5">
        <f t="shared" si="92"/>
        <v>72.944785276073631</v>
      </c>
      <c r="BC31">
        <v>0.30499999999999999</v>
      </c>
      <c r="BD31">
        <f t="shared" si="93"/>
        <v>-40.184049079754615</v>
      </c>
    </row>
    <row r="32" spans="1:58" ht="14.25" x14ac:dyDescent="0.45">
      <c r="A32" t="s">
        <v>10</v>
      </c>
      <c r="D32">
        <v>1.081</v>
      </c>
      <c r="H32" t="s">
        <v>13</v>
      </c>
      <c r="L32">
        <v>1.151</v>
      </c>
    </row>
    <row r="33" spans="1:56" ht="14.25" x14ac:dyDescent="0.45">
      <c r="A33" t="s">
        <v>11</v>
      </c>
      <c r="D33">
        <v>1.1080000000000001</v>
      </c>
      <c r="H33" t="s">
        <v>14</v>
      </c>
      <c r="L33">
        <v>1.1399999999999999</v>
      </c>
      <c r="AC33" t="s">
        <v>106</v>
      </c>
      <c r="AF33" t="s">
        <v>111</v>
      </c>
      <c r="AG33">
        <v>0.247</v>
      </c>
      <c r="AH33">
        <f>100*((AG33-$Z$6)/($Z$5-$Z$6))</f>
        <v>0.90763481046449646</v>
      </c>
      <c r="AI33">
        <v>1.2430000000000001</v>
      </c>
      <c r="AJ33" s="5">
        <f>100*((AI33-$Z$6)/($Z$5-$Z$6))</f>
        <v>107.26107848371601</v>
      </c>
      <c r="AK33">
        <v>1.0449999999999999</v>
      </c>
      <c r="AL33" s="5">
        <f>100*((AK33-$Z$6)/($Z$5-$Z$6))</f>
        <v>86.11852642819008</v>
      </c>
      <c r="AM33">
        <v>0.81200000000000006</v>
      </c>
      <c r="AN33" s="7">
        <f>100*((AM33-$Z$6)/($Z$5-$Z$6))</f>
        <v>61.238654564869208</v>
      </c>
      <c r="AO33">
        <v>1.02</v>
      </c>
      <c r="AP33" s="5">
        <f>100*((AO33-$Z$6)/($Z$5-$Z$6))</f>
        <v>83.4490122797651</v>
      </c>
      <c r="AQ33">
        <v>0.94799999999999995</v>
      </c>
      <c r="AR33" s="5">
        <f>100*((AQ33-$Z$6)/($Z$5-$Z$6))</f>
        <v>75.760811532301133</v>
      </c>
      <c r="AS33">
        <v>1.1419999999999999</v>
      </c>
      <c r="AT33" s="5">
        <f>100*((AS33-$Z$6)/($Z$5-$Z$6))</f>
        <v>96.476241324079027</v>
      </c>
      <c r="AU33">
        <v>1.097</v>
      </c>
      <c r="AV33" s="5">
        <f>100*((AU33-$Z$6)/($Z$5-$Z$6))</f>
        <v>91.671115856914057</v>
      </c>
      <c r="AW33">
        <v>1</v>
      </c>
      <c r="AX33" s="5">
        <f>100*((AW33-$Z$6)/($Z$5-$Z$6))</f>
        <v>81.31340096102511</v>
      </c>
      <c r="AY33">
        <v>1.137</v>
      </c>
      <c r="AZ33" s="5">
        <f>100*((AY33-$Z$6)/($Z$5-$Z$6))</f>
        <v>95.942338494394036</v>
      </c>
      <c r="BA33">
        <v>1.2689999999999999</v>
      </c>
      <c r="BB33" s="5">
        <f>100*((BA33-$Z$6)/($Z$5-$Z$6))</f>
        <v>110.03737319807796</v>
      </c>
      <c r="BC33">
        <v>1.4339999999999999</v>
      </c>
      <c r="BD33" s="5">
        <f>100*((BC33-$Z$6)/($Z$5-$Z$6))</f>
        <v>127.65616657768288</v>
      </c>
    </row>
    <row r="34" spans="1:56" ht="14.25" x14ac:dyDescent="0.45">
      <c r="A34" t="s">
        <v>12</v>
      </c>
      <c r="D34">
        <v>0.95499999999999996</v>
      </c>
      <c r="H34" t="s">
        <v>15</v>
      </c>
      <c r="L34">
        <v>1.115</v>
      </c>
      <c r="AF34" t="s">
        <v>112</v>
      </c>
      <c r="AG34">
        <v>0.23</v>
      </c>
      <c r="AH34">
        <f t="shared" ref="AH34" si="95">100*((AG34-$Z$6)/($Z$5-$Z$6))</f>
        <v>-0.90763481046449346</v>
      </c>
      <c r="AI34">
        <v>1.2549999999999999</v>
      </c>
      <c r="AJ34" s="5">
        <f t="shared" ref="AJ34" si="96">100*((AI34-$Z$6)/($Z$5-$Z$6))</f>
        <v>108.54244527495997</v>
      </c>
      <c r="AK34">
        <v>1.1599999999999999</v>
      </c>
      <c r="AL34" s="5">
        <f t="shared" ref="AL34:AL40" si="97">100*((AK34-$Z$6)/($Z$5-$Z$6))</f>
        <v>98.398291510945015</v>
      </c>
      <c r="AM34">
        <v>0.88600000000000001</v>
      </c>
      <c r="AN34" s="7">
        <f t="shared" ref="AN34:AN40" si="98">100*((AM34-$Z$6)/($Z$5-$Z$6))</f>
        <v>69.140416444207148</v>
      </c>
      <c r="AO34">
        <v>1.012</v>
      </c>
      <c r="AP34" s="5">
        <f t="shared" ref="AP34:AP40" si="99">100*((AO34-$Z$6)/($Z$5-$Z$6))</f>
        <v>82.594767752269107</v>
      </c>
      <c r="AQ34">
        <v>0.79200000000000004</v>
      </c>
      <c r="AR34">
        <f t="shared" ref="AR34:AR40" si="100">100*((AQ34-$Z$6)/($Z$5-$Z$6))</f>
        <v>59.103043246129225</v>
      </c>
      <c r="AS34">
        <v>1.113</v>
      </c>
      <c r="AT34" s="5">
        <f t="shared" ref="AT34:AT40" si="101">100*((AS34-$Z$6)/($Z$5-$Z$6))</f>
        <v>93.379604911906057</v>
      </c>
      <c r="AU34">
        <v>1.101</v>
      </c>
      <c r="AV34" s="5">
        <f t="shared" ref="AV34:AV40" si="102">100*((AU34-$Z$6)/($Z$5-$Z$6))</f>
        <v>92.09823812066206</v>
      </c>
      <c r="AW34">
        <v>1.177</v>
      </c>
      <c r="AX34" s="5">
        <f t="shared" ref="AX34:AX40" si="103">100*((AW34-$Z$6)/($Z$5-$Z$6))</f>
        <v>100.21356113187403</v>
      </c>
      <c r="AY34">
        <v>1.1040000000000001</v>
      </c>
      <c r="AZ34" s="5">
        <f t="shared" ref="AZ34:AZ40" si="104">100*((AY34-$Z$6)/($Z$5-$Z$6))</f>
        <v>92.418579818473063</v>
      </c>
      <c r="BA34">
        <v>1.2589999999999999</v>
      </c>
      <c r="BB34" s="5">
        <f t="shared" ref="BB34:BB40" si="105">100*((BA34-$Z$6)/($Z$5-$Z$6))</f>
        <v>108.96956753870796</v>
      </c>
      <c r="BC34">
        <v>1.2410000000000001</v>
      </c>
      <c r="BD34" s="5">
        <f t="shared" ref="BD34:BD40" si="106">100*((BC34-$Z$6)/($Z$5-$Z$6))</f>
        <v>107.04751735184199</v>
      </c>
    </row>
    <row r="35" spans="1:56" ht="14.25" x14ac:dyDescent="0.45">
      <c r="A35" t="s">
        <v>13</v>
      </c>
      <c r="D35">
        <v>0.96299999999999997</v>
      </c>
      <c r="H35" t="s">
        <v>16</v>
      </c>
      <c r="L35">
        <v>0.99099999999999999</v>
      </c>
      <c r="AF35" t="s">
        <v>113</v>
      </c>
      <c r="AG35">
        <v>1.097</v>
      </c>
      <c r="AH35" s="5">
        <f t="shared" ref="AH35" si="107">100*((AG35-$Z$6)/($Z$5-$Z$6))</f>
        <v>91.671115856914057</v>
      </c>
      <c r="AI35">
        <v>1.0860000000000001</v>
      </c>
      <c r="AJ35" s="5">
        <f t="shared" ref="AJ35" si="108">100*((AI35-$Z$6)/($Z$5-$Z$6))</f>
        <v>90.496529631607075</v>
      </c>
      <c r="AK35">
        <v>1.1950000000000001</v>
      </c>
      <c r="AL35" s="5">
        <f t="shared" si="97"/>
        <v>102.13561131874</v>
      </c>
      <c r="AM35" s="2">
        <v>0.32600000000000001</v>
      </c>
      <c r="AN35" s="4">
        <f t="shared" si="98"/>
        <v>9.3432995194874557</v>
      </c>
      <c r="AO35">
        <v>1.0880000000000001</v>
      </c>
      <c r="AP35" s="5">
        <f t="shared" si="99"/>
        <v>90.710090763481077</v>
      </c>
      <c r="AQ35" s="2">
        <v>0.16400000000000001</v>
      </c>
      <c r="AR35">
        <f t="shared" si="100"/>
        <v>-7.9551521623064598</v>
      </c>
      <c r="AS35" s="2">
        <v>0.16300000000000001</v>
      </c>
      <c r="AT35">
        <f t="shared" si="101"/>
        <v>-8.061932728243459</v>
      </c>
      <c r="AU35">
        <v>0.93700000000000006</v>
      </c>
      <c r="AV35" s="5">
        <f t="shared" si="102"/>
        <v>74.586225306994152</v>
      </c>
      <c r="AW35">
        <v>1.2509999999999999</v>
      </c>
      <c r="AX35" s="5">
        <f t="shared" si="103"/>
        <v>108.11532301121196</v>
      </c>
      <c r="AY35" s="2">
        <v>0.53200000000000003</v>
      </c>
      <c r="AZ35">
        <f t="shared" si="104"/>
        <v>31.340096102509353</v>
      </c>
      <c r="BA35">
        <v>1.2030000000000001</v>
      </c>
      <c r="BB35" s="5">
        <f t="shared" si="105"/>
        <v>102.98985584623601</v>
      </c>
      <c r="BC35">
        <v>1.3420000000000001</v>
      </c>
      <c r="BD35" s="5">
        <f t="shared" si="106"/>
        <v>117.83235451147893</v>
      </c>
    </row>
    <row r="36" spans="1:56" ht="14.25" x14ac:dyDescent="0.45">
      <c r="H36" t="s">
        <v>17</v>
      </c>
      <c r="L36">
        <v>1.0660000000000001</v>
      </c>
      <c r="AF36" t="s">
        <v>114</v>
      </c>
      <c r="AG36">
        <v>1.2529999999999999</v>
      </c>
      <c r="AH36" s="5">
        <f t="shared" ref="AH36" si="109">100*((AG36-$Z$6)/($Z$5-$Z$6))</f>
        <v>108.32888414308597</v>
      </c>
      <c r="AI36">
        <v>1.1160000000000001</v>
      </c>
      <c r="AJ36" s="5">
        <f t="shared" ref="AJ36" si="110">100*((AI36-$Z$6)/($Z$5-$Z$6))</f>
        <v>93.69994660971706</v>
      </c>
      <c r="AK36">
        <v>0.98099999999999998</v>
      </c>
      <c r="AL36" s="5">
        <f t="shared" si="97"/>
        <v>79.284570208222107</v>
      </c>
      <c r="AM36">
        <v>0.97299999999999998</v>
      </c>
      <c r="AN36" s="5">
        <f t="shared" si="98"/>
        <v>78.430325680726114</v>
      </c>
      <c r="AO36">
        <v>0.999</v>
      </c>
      <c r="AP36" s="5">
        <f t="shared" si="99"/>
        <v>81.206620395088109</v>
      </c>
      <c r="AQ36" s="2">
        <v>0.157</v>
      </c>
      <c r="AR36">
        <f t="shared" si="100"/>
        <v>-8.7026161238654556</v>
      </c>
      <c r="AS36" s="2">
        <v>0.222</v>
      </c>
      <c r="AT36">
        <f t="shared" si="101"/>
        <v>-1.76187933796049</v>
      </c>
      <c r="AU36">
        <v>0.88600000000000001</v>
      </c>
      <c r="AV36">
        <f t="shared" si="102"/>
        <v>69.140416444207148</v>
      </c>
      <c r="AW36">
        <v>1.2989999999999999</v>
      </c>
      <c r="AX36" s="5">
        <f t="shared" si="103"/>
        <v>113.24079017618796</v>
      </c>
      <c r="AY36">
        <v>1.323</v>
      </c>
      <c r="AZ36" s="5">
        <f t="shared" si="104"/>
        <v>115.80352375867594</v>
      </c>
      <c r="BA36">
        <v>1.081</v>
      </c>
      <c r="BB36" s="5">
        <f t="shared" si="105"/>
        <v>89.962626801922056</v>
      </c>
      <c r="BC36">
        <v>7.9000000000000001E-2</v>
      </c>
      <c r="BD36">
        <f t="shared" si="106"/>
        <v>-17.031500266951412</v>
      </c>
    </row>
    <row r="37" spans="1:56" ht="14.25" x14ac:dyDescent="0.45">
      <c r="A37" t="s">
        <v>14</v>
      </c>
      <c r="D37">
        <v>1.1060000000000001</v>
      </c>
      <c r="H37" t="s">
        <v>18</v>
      </c>
      <c r="L37">
        <v>0.90600000000000003</v>
      </c>
      <c r="AF37" t="s">
        <v>115</v>
      </c>
      <c r="AG37">
        <v>1.2849999999999999</v>
      </c>
      <c r="AH37" s="5">
        <f t="shared" ref="AH37" si="111">100*((AG37-$Z$6)/($Z$5-$Z$6))</f>
        <v>111.74586225306994</v>
      </c>
      <c r="AI37">
        <v>1.5089999999999999</v>
      </c>
      <c r="AJ37" s="5">
        <f t="shared" ref="AJ37" si="112">100*((AI37-$Z$6)/($Z$5-$Z$6))</f>
        <v>135.66470902295785</v>
      </c>
      <c r="AK37">
        <v>1.6739999999999999</v>
      </c>
      <c r="AL37" s="5">
        <f t="shared" si="97"/>
        <v>153.28350240256273</v>
      </c>
      <c r="AM37">
        <v>1.054</v>
      </c>
      <c r="AN37" s="5">
        <f t="shared" si="98"/>
        <v>87.079551521623088</v>
      </c>
      <c r="AO37">
        <v>1.167</v>
      </c>
      <c r="AP37" s="5">
        <f t="shared" si="99"/>
        <v>99.145755472504021</v>
      </c>
      <c r="AQ37">
        <v>1.04</v>
      </c>
      <c r="AR37" s="5">
        <f t="shared" si="100"/>
        <v>85.58462359850509</v>
      </c>
      <c r="AS37">
        <v>1.0900000000000001</v>
      </c>
      <c r="AT37" s="5">
        <f t="shared" si="101"/>
        <v>90.923651895355079</v>
      </c>
      <c r="AU37">
        <v>1.0329999999999999</v>
      </c>
      <c r="AV37" s="5">
        <f t="shared" si="102"/>
        <v>84.837159636946083</v>
      </c>
      <c r="AW37">
        <v>1.3180000000000001</v>
      </c>
      <c r="AX37" s="5">
        <f t="shared" si="103"/>
        <v>115.26962092899096</v>
      </c>
      <c r="AY37">
        <v>1.264</v>
      </c>
      <c r="AZ37" s="5">
        <f t="shared" si="104"/>
        <v>109.50347036839297</v>
      </c>
      <c r="BA37">
        <v>2.2109999999999999</v>
      </c>
      <c r="BB37" s="5">
        <f t="shared" si="105"/>
        <v>210.62466631073144</v>
      </c>
      <c r="BC37">
        <v>7.0999999999999994E-2</v>
      </c>
      <c r="BD37">
        <f t="shared" si="106"/>
        <v>-17.885744794447412</v>
      </c>
    </row>
    <row r="38" spans="1:56" ht="14.25" x14ac:dyDescent="0.45">
      <c r="A38" t="s">
        <v>15</v>
      </c>
      <c r="D38">
        <v>1.095</v>
      </c>
      <c r="H38" t="s">
        <v>19</v>
      </c>
      <c r="L38">
        <v>0.876</v>
      </c>
      <c r="AF38" t="s">
        <v>116</v>
      </c>
      <c r="AG38">
        <v>1.3109999999999999</v>
      </c>
      <c r="AH38" s="5">
        <f t="shared" ref="AH38" si="113">100*((AG38-$Z$6)/($Z$5-$Z$6))</f>
        <v>114.52215696743193</v>
      </c>
      <c r="AI38">
        <v>1.252</v>
      </c>
      <c r="AJ38" s="5">
        <f t="shared" ref="AJ38" si="114">100*((AI38-$Z$6)/($Z$5-$Z$6))</f>
        <v>108.22210357714899</v>
      </c>
      <c r="AK38">
        <v>1.3049999999999999</v>
      </c>
      <c r="AL38" s="5">
        <f t="shared" si="97"/>
        <v>113.88147357180995</v>
      </c>
      <c r="AM38">
        <v>0.99299999999999999</v>
      </c>
      <c r="AN38" s="5">
        <f t="shared" si="98"/>
        <v>80.565936999466103</v>
      </c>
      <c r="AO38">
        <v>1.325</v>
      </c>
      <c r="AP38" s="5">
        <f t="shared" si="99"/>
        <v>116.01708489054994</v>
      </c>
      <c r="AQ38">
        <v>1.016</v>
      </c>
      <c r="AR38" s="5">
        <f t="shared" si="100"/>
        <v>83.02189001601711</v>
      </c>
      <c r="AS38" s="2">
        <v>0.29899999999999999</v>
      </c>
      <c r="AT38">
        <f t="shared" si="101"/>
        <v>6.4602242391884683</v>
      </c>
      <c r="AU38">
        <v>1.2509999999999999</v>
      </c>
      <c r="AV38" s="5">
        <f t="shared" si="102"/>
        <v>108.11532301121196</v>
      </c>
      <c r="AW38">
        <v>1.296</v>
      </c>
      <c r="AX38" s="5">
        <f t="shared" si="103"/>
        <v>112.92044847837697</v>
      </c>
      <c r="AY38">
        <v>1.4870000000000001</v>
      </c>
      <c r="AZ38" s="5">
        <f t="shared" si="104"/>
        <v>133.31553657234389</v>
      </c>
      <c r="BA38">
        <v>1.2410000000000001</v>
      </c>
      <c r="BB38" s="5">
        <f t="shared" si="105"/>
        <v>107.04751735184199</v>
      </c>
      <c r="BC38">
        <v>8.4000000000000005E-2</v>
      </c>
      <c r="BD38">
        <f t="shared" si="106"/>
        <v>-16.497597437266418</v>
      </c>
    </row>
    <row r="39" spans="1:56" ht="14.25" x14ac:dyDescent="0.45">
      <c r="A39" t="s">
        <v>16</v>
      </c>
      <c r="D39">
        <v>1.0489999999999999</v>
      </c>
      <c r="H39" t="s">
        <v>20</v>
      </c>
      <c r="L39">
        <v>0.879</v>
      </c>
      <c r="AF39" t="s">
        <v>117</v>
      </c>
      <c r="AG39">
        <v>1.323</v>
      </c>
      <c r="AH39" s="5">
        <f t="shared" ref="AH39" si="115">100*((AG39-$Z$6)/($Z$5-$Z$6))</f>
        <v>115.80352375867594</v>
      </c>
      <c r="AI39">
        <v>0.92800000000000005</v>
      </c>
      <c r="AJ39" s="5">
        <f t="shared" ref="AJ39" si="116">100*((AI39-$Z$6)/($Z$5-$Z$6))</f>
        <v>73.625200213561143</v>
      </c>
      <c r="AK39">
        <v>1.208</v>
      </c>
      <c r="AL39" s="5">
        <f t="shared" si="97"/>
        <v>103.523758675921</v>
      </c>
      <c r="AM39">
        <v>1.046</v>
      </c>
      <c r="AN39" s="5">
        <f t="shared" si="98"/>
        <v>86.225306994127095</v>
      </c>
      <c r="AO39">
        <v>0.85699999999999998</v>
      </c>
      <c r="AP39">
        <f t="shared" si="99"/>
        <v>66.043780032034178</v>
      </c>
      <c r="AQ39">
        <v>1.0589999999999999</v>
      </c>
      <c r="AR39" s="5">
        <f t="shared" si="100"/>
        <v>87.613454351308079</v>
      </c>
      <c r="AS39" s="2">
        <v>0.18099999999999999</v>
      </c>
      <c r="AT39">
        <f t="shared" si="101"/>
        <v>-6.1398825413774691</v>
      </c>
      <c r="AU39">
        <v>1.06</v>
      </c>
      <c r="AV39" s="5">
        <f t="shared" si="102"/>
        <v>87.720234917245094</v>
      </c>
      <c r="AW39">
        <v>1.056</v>
      </c>
      <c r="AX39" s="5">
        <f t="shared" si="103"/>
        <v>87.29311265349709</v>
      </c>
      <c r="AY39">
        <v>1.242</v>
      </c>
      <c r="AZ39" s="5">
        <f t="shared" si="104"/>
        <v>107.15429791777898</v>
      </c>
      <c r="BA39">
        <v>1.204</v>
      </c>
      <c r="BB39" s="5">
        <f t="shared" si="105"/>
        <v>103.096636412173</v>
      </c>
      <c r="BC39">
        <v>7.1999999999999995E-2</v>
      </c>
      <c r="BD39">
        <f t="shared" si="106"/>
        <v>-17.778964228510411</v>
      </c>
    </row>
    <row r="40" spans="1:56" ht="14.25" x14ac:dyDescent="0.45">
      <c r="A40" t="s">
        <v>17</v>
      </c>
      <c r="D40">
        <v>1.075</v>
      </c>
      <c r="H40" t="s">
        <v>21</v>
      </c>
      <c r="M40">
        <v>1.288</v>
      </c>
      <c r="AF40" t="s">
        <v>118</v>
      </c>
      <c r="AG40">
        <v>1.095</v>
      </c>
      <c r="AH40" s="5">
        <f t="shared" ref="AH40" si="117">100*((AG40-$Z$6)/($Z$5-$Z$6))</f>
        <v>91.457554725040055</v>
      </c>
      <c r="AI40">
        <v>1.161</v>
      </c>
      <c r="AJ40" s="5">
        <f t="shared" ref="AJ40" si="118">100*((AI40-$Z$6)/($Z$5-$Z$6))</f>
        <v>98.50507207688203</v>
      </c>
      <c r="AK40">
        <v>1.2969999999999999</v>
      </c>
      <c r="AL40" s="5">
        <f t="shared" si="97"/>
        <v>113.02722904431394</v>
      </c>
      <c r="AM40">
        <v>1.073</v>
      </c>
      <c r="AN40" s="5">
        <f t="shared" si="98"/>
        <v>89.108382274426063</v>
      </c>
      <c r="AO40">
        <v>1.93</v>
      </c>
      <c r="AP40" s="5">
        <f t="shared" si="99"/>
        <v>180.61932728243463</v>
      </c>
      <c r="AQ40">
        <v>1.1160000000000001</v>
      </c>
      <c r="AR40" s="5">
        <f t="shared" si="100"/>
        <v>93.69994660971706</v>
      </c>
      <c r="AS40">
        <v>1.1850000000000001</v>
      </c>
      <c r="AT40" s="5">
        <f t="shared" si="101"/>
        <v>101.06780565937001</v>
      </c>
      <c r="AU40">
        <v>1.028</v>
      </c>
      <c r="AV40" s="5">
        <f t="shared" si="102"/>
        <v>84.303256807261093</v>
      </c>
      <c r="AW40">
        <v>1.476</v>
      </c>
      <c r="AX40" s="5">
        <f t="shared" si="103"/>
        <v>132.14095034703686</v>
      </c>
      <c r="AY40">
        <v>1.9990000000000001</v>
      </c>
      <c r="AZ40" s="5">
        <f t="shared" si="104"/>
        <v>187.98718633208759</v>
      </c>
      <c r="BA40">
        <v>1.161</v>
      </c>
      <c r="BB40" s="5">
        <f t="shared" si="105"/>
        <v>98.50507207688203</v>
      </c>
      <c r="BC40">
        <v>0.06</v>
      </c>
      <c r="BD40">
        <f t="shared" si="106"/>
        <v>-19.060331019754408</v>
      </c>
    </row>
    <row r="41" spans="1:56" ht="14.25" x14ac:dyDescent="0.45">
      <c r="A41" t="s">
        <v>18</v>
      </c>
      <c r="D41">
        <v>1.0860000000000001</v>
      </c>
      <c r="H41" t="s">
        <v>22</v>
      </c>
      <c r="M41">
        <v>1.0760000000000001</v>
      </c>
      <c r="AG41" t="s">
        <v>124</v>
      </c>
    </row>
    <row r="42" spans="1:56" ht="14.25" x14ac:dyDescent="0.45">
      <c r="A42" t="s">
        <v>19</v>
      </c>
      <c r="D42">
        <v>1.06</v>
      </c>
      <c r="H42" t="s">
        <v>23</v>
      </c>
      <c r="M42">
        <v>1.002</v>
      </c>
      <c r="AG42" t="s">
        <v>125</v>
      </c>
    </row>
    <row r="43" spans="1:56" ht="14.25" x14ac:dyDescent="0.45">
      <c r="A43" t="s">
        <v>20</v>
      </c>
      <c r="D43">
        <v>0.97</v>
      </c>
      <c r="H43" t="s">
        <v>24</v>
      </c>
      <c r="M43">
        <v>0.96499999999999997</v>
      </c>
      <c r="AG43" t="s">
        <v>126</v>
      </c>
    </row>
    <row r="44" spans="1:56" ht="14.25" x14ac:dyDescent="0.45">
      <c r="A44" t="s">
        <v>21</v>
      </c>
      <c r="D44">
        <v>0.99399999999999999</v>
      </c>
      <c r="H44" t="s">
        <v>25</v>
      </c>
      <c r="M44">
        <v>1.032</v>
      </c>
      <c r="AG44" s="6" t="s">
        <v>127</v>
      </c>
    </row>
    <row r="45" spans="1:56" ht="14.25" x14ac:dyDescent="0.45">
      <c r="A45" t="s">
        <v>22</v>
      </c>
      <c r="D45">
        <v>1.006</v>
      </c>
      <c r="H45" t="s">
        <v>26</v>
      </c>
      <c r="M45">
        <v>0.90100000000000002</v>
      </c>
      <c r="AG45" s="5" t="s">
        <v>108</v>
      </c>
    </row>
    <row r="46" spans="1:56" ht="14.25" x14ac:dyDescent="0.45">
      <c r="A46" t="s">
        <v>23</v>
      </c>
      <c r="D46">
        <v>1.0409999999999999</v>
      </c>
      <c r="H46" t="s">
        <v>27</v>
      </c>
      <c r="M46">
        <v>0.89300000000000002</v>
      </c>
      <c r="AG46" s="8" t="s">
        <v>122</v>
      </c>
      <c r="AM46" t="s">
        <v>123</v>
      </c>
    </row>
    <row r="47" spans="1:56" ht="14.25" x14ac:dyDescent="0.45">
      <c r="A47" t="s">
        <v>24</v>
      </c>
      <c r="D47">
        <v>1.046</v>
      </c>
      <c r="H47" t="s">
        <v>28</v>
      </c>
      <c r="M47">
        <v>0.89100000000000001</v>
      </c>
      <c r="AG47" t="s">
        <v>109</v>
      </c>
    </row>
    <row r="48" spans="1:56" ht="14.25" x14ac:dyDescent="0.45">
      <c r="A48" t="s">
        <v>25</v>
      </c>
      <c r="D48">
        <v>0.89500000000000002</v>
      </c>
      <c r="H48" t="s">
        <v>29</v>
      </c>
      <c r="K48">
        <v>1.2889999999999999</v>
      </c>
      <c r="AH48">
        <f>AH33-AH24</f>
        <v>-0.25800936131463903</v>
      </c>
      <c r="AJ48">
        <f>AJ33-AJ24</f>
        <v>1.1874588518141564</v>
      </c>
      <c r="AL48">
        <f>AL33-AL24</f>
        <v>-20.200491976717899</v>
      </c>
      <c r="AN48">
        <f>AN33-AN24</f>
        <v>-40.78588531243139</v>
      </c>
      <c r="AP48">
        <f>AP33-AP24</f>
        <v>-12.19515949937599</v>
      </c>
      <c r="AR48">
        <f>AR33-AR24</f>
        <v>-29.944709940091499</v>
      </c>
      <c r="AT48">
        <f>AT33-AT24</f>
        <v>1.5682658639563414</v>
      </c>
      <c r="AV48">
        <f>AV33-AV24</f>
        <v>-7.163239971306794</v>
      </c>
      <c r="AX48">
        <f>AX33-AX24</f>
        <v>8.9821126174668393</v>
      </c>
      <c r="AZ48">
        <f>AZ33-AZ24</f>
        <v>-8.2907903399617879</v>
      </c>
      <c r="BB48">
        <f>BB33-BB24</f>
        <v>24.577250498691456</v>
      </c>
      <c r="BD48">
        <f>BD33-BD24</f>
        <v>31.766596025535648</v>
      </c>
    </row>
    <row r="49" spans="1:56" x14ac:dyDescent="0.35">
      <c r="A49" t="s">
        <v>26</v>
      </c>
      <c r="D49">
        <v>1.0169999999999999</v>
      </c>
      <c r="H49" t="s">
        <v>30</v>
      </c>
      <c r="K49">
        <v>1.0029999999999999</v>
      </c>
      <c r="AH49">
        <f t="shared" ref="AH49:AJ55" si="119">AH34-AH25</f>
        <v>0.25800936131465557</v>
      </c>
      <c r="AJ49">
        <f t="shared" si="119"/>
        <v>17.07005263692318</v>
      </c>
      <c r="AL49">
        <f t="shared" ref="AL49" si="120">AL34-AL25</f>
        <v>-3.7489477528586832</v>
      </c>
      <c r="AN49">
        <f t="shared" ref="AN49" si="121">AN34-AN25</f>
        <v>-19.387190917756058</v>
      </c>
      <c r="AP49">
        <f t="shared" ref="AP49" si="122">AP34-AP25</f>
        <v>-17.09848378147322</v>
      </c>
      <c r="AR49">
        <f t="shared" ref="AR49" si="123">AR34-AR25</f>
        <v>-2.7987972446683216</v>
      </c>
      <c r="AT49">
        <f t="shared" ref="AT49" si="124">AT34-AT25</f>
        <v>49.637273623562507</v>
      </c>
      <c r="AV49">
        <f t="shared" ref="AV49" si="125">AV34-AV25</f>
        <v>8.1105080593123802</v>
      </c>
      <c r="AX49">
        <f t="shared" ref="AX49" si="126">AX34-AX25</f>
        <v>1.5019046901562376</v>
      </c>
      <c r="AZ49">
        <f t="shared" ref="AZ49" si="127">AZ34-AZ25</f>
        <v>-6.9065735557600618</v>
      </c>
      <c r="BB49">
        <f t="shared" ref="BB49" si="128">BB34-BB25</f>
        <v>20.810058336253988</v>
      </c>
      <c r="BD49">
        <f t="shared" ref="BD49" si="129">BD34-BD25</f>
        <v>19.133406922394144</v>
      </c>
    </row>
    <row r="50" spans="1:56" x14ac:dyDescent="0.35">
      <c r="A50" t="s">
        <v>27</v>
      </c>
      <c r="D50">
        <v>0.89500000000000002</v>
      </c>
      <c r="H50" t="s">
        <v>31</v>
      </c>
      <c r="K50">
        <v>0.748</v>
      </c>
      <c r="AH50">
        <f t="shared" si="119"/>
        <v>-5.6908473332699856</v>
      </c>
      <c r="AJ50">
        <f t="shared" si="119"/>
        <v>-9.0740225156321799</v>
      </c>
      <c r="AL50">
        <f t="shared" ref="AL50" si="130">AL35-AL26</f>
        <v>6.2460407665927704</v>
      </c>
      <c r="AN50">
        <f t="shared" ref="AN50" si="131">AN35-AN26</f>
        <v>-16.975718885420513</v>
      </c>
      <c r="AP50">
        <f t="shared" ref="AP50" si="132">AP35-AP26</f>
        <v>-8.7377619972551201</v>
      </c>
      <c r="AR50">
        <f t="shared" ref="AR50" si="133">AR35-AR26</f>
        <v>-1.5134343708954043</v>
      </c>
      <c r="AT50">
        <f t="shared" ref="AT50" si="134">AT35-AT26</f>
        <v>1.4472697257442739</v>
      </c>
      <c r="AV50">
        <f t="shared" ref="AV50" si="135">AV35-AV26</f>
        <v>-19.340155061103999</v>
      </c>
      <c r="AX50">
        <f t="shared" ref="AX50" si="136">AX35-AX26</f>
        <v>11.612255526549376</v>
      </c>
      <c r="AZ50">
        <f t="shared" ref="AZ50" si="137">AZ35-AZ26</f>
        <v>10.174451930730211</v>
      </c>
      <c r="BB50">
        <f t="shared" ref="BB50" si="138">BB35-BB26</f>
        <v>13.112555232739084</v>
      </c>
      <c r="BD50">
        <f t="shared" ref="BD50" si="139">BD35-BD26</f>
        <v>46.605360646448233</v>
      </c>
    </row>
    <row r="51" spans="1:56" x14ac:dyDescent="0.35">
      <c r="A51" t="s">
        <v>28</v>
      </c>
      <c r="D51">
        <v>0.90200000000000002</v>
      </c>
      <c r="H51" t="s">
        <v>32</v>
      </c>
      <c r="K51">
        <v>0.94399999999999995</v>
      </c>
      <c r="AH51">
        <f t="shared" si="119"/>
        <v>5.690847333270014</v>
      </c>
      <c r="AJ51">
        <f t="shared" si="119"/>
        <v>22.350253358183323</v>
      </c>
      <c r="AL51">
        <f t="shared" ref="AL51" si="140">AL36-AL27</f>
        <v>-17.095797889937387</v>
      </c>
      <c r="AN51">
        <f t="shared" ref="AN51" si="141">AN36-AN27</f>
        <v>-18.563539349948741</v>
      </c>
      <c r="AP51">
        <f t="shared" ref="AP51" si="142">AP36-AP27</f>
        <v>-9.1614777644210932</v>
      </c>
      <c r="AR51">
        <f t="shared" ref="AR51" si="143">AR36-AR27</f>
        <v>5.9599605632511157</v>
      </c>
      <c r="AT51">
        <f t="shared" ref="AT51" si="144">AT36-AT27</f>
        <v>16.213580784738905</v>
      </c>
      <c r="AV51">
        <f t="shared" ref="AV51" si="145">AV36-AV27</f>
        <v>-21.473080488308184</v>
      </c>
      <c r="AX51">
        <f t="shared" ref="AX51" si="146">AX36-AX27</f>
        <v>14.161035574960962</v>
      </c>
      <c r="AZ51">
        <f t="shared" ref="AZ51" si="147">AZ36-AZ27</f>
        <v>21.386345844565525</v>
      </c>
      <c r="BB51">
        <f t="shared" ref="BB51" si="148">BB36-BB27</f>
        <v>21.803117599468067</v>
      </c>
      <c r="BD51">
        <f t="shared" ref="BD51" si="149">BD36-BD27</f>
        <v>3.1525488128031967</v>
      </c>
    </row>
    <row r="52" spans="1:56" x14ac:dyDescent="0.35">
      <c r="A52" t="s">
        <v>29</v>
      </c>
      <c r="D52">
        <v>0.878</v>
      </c>
      <c r="H52" t="s">
        <v>33</v>
      </c>
      <c r="K52">
        <v>1.0900000000000001</v>
      </c>
      <c r="AH52">
        <f t="shared" si="119"/>
        <v>11.071015627303055</v>
      </c>
      <c r="AJ52">
        <f t="shared" si="119"/>
        <v>65.910107795963981</v>
      </c>
      <c r="AL52">
        <f t="shared" ref="AL52" si="150">AL37-AL28</f>
        <v>49.050373568206908</v>
      </c>
      <c r="AN52">
        <f t="shared" ref="AN52" si="151">AN37-AN28</f>
        <v>-18.503270564266501</v>
      </c>
      <c r="AP52">
        <f t="shared" ref="AP52" si="152">AP37-AP28</f>
        <v>-3.8603794968211389</v>
      </c>
      <c r="AR52">
        <f t="shared" ref="AR52" si="153">AR37-AR28</f>
        <v>-11.900038978182025</v>
      </c>
      <c r="AT52">
        <f t="shared" ref="AT52" si="154">AT37-AT28</f>
        <v>1.7825476008765548</v>
      </c>
      <c r="AV52">
        <f t="shared" ref="AV52" si="155">AV37-AV28</f>
        <v>-6.880631774096841</v>
      </c>
      <c r="AX52">
        <f t="shared" ref="AX52" si="156">AX37-AX28</f>
        <v>17.171461419788514</v>
      </c>
      <c r="AZ52">
        <f t="shared" ref="AZ52" si="157">AZ37-AZ28</f>
        <v>12.264206564711984</v>
      </c>
      <c r="BB52">
        <f t="shared" ref="BB52" si="158">BB37-BB28</f>
        <v>105.40994238435108</v>
      </c>
      <c r="BD52">
        <f t="shared" ref="BD52" si="159">BD37-BD28</f>
        <v>20.335114101258114</v>
      </c>
    </row>
    <row r="53" spans="1:56" x14ac:dyDescent="0.35">
      <c r="A53" t="s">
        <v>30</v>
      </c>
      <c r="D53">
        <v>1.0469999999999999</v>
      </c>
      <c r="H53" t="s">
        <v>34</v>
      </c>
      <c r="K53">
        <v>0.90600000000000003</v>
      </c>
      <c r="AH53">
        <f t="shared" si="119"/>
        <v>25.135653899947272</v>
      </c>
      <c r="AJ53">
        <f t="shared" si="119"/>
        <v>31.596336705983362</v>
      </c>
      <c r="AL53">
        <f t="shared" ref="AL53" si="160">AL38-AL29</f>
        <v>18.482700565674989</v>
      </c>
      <c r="AN53">
        <f t="shared" ref="AN53" si="161">AN38-AN29</f>
        <v>-13.728541528141264</v>
      </c>
      <c r="AP53">
        <f t="shared" ref="AP53" si="162">AP38-AP29</f>
        <v>18.409722927359766</v>
      </c>
      <c r="AR53">
        <f t="shared" ref="AR53" si="163">AR38-AR29</f>
        <v>-17.652956609749779</v>
      </c>
      <c r="AT53">
        <f t="shared" ref="AT53" si="164">AT38-AT29</f>
        <v>14.987831601151672</v>
      </c>
      <c r="AV53">
        <f t="shared" ref="AV53" si="165">AV38-AV29</f>
        <v>38.360721784218086</v>
      </c>
      <c r="AX53">
        <f t="shared" ref="AX53" si="166">AX38-AX29</f>
        <v>19.85296381580028</v>
      </c>
      <c r="AZ53">
        <f t="shared" ref="AZ53" si="167">AZ38-AZ29</f>
        <v>54.971978290135311</v>
      </c>
      <c r="BB53">
        <f t="shared" ref="BB53" si="168">BB38-BB29</f>
        <v>44.409480542026046</v>
      </c>
      <c r="BD53">
        <f t="shared" ref="BD53" si="169">BD38-BD29</f>
        <v>18.287678636353224</v>
      </c>
    </row>
    <row r="54" spans="1:56" x14ac:dyDescent="0.35">
      <c r="A54" t="s">
        <v>31</v>
      </c>
      <c r="D54">
        <v>0.93600000000000005</v>
      </c>
      <c r="H54" t="s">
        <v>35</v>
      </c>
      <c r="K54">
        <v>0.88</v>
      </c>
      <c r="AH54">
        <f t="shared" si="119"/>
        <v>45.435425599166734</v>
      </c>
      <c r="AJ54">
        <f t="shared" si="119"/>
        <v>12.704954814788145</v>
      </c>
      <c r="AL54">
        <f t="shared" ref="AL54" si="170">AL39-AL30</f>
        <v>12.542163583896453</v>
      </c>
      <c r="AN54">
        <f t="shared" ref="AN54" si="171">AN39-AN30</f>
        <v>-0.70720834329621596</v>
      </c>
      <c r="AP54">
        <f t="shared" ref="AP54" si="172">AP39-AP30</f>
        <v>-24.815115673487298</v>
      </c>
      <c r="AR54">
        <f t="shared" ref="AR54" si="173">AR39-AR30</f>
        <v>-9.6258094523729056</v>
      </c>
      <c r="AT54">
        <f t="shared" ref="AT54" si="174">AT39-AT30</f>
        <v>8.890792305248306</v>
      </c>
      <c r="AV54">
        <f t="shared" ref="AV54" si="175">AV39-AV30</f>
        <v>-2.7705626287671805</v>
      </c>
      <c r="AX54">
        <f t="shared" ref="AX54" si="176">AX39-AX30</f>
        <v>-4.1792799845397042</v>
      </c>
      <c r="AZ54">
        <f t="shared" ref="AZ54" si="177">AZ39-AZ30</f>
        <v>8.8107396355703997</v>
      </c>
      <c r="BB54">
        <f t="shared" ref="BB54" si="178">BB39-BB30</f>
        <v>19.354305123829448</v>
      </c>
      <c r="BD54">
        <f t="shared" ref="BD54" si="179">BD39-BD30</f>
        <v>16.638213685600029</v>
      </c>
    </row>
    <row r="55" spans="1:56" x14ac:dyDescent="0.35">
      <c r="A55" t="s">
        <v>32</v>
      </c>
      <c r="D55">
        <v>0.73799999999999999</v>
      </c>
      <c r="H55" t="s">
        <v>36</v>
      </c>
      <c r="K55">
        <v>0.86499999999999999</v>
      </c>
      <c r="AH55">
        <f t="shared" si="119"/>
        <v>8.9422173017271831</v>
      </c>
      <c r="AJ55">
        <f t="shared" si="119"/>
        <v>28.873170236391246</v>
      </c>
      <c r="AL55">
        <f t="shared" ref="AL55" si="180">AL40-AL31</f>
        <v>19.591646222228064</v>
      </c>
      <c r="AN55">
        <f t="shared" ref="AN55" si="181">AN40-AN31</f>
        <v>6.4703454646101051</v>
      </c>
      <c r="AP55">
        <f t="shared" ref="AP55" si="182">AP40-AP31</f>
        <v>78.472088018630927</v>
      </c>
      <c r="AR55">
        <f t="shared" ref="AR55" si="183">AR40-AR31</f>
        <v>0.75516133364345706</v>
      </c>
      <c r="AT55">
        <f t="shared" ref="AT55" si="184">AT40-AT31</f>
        <v>13.521793389431352</v>
      </c>
      <c r="AV55">
        <f t="shared" ref="AV55" si="185">AV40-AV31</f>
        <v>1.6652199974451349</v>
      </c>
      <c r="AX55">
        <f t="shared" ref="AX55" si="186">AX40-AX31</f>
        <v>47.539723353171823</v>
      </c>
      <c r="AZ55">
        <f t="shared" ref="AZ55" si="187">AZ40-AZ31</f>
        <v>122.5270636327011</v>
      </c>
      <c r="BB55">
        <f t="shared" ref="BB55" si="188">BB40-BB31</f>
        <v>25.560286800808399</v>
      </c>
      <c r="BD55">
        <f t="shared" ref="BD55" si="189">BD40-BD31</f>
        <v>21.123718060000208</v>
      </c>
    </row>
    <row r="56" spans="1:56" x14ac:dyDescent="0.35">
      <c r="A56" t="s">
        <v>33</v>
      </c>
      <c r="D56">
        <v>0.93500000000000005</v>
      </c>
      <c r="H56" t="s">
        <v>37</v>
      </c>
      <c r="L56">
        <v>1.3009999999999999</v>
      </c>
    </row>
    <row r="57" spans="1:56" x14ac:dyDescent="0.35">
      <c r="A57" t="s">
        <v>34</v>
      </c>
      <c r="D57">
        <v>1.0249999999999999</v>
      </c>
      <c r="H57" t="s">
        <v>38</v>
      </c>
      <c r="L57">
        <v>1.099</v>
      </c>
    </row>
    <row r="58" spans="1:56" x14ac:dyDescent="0.35">
      <c r="A58" t="s">
        <v>35</v>
      </c>
      <c r="D58">
        <v>0.874</v>
      </c>
      <c r="H58" t="s">
        <v>39</v>
      </c>
      <c r="L58">
        <v>1.0569999999999999</v>
      </c>
    </row>
    <row r="59" spans="1:56" x14ac:dyDescent="0.35">
      <c r="A59" t="s">
        <v>36</v>
      </c>
      <c r="D59">
        <v>0.91200000000000003</v>
      </c>
      <c r="H59" t="s">
        <v>40</v>
      </c>
      <c r="L59">
        <v>0.88400000000000001</v>
      </c>
    </row>
    <row r="60" spans="1:56" x14ac:dyDescent="0.35">
      <c r="A60" t="s">
        <v>37</v>
      </c>
      <c r="D60">
        <v>0.874</v>
      </c>
      <c r="H60" t="s">
        <v>41</v>
      </c>
      <c r="L60">
        <v>1.0409999999999999</v>
      </c>
    </row>
    <row r="61" spans="1:56" x14ac:dyDescent="0.35">
      <c r="A61" t="s">
        <v>38</v>
      </c>
      <c r="D61">
        <v>0.86199999999999999</v>
      </c>
      <c r="H61" t="s">
        <v>42</v>
      </c>
      <c r="L61">
        <v>0.97699999999999998</v>
      </c>
    </row>
    <row r="62" spans="1:56" x14ac:dyDescent="0.35">
      <c r="A62" t="s">
        <v>39</v>
      </c>
      <c r="D62">
        <v>1.069</v>
      </c>
      <c r="H62" t="s">
        <v>43</v>
      </c>
      <c r="L62">
        <v>0.85799999999999998</v>
      </c>
    </row>
    <row r="63" spans="1:56" x14ac:dyDescent="0.35">
      <c r="A63" t="s">
        <v>40</v>
      </c>
      <c r="D63">
        <v>0.93899999999999995</v>
      </c>
      <c r="H63" t="s">
        <v>44</v>
      </c>
      <c r="L63">
        <v>1.016</v>
      </c>
    </row>
    <row r="64" spans="1:56" x14ac:dyDescent="0.35">
      <c r="A64" t="s">
        <v>41</v>
      </c>
      <c r="D64">
        <v>1.0549999999999999</v>
      </c>
      <c r="H64" t="s">
        <v>45</v>
      </c>
      <c r="M64">
        <v>1.2709999999999999</v>
      </c>
    </row>
    <row r="65" spans="1:13" x14ac:dyDescent="0.35">
      <c r="A65" t="s">
        <v>42</v>
      </c>
      <c r="D65">
        <v>0.90300000000000002</v>
      </c>
      <c r="H65" t="s">
        <v>46</v>
      </c>
      <c r="M65">
        <v>0.98499999999999999</v>
      </c>
    </row>
    <row r="66" spans="1:13" x14ac:dyDescent="0.35">
      <c r="A66" t="s">
        <v>43</v>
      </c>
      <c r="D66">
        <v>1.0509999999999999</v>
      </c>
      <c r="H66" t="s">
        <v>47</v>
      </c>
      <c r="M66">
        <v>0.53600000000000003</v>
      </c>
    </row>
    <row r="67" spans="1:13" x14ac:dyDescent="0.35">
      <c r="A67" t="s">
        <v>44</v>
      </c>
      <c r="D67">
        <v>0.99399999999999999</v>
      </c>
      <c r="H67" t="s">
        <v>48</v>
      </c>
      <c r="M67">
        <v>0.45100000000000001</v>
      </c>
    </row>
    <row r="68" spans="1:13" x14ac:dyDescent="0.35">
      <c r="A68" t="s">
        <v>45</v>
      </c>
      <c r="D68">
        <v>0.84699999999999998</v>
      </c>
      <c r="H68" t="s">
        <v>49</v>
      </c>
      <c r="M68">
        <v>0.999</v>
      </c>
    </row>
    <row r="69" spans="1:13" x14ac:dyDescent="0.35">
      <c r="A69" t="s">
        <v>46</v>
      </c>
      <c r="D69">
        <v>1.0509999999999999</v>
      </c>
      <c r="H69" t="s">
        <v>50</v>
      </c>
      <c r="M69">
        <v>0.96399999999999997</v>
      </c>
    </row>
    <row r="70" spans="1:13" x14ac:dyDescent="0.35">
      <c r="A70" t="s">
        <v>47</v>
      </c>
      <c r="D70">
        <v>1.2</v>
      </c>
      <c r="H70" t="s">
        <v>51</v>
      </c>
      <c r="M70">
        <v>0.875</v>
      </c>
    </row>
    <row r="71" spans="1:13" x14ac:dyDescent="0.35">
      <c r="A71" t="s">
        <v>48</v>
      </c>
      <c r="D71">
        <v>0.97199999999999998</v>
      </c>
      <c r="H71" t="s">
        <v>52</v>
      </c>
      <c r="M71">
        <v>0.90700000000000003</v>
      </c>
    </row>
    <row r="72" spans="1:13" x14ac:dyDescent="0.35">
      <c r="A72" t="s">
        <v>49</v>
      </c>
      <c r="D72">
        <v>0.54500000000000004</v>
      </c>
      <c r="H72" t="s">
        <v>53</v>
      </c>
      <c r="K72">
        <v>1.0680000000000001</v>
      </c>
    </row>
    <row r="73" spans="1:13" x14ac:dyDescent="0.35">
      <c r="A73" t="s">
        <v>50</v>
      </c>
      <c r="D73">
        <v>0.52400000000000002</v>
      </c>
      <c r="H73" t="s">
        <v>54</v>
      </c>
      <c r="K73">
        <v>1.0349999999999999</v>
      </c>
    </row>
    <row r="74" spans="1:13" x14ac:dyDescent="0.35">
      <c r="A74" t="s">
        <v>51</v>
      </c>
      <c r="D74">
        <v>0.98599999999999999</v>
      </c>
      <c r="H74" t="s">
        <v>55</v>
      </c>
      <c r="K74">
        <v>0.51900000000000002</v>
      </c>
    </row>
    <row r="75" spans="1:13" x14ac:dyDescent="0.35">
      <c r="A75" t="s">
        <v>52</v>
      </c>
      <c r="D75">
        <v>0.94099999999999995</v>
      </c>
      <c r="H75" t="s">
        <v>56</v>
      </c>
      <c r="K75">
        <v>0.42199999999999999</v>
      </c>
    </row>
    <row r="76" spans="1:13" x14ac:dyDescent="0.35">
      <c r="A76" t="s">
        <v>53</v>
      </c>
      <c r="D76">
        <v>0.93200000000000005</v>
      </c>
      <c r="H76" t="s">
        <v>57</v>
      </c>
      <c r="K76">
        <v>0.89800000000000002</v>
      </c>
    </row>
    <row r="77" spans="1:13" x14ac:dyDescent="0.35">
      <c r="A77" t="s">
        <v>54</v>
      </c>
      <c r="D77">
        <v>0.89200000000000002</v>
      </c>
      <c r="H77" t="s">
        <v>58</v>
      </c>
      <c r="K77">
        <v>0.56799999999999995</v>
      </c>
    </row>
    <row r="78" spans="1:13" x14ac:dyDescent="0.35">
      <c r="A78" t="s">
        <v>55</v>
      </c>
      <c r="D78">
        <v>1.0189999999999999</v>
      </c>
      <c r="H78" t="s">
        <v>59</v>
      </c>
      <c r="K78">
        <v>0.441</v>
      </c>
    </row>
    <row r="79" spans="1:13" x14ac:dyDescent="0.35">
      <c r="A79" t="s">
        <v>56</v>
      </c>
      <c r="D79">
        <v>0.78200000000000003</v>
      </c>
      <c r="H79" t="s">
        <v>60</v>
      </c>
      <c r="K79">
        <v>0.877</v>
      </c>
    </row>
    <row r="80" spans="1:13" x14ac:dyDescent="0.35">
      <c r="A80" t="s">
        <v>57</v>
      </c>
      <c r="D80">
        <v>0.625</v>
      </c>
      <c r="H80" t="s">
        <v>61</v>
      </c>
      <c r="L80">
        <v>1.2230000000000001</v>
      </c>
    </row>
    <row r="81" spans="1:13" x14ac:dyDescent="0.35">
      <c r="A81" t="s">
        <v>58</v>
      </c>
      <c r="D81">
        <v>0.44700000000000001</v>
      </c>
      <c r="H81" t="s">
        <v>62</v>
      </c>
      <c r="L81">
        <v>0.94299999999999995</v>
      </c>
    </row>
    <row r="82" spans="1:13" x14ac:dyDescent="0.35">
      <c r="A82" t="s">
        <v>59</v>
      </c>
      <c r="D82">
        <v>0.57399999999999995</v>
      </c>
      <c r="H82" t="s">
        <v>63</v>
      </c>
      <c r="L82">
        <v>0.96699999999999997</v>
      </c>
    </row>
    <row r="83" spans="1:13" x14ac:dyDescent="0.35">
      <c r="A83" t="s">
        <v>60</v>
      </c>
      <c r="D83">
        <v>0.40400000000000003</v>
      </c>
      <c r="H83" t="s">
        <v>64</v>
      </c>
      <c r="L83">
        <v>0.94499999999999995</v>
      </c>
    </row>
    <row r="84" spans="1:13" x14ac:dyDescent="0.35">
      <c r="A84" t="s">
        <v>61</v>
      </c>
      <c r="D84">
        <v>0.89400000000000002</v>
      </c>
      <c r="H84" t="s">
        <v>65</v>
      </c>
      <c r="L84">
        <v>0.93799999999999994</v>
      </c>
    </row>
    <row r="85" spans="1:13" x14ac:dyDescent="0.35">
      <c r="A85" t="s">
        <v>62</v>
      </c>
      <c r="D85">
        <v>1.2090000000000001</v>
      </c>
      <c r="H85" t="s">
        <v>66</v>
      </c>
      <c r="L85">
        <v>0.93100000000000005</v>
      </c>
    </row>
    <row r="86" spans="1:13" x14ac:dyDescent="0.35">
      <c r="A86" t="s">
        <v>63</v>
      </c>
      <c r="D86">
        <v>0.94499999999999995</v>
      </c>
      <c r="H86" t="s">
        <v>67</v>
      </c>
      <c r="L86">
        <v>0.89300000000000002</v>
      </c>
    </row>
    <row r="87" spans="1:13" x14ac:dyDescent="0.35">
      <c r="A87" t="s">
        <v>64</v>
      </c>
      <c r="D87">
        <v>1.016</v>
      </c>
      <c r="H87" t="s">
        <v>68</v>
      </c>
      <c r="L87">
        <v>0.877</v>
      </c>
    </row>
    <row r="88" spans="1:13" x14ac:dyDescent="0.35">
      <c r="A88" t="s">
        <v>65</v>
      </c>
      <c r="D88">
        <v>0.94699999999999995</v>
      </c>
      <c r="H88" t="s">
        <v>69</v>
      </c>
      <c r="M88">
        <v>1.196</v>
      </c>
    </row>
    <row r="89" spans="1:13" x14ac:dyDescent="0.35">
      <c r="A89" t="s">
        <v>66</v>
      </c>
      <c r="D89">
        <v>0.86699999999999999</v>
      </c>
      <c r="H89" t="s">
        <v>70</v>
      </c>
      <c r="M89">
        <v>1.125</v>
      </c>
    </row>
    <row r="90" spans="1:13" x14ac:dyDescent="0.35">
      <c r="A90" t="s">
        <v>67</v>
      </c>
      <c r="D90">
        <v>0.94299999999999995</v>
      </c>
      <c r="H90" t="s">
        <v>71</v>
      </c>
      <c r="M90">
        <v>0.94699999999999995</v>
      </c>
    </row>
    <row r="91" spans="1:13" x14ac:dyDescent="0.35">
      <c r="A91" t="s">
        <v>68</v>
      </c>
      <c r="D91">
        <v>0.89700000000000002</v>
      </c>
      <c r="H91" t="s">
        <v>72</v>
      </c>
      <c r="M91">
        <v>1.036</v>
      </c>
    </row>
    <row r="92" spans="1:13" x14ac:dyDescent="0.35">
      <c r="A92" t="s">
        <v>69</v>
      </c>
      <c r="D92">
        <v>0.88200000000000001</v>
      </c>
      <c r="H92" t="s">
        <v>73</v>
      </c>
      <c r="M92">
        <v>0.96199999999999997</v>
      </c>
    </row>
    <row r="93" spans="1:13" x14ac:dyDescent="0.35">
      <c r="A93" t="s">
        <v>70</v>
      </c>
      <c r="D93">
        <v>1.0880000000000001</v>
      </c>
      <c r="H93" t="s">
        <v>74</v>
      </c>
      <c r="M93">
        <v>0.93</v>
      </c>
    </row>
    <row r="94" spans="1:13" x14ac:dyDescent="0.35">
      <c r="A94" t="s">
        <v>71</v>
      </c>
      <c r="D94">
        <v>1.0469999999999999</v>
      </c>
      <c r="H94" t="s">
        <v>75</v>
      </c>
      <c r="M94">
        <v>0.92900000000000005</v>
      </c>
    </row>
    <row r="95" spans="1:13" x14ac:dyDescent="0.35">
      <c r="A95" t="s">
        <v>72</v>
      </c>
      <c r="D95">
        <v>1.0740000000000001</v>
      </c>
      <c r="H95" t="s">
        <v>76</v>
      </c>
      <c r="M95">
        <v>0.88800000000000001</v>
      </c>
    </row>
    <row r="96" spans="1:13" x14ac:dyDescent="0.35">
      <c r="A96" t="s">
        <v>73</v>
      </c>
      <c r="D96">
        <v>1.0209999999999999</v>
      </c>
      <c r="H96" t="s">
        <v>77</v>
      </c>
      <c r="K96">
        <v>1.2230000000000001</v>
      </c>
    </row>
    <row r="97" spans="1:13" x14ac:dyDescent="0.35">
      <c r="A97" t="s">
        <v>74</v>
      </c>
      <c r="D97">
        <v>0.95699999999999996</v>
      </c>
      <c r="H97" t="s">
        <v>78</v>
      </c>
      <c r="K97">
        <v>1.113</v>
      </c>
    </row>
    <row r="98" spans="1:13" x14ac:dyDescent="0.35">
      <c r="A98" t="s">
        <v>75</v>
      </c>
      <c r="D98">
        <v>0.92800000000000005</v>
      </c>
      <c r="H98" t="s">
        <v>79</v>
      </c>
      <c r="K98">
        <v>0.76200000000000001</v>
      </c>
    </row>
    <row r="99" spans="1:13" x14ac:dyDescent="0.35">
      <c r="A99" t="s">
        <v>76</v>
      </c>
      <c r="D99">
        <v>0.93799999999999994</v>
      </c>
      <c r="H99" t="s">
        <v>80</v>
      </c>
      <c r="K99">
        <v>1.073</v>
      </c>
    </row>
    <row r="100" spans="1:13" x14ac:dyDescent="0.35">
      <c r="A100" t="s">
        <v>77</v>
      </c>
      <c r="D100">
        <v>0.93400000000000005</v>
      </c>
      <c r="H100" t="s">
        <v>81</v>
      </c>
      <c r="K100">
        <v>1.0109999999999999</v>
      </c>
    </row>
    <row r="101" spans="1:13" x14ac:dyDescent="0.35">
      <c r="A101" t="s">
        <v>78</v>
      </c>
      <c r="D101">
        <v>1.1519999999999999</v>
      </c>
      <c r="H101" t="s">
        <v>82</v>
      </c>
      <c r="K101">
        <v>0.97799999999999998</v>
      </c>
    </row>
    <row r="102" spans="1:13" x14ac:dyDescent="0.35">
      <c r="A102" t="s">
        <v>79</v>
      </c>
      <c r="D102">
        <v>1.105</v>
      </c>
      <c r="H102" t="s">
        <v>83</v>
      </c>
      <c r="K102">
        <v>0.96099999999999997</v>
      </c>
    </row>
    <row r="103" spans="1:13" x14ac:dyDescent="0.35">
      <c r="A103" t="s">
        <v>80</v>
      </c>
      <c r="D103">
        <v>0.71799999999999997</v>
      </c>
      <c r="H103" t="s">
        <v>84</v>
      </c>
      <c r="K103">
        <v>0.72699999999999998</v>
      </c>
    </row>
    <row r="104" spans="1:13" x14ac:dyDescent="0.35">
      <c r="A104" t="s">
        <v>81</v>
      </c>
      <c r="D104">
        <v>1.0580000000000001</v>
      </c>
      <c r="H104" t="s">
        <v>85</v>
      </c>
      <c r="L104">
        <v>0.96799999999999997</v>
      </c>
    </row>
    <row r="105" spans="1:13" x14ac:dyDescent="0.35">
      <c r="A105" t="s">
        <v>82</v>
      </c>
      <c r="D105">
        <v>0.93600000000000005</v>
      </c>
      <c r="H105" t="s">
        <v>86</v>
      </c>
      <c r="L105">
        <v>1</v>
      </c>
    </row>
    <row r="106" spans="1:13" x14ac:dyDescent="0.35">
      <c r="A106" t="s">
        <v>83</v>
      </c>
      <c r="D106">
        <v>0.89</v>
      </c>
      <c r="H106" t="s">
        <v>87</v>
      </c>
      <c r="L106">
        <v>0.97299999999999998</v>
      </c>
    </row>
    <row r="107" spans="1:13" x14ac:dyDescent="0.35">
      <c r="A107" t="s">
        <v>84</v>
      </c>
      <c r="D107">
        <v>0.95099999999999996</v>
      </c>
      <c r="H107" t="s">
        <v>88</v>
      </c>
      <c r="L107">
        <v>0.84899999999999998</v>
      </c>
    </row>
    <row r="108" spans="1:13" x14ac:dyDescent="0.35">
      <c r="A108" t="s">
        <v>85</v>
      </c>
      <c r="D108">
        <v>0.79900000000000004</v>
      </c>
      <c r="H108" t="s">
        <v>89</v>
      </c>
      <c r="L108">
        <v>1.1000000000000001</v>
      </c>
    </row>
    <row r="109" spans="1:13" x14ac:dyDescent="0.35">
      <c r="A109" t="s">
        <v>86</v>
      </c>
      <c r="D109">
        <v>1.1919999999999999</v>
      </c>
      <c r="H109" t="s">
        <v>90</v>
      </c>
      <c r="L109">
        <v>0.91300000000000003</v>
      </c>
    </row>
    <row r="110" spans="1:13" x14ac:dyDescent="0.35">
      <c r="A110" t="s">
        <v>87</v>
      </c>
      <c r="D110">
        <v>1.0640000000000001</v>
      </c>
      <c r="H110" t="s">
        <v>91</v>
      </c>
      <c r="L110">
        <v>0.84299999999999997</v>
      </c>
    </row>
    <row r="111" spans="1:13" x14ac:dyDescent="0.35">
      <c r="A111" t="s">
        <v>88</v>
      </c>
      <c r="D111">
        <v>0.94</v>
      </c>
      <c r="H111" t="s">
        <v>92</v>
      </c>
      <c r="L111">
        <v>0.84599999999999997</v>
      </c>
    </row>
    <row r="112" spans="1:13" x14ac:dyDescent="0.35">
      <c r="A112" t="s">
        <v>89</v>
      </c>
      <c r="D112">
        <v>0.89900000000000002</v>
      </c>
      <c r="H112" t="s">
        <v>93</v>
      </c>
      <c r="M112">
        <v>1.1299999999999999</v>
      </c>
    </row>
    <row r="113" spans="1:13" x14ac:dyDescent="0.35">
      <c r="A113" t="s">
        <v>90</v>
      </c>
      <c r="D113">
        <v>1.109</v>
      </c>
      <c r="H113" t="s">
        <v>94</v>
      </c>
      <c r="M113">
        <v>0.93</v>
      </c>
    </row>
    <row r="114" spans="1:13" x14ac:dyDescent="0.35">
      <c r="A114" t="s">
        <v>91</v>
      </c>
      <c r="D114">
        <v>0.90600000000000003</v>
      </c>
      <c r="H114" t="s">
        <v>95</v>
      </c>
      <c r="M114">
        <v>0.88600000000000001</v>
      </c>
    </row>
    <row r="115" spans="1:13" x14ac:dyDescent="0.35">
      <c r="A115" t="s">
        <v>92</v>
      </c>
      <c r="D115">
        <v>0.85499999999999998</v>
      </c>
      <c r="H115" t="s">
        <v>96</v>
      </c>
      <c r="M115">
        <v>0.44400000000000001</v>
      </c>
    </row>
    <row r="116" spans="1:13" x14ac:dyDescent="0.35">
      <c r="A116" t="s">
        <v>93</v>
      </c>
      <c r="D116">
        <v>0.85399999999999998</v>
      </c>
      <c r="H116" t="s">
        <v>102</v>
      </c>
      <c r="M116">
        <v>0.39500000000000002</v>
      </c>
    </row>
    <row r="117" spans="1:13" x14ac:dyDescent="0.35">
      <c r="A117" t="s">
        <v>94</v>
      </c>
      <c r="D117">
        <v>1.242</v>
      </c>
      <c r="H117" t="s">
        <v>103</v>
      </c>
      <c r="M117">
        <v>0.38500000000000001</v>
      </c>
    </row>
    <row r="118" spans="1:13" x14ac:dyDescent="0.35">
      <c r="A118" t="s">
        <v>95</v>
      </c>
      <c r="D118">
        <v>1.018</v>
      </c>
      <c r="H118" t="s">
        <v>104</v>
      </c>
      <c r="M118">
        <v>0.432</v>
      </c>
    </row>
    <row r="119" spans="1:13" x14ac:dyDescent="0.35">
      <c r="A119" t="s">
        <v>96</v>
      </c>
      <c r="D119">
        <v>0.90900000000000003</v>
      </c>
      <c r="H119" t="s">
        <v>105</v>
      </c>
      <c r="M119">
        <v>0.34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 Bio Lab</dc:creator>
  <cp:lastModifiedBy>Thomas</cp:lastModifiedBy>
  <dcterms:created xsi:type="dcterms:W3CDTF">2016-02-05T21:39:55Z</dcterms:created>
  <dcterms:modified xsi:type="dcterms:W3CDTF">2017-07-03T18:09:38Z</dcterms:modified>
</cp:coreProperties>
</file>