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95" windowWidth="13395" windowHeight="7680"/>
  </bookViews>
  <sheets>
    <sheet name="Sheet1" sheetId="1" r:id="rId1"/>
    <sheet name="Sheet2" sheetId="2" r:id="rId2"/>
    <sheet name="Sheet3" sheetId="3" r:id="rId3"/>
  </sheets>
  <calcPr calcId="145621" calcMode="manual" calcCompleted="0" calcOnSave="0"/>
</workbook>
</file>

<file path=xl/calcChain.xml><?xml version="1.0" encoding="utf-8"?>
<calcChain xmlns="http://schemas.openxmlformats.org/spreadsheetml/2006/main">
  <c r="BA22" i="1" l="1"/>
  <c r="BA21" i="1"/>
  <c r="BA20" i="1"/>
  <c r="BA19" i="1"/>
  <c r="BA18" i="1"/>
  <c r="BA17" i="1"/>
  <c r="BA16" i="1"/>
  <c r="BA15" i="1"/>
  <c r="AY22" i="1"/>
  <c r="AY21" i="1"/>
  <c r="AY20" i="1"/>
  <c r="AY19" i="1"/>
  <c r="AY18" i="1"/>
  <c r="AY17" i="1"/>
  <c r="AY16" i="1"/>
  <c r="AY15" i="1"/>
  <c r="AW22" i="1"/>
  <c r="AW21" i="1"/>
  <c r="AW20" i="1"/>
  <c r="AW19" i="1"/>
  <c r="AW18" i="1"/>
  <c r="AW17" i="1"/>
  <c r="AW16" i="1"/>
  <c r="AW15" i="1"/>
  <c r="AU22" i="1"/>
  <c r="AU21" i="1"/>
  <c r="AU20" i="1"/>
  <c r="AU19" i="1"/>
  <c r="AU18" i="1"/>
  <c r="AU17" i="1"/>
  <c r="AU16" i="1"/>
  <c r="AU15" i="1"/>
  <c r="AS22" i="1"/>
  <c r="AS21" i="1"/>
  <c r="AS20" i="1"/>
  <c r="AS19" i="1"/>
  <c r="AS18" i="1"/>
  <c r="AS17" i="1"/>
  <c r="AS16" i="1"/>
  <c r="AS15" i="1"/>
  <c r="AQ22" i="1"/>
  <c r="AQ21" i="1"/>
  <c r="AQ20" i="1"/>
  <c r="AQ19" i="1"/>
  <c r="AQ18" i="1"/>
  <c r="AQ17" i="1"/>
  <c r="AQ16" i="1"/>
  <c r="AQ15" i="1"/>
  <c r="AO22" i="1"/>
  <c r="AO21" i="1"/>
  <c r="AO20" i="1"/>
  <c r="AO19" i="1"/>
  <c r="AO18" i="1"/>
  <c r="AO17" i="1"/>
  <c r="AO16" i="1"/>
  <c r="AO15" i="1"/>
  <c r="AM22" i="1"/>
  <c r="AM21" i="1"/>
  <c r="AM20" i="1"/>
  <c r="AM19" i="1"/>
  <c r="AM18" i="1"/>
  <c r="AM17" i="1"/>
  <c r="AM16" i="1"/>
  <c r="AM15" i="1"/>
  <c r="AK22" i="1"/>
  <c r="AK21" i="1"/>
  <c r="AK20" i="1"/>
  <c r="AK19" i="1"/>
  <c r="AK18" i="1"/>
  <c r="AK17" i="1"/>
  <c r="AK16" i="1"/>
  <c r="AK15" i="1"/>
  <c r="AI22" i="1"/>
  <c r="AI21" i="1"/>
  <c r="AI20" i="1"/>
  <c r="AI19" i="1"/>
  <c r="AI18" i="1"/>
  <c r="AI17" i="1"/>
  <c r="AI16" i="1"/>
  <c r="AI15" i="1"/>
  <c r="AG22" i="1"/>
  <c r="AG21" i="1"/>
  <c r="AG20" i="1"/>
  <c r="AG19" i="1"/>
  <c r="AG18" i="1"/>
  <c r="AG17" i="1"/>
  <c r="AG16" i="1"/>
  <c r="AG15" i="1"/>
  <c r="AE22" i="1"/>
  <c r="AE21" i="1"/>
  <c r="AE20" i="1"/>
  <c r="AE19" i="1"/>
  <c r="AE18" i="1"/>
  <c r="AE17" i="1"/>
  <c r="AE16" i="1"/>
  <c r="BD16" i="1" s="1"/>
  <c r="AE6" i="1"/>
  <c r="AE13" i="1"/>
  <c r="AE12" i="1"/>
  <c r="AE11" i="1"/>
  <c r="AE10" i="1"/>
  <c r="AE9" i="1"/>
  <c r="AE8" i="1"/>
  <c r="AE7" i="1"/>
  <c r="AE30" i="1"/>
  <c r="AE15" i="1"/>
  <c r="BC16" i="1"/>
  <c r="BC15" i="1"/>
  <c r="BD15" i="1"/>
  <c r="BC7" i="1"/>
  <c r="BC6" i="1"/>
  <c r="BD17" i="1" l="1"/>
  <c r="BA9" i="1"/>
  <c r="AG12" i="1"/>
  <c r="AI12" i="1"/>
  <c r="AK12" i="1"/>
  <c r="AK36" i="1" s="1"/>
  <c r="AM12" i="1"/>
  <c r="AM36" i="1" s="1"/>
  <c r="AO12" i="1"/>
  <c r="AS12" i="1"/>
  <c r="AS36" i="1" s="1"/>
  <c r="AU12" i="1"/>
  <c r="AW12" i="1"/>
  <c r="AY12" i="1"/>
  <c r="AY36" i="1" s="1"/>
  <c r="BA12" i="1"/>
  <c r="AG36" i="1"/>
  <c r="AG13" i="1"/>
  <c r="AK13" i="1"/>
  <c r="AM13" i="1"/>
  <c r="AO13" i="1"/>
  <c r="AO37" i="1" s="1"/>
  <c r="AQ13" i="1"/>
  <c r="AS13" i="1"/>
  <c r="AS37" i="1" s="1"/>
  <c r="AU13" i="1"/>
  <c r="AU37" i="1" s="1"/>
  <c r="AW13" i="1"/>
  <c r="AW37" i="1" s="1"/>
  <c r="BA13" i="1"/>
  <c r="AG37" i="1"/>
  <c r="AG6" i="1"/>
  <c r="AI6" i="1"/>
  <c r="AI30" i="1" s="1"/>
  <c r="AK6" i="1"/>
  <c r="AM6" i="1"/>
  <c r="AM30" i="1" s="1"/>
  <c r="AO6" i="1"/>
  <c r="AO30" i="1" s="1"/>
  <c r="AS6" i="1"/>
  <c r="AS30" i="1" s="1"/>
  <c r="AU6" i="1"/>
  <c r="AW6" i="1"/>
  <c r="AY6" i="1"/>
  <c r="AY30" i="1" s="1"/>
  <c r="BA6" i="1"/>
  <c r="BA30" i="1" s="1"/>
  <c r="AG7" i="1"/>
  <c r="AK7" i="1"/>
  <c r="AM7" i="1"/>
  <c r="AO7" i="1"/>
  <c r="AQ7" i="1"/>
  <c r="AQ31" i="1" s="1"/>
  <c r="AS7" i="1"/>
  <c r="AS31" i="1" s="1"/>
  <c r="AU7" i="1"/>
  <c r="AU31" i="1" s="1"/>
  <c r="AW7" i="1"/>
  <c r="AW31" i="1" s="1"/>
  <c r="BA7" i="1"/>
  <c r="AW8" i="1"/>
  <c r="AG8" i="1"/>
  <c r="AI8" i="1"/>
  <c r="AI32" i="1" s="1"/>
  <c r="AK8" i="1"/>
  <c r="AK32" i="1" s="1"/>
  <c r="AO8" i="1"/>
  <c r="AQ8" i="1"/>
  <c r="AS8" i="1"/>
  <c r="AS32" i="1" s="1"/>
  <c r="AU8" i="1"/>
  <c r="AU32" i="1" s="1"/>
  <c r="AY8" i="1"/>
  <c r="AY32" i="1" s="1"/>
  <c r="BA8" i="1"/>
  <c r="BA32" i="1" s="1"/>
  <c r="BC17" i="1"/>
  <c r="AG9" i="1"/>
  <c r="AI9" i="1"/>
  <c r="AK9" i="1"/>
  <c r="AM9" i="1"/>
  <c r="AM33" i="1" s="1"/>
  <c r="AO9" i="1"/>
  <c r="AQ9" i="1"/>
  <c r="AQ33" i="1" s="1"/>
  <c r="AS9" i="1"/>
  <c r="AS33" i="1" s="1"/>
  <c r="AW9" i="1"/>
  <c r="AW33" i="1" s="1"/>
  <c r="AY9" i="1"/>
  <c r="AY33" i="1" s="1"/>
  <c r="AW30" i="1"/>
  <c r="AU30" i="1"/>
  <c r="AM31" i="1"/>
  <c r="AG30" i="1"/>
  <c r="BC8" i="1"/>
  <c r="AK31" i="1"/>
  <c r="BA31" i="1"/>
  <c r="AE36" i="1"/>
  <c r="AW32" i="1"/>
  <c r="AW36" i="1"/>
  <c r="AE32" i="1"/>
  <c r="BA36" i="1"/>
  <c r="AE31" i="1"/>
  <c r="AE33" i="1"/>
  <c r="AE35" i="1"/>
  <c r="AE37" i="1"/>
  <c r="AG31" i="1"/>
  <c r="AO32" i="1"/>
  <c r="AG33" i="1"/>
  <c r="AO36" i="1"/>
  <c r="AU36" i="1"/>
  <c r="AO31" i="1"/>
  <c r="AO33" i="1"/>
  <c r="AI36" i="1"/>
  <c r="AQ37" i="1"/>
  <c r="AK30" i="1"/>
  <c r="AQ32" i="1"/>
  <c r="AI33" i="1"/>
  <c r="AE34" i="1"/>
  <c r="AM37" i="1"/>
  <c r="AG32" i="1"/>
  <c r="AK33" i="1"/>
  <c r="BA33" i="1"/>
  <c r="AK37" i="1"/>
  <c r="BA37" i="1"/>
  <c r="AU11" i="1" l="1"/>
  <c r="AU35" i="1" s="1"/>
  <c r="AM11" i="1"/>
  <c r="AM35" i="1" s="1"/>
  <c r="AW10" i="1"/>
  <c r="AW34" i="1" s="1"/>
  <c r="AO10" i="1"/>
  <c r="AO34" i="1" s="1"/>
  <c r="AG10" i="1"/>
  <c r="AG34" i="1" s="1"/>
  <c r="AY11" i="1"/>
  <c r="AY35" i="1" s="1"/>
  <c r="AG11" i="1"/>
  <c r="AG35" i="1" s="1"/>
  <c r="BA10" i="1"/>
  <c r="BA34" i="1" s="1"/>
  <c r="AQ10" i="1"/>
  <c r="AQ34" i="1" s="1"/>
  <c r="AI10" i="1"/>
  <c r="AI34" i="1" s="1"/>
  <c r="AW11" i="1"/>
  <c r="AW35" i="1" s="1"/>
  <c r="AQ11" i="1"/>
  <c r="AQ35" i="1" s="1"/>
  <c r="AK11" i="1"/>
  <c r="AK35" i="1" s="1"/>
  <c r="AY10" i="1"/>
  <c r="AY34" i="1" s="1"/>
  <c r="AS10" i="1"/>
  <c r="AS34" i="1" s="1"/>
  <c r="AK10" i="1"/>
  <c r="AK34" i="1" s="1"/>
  <c r="BA11" i="1"/>
  <c r="BA35" i="1" s="1"/>
  <c r="AS11" i="1"/>
  <c r="AS35" i="1" s="1"/>
  <c r="AO11" i="1"/>
  <c r="AO35" i="1" s="1"/>
  <c r="AI11" i="1"/>
  <c r="AI35" i="1" s="1"/>
  <c r="AU10" i="1"/>
  <c r="AU34" i="1" s="1"/>
  <c r="AM10" i="1"/>
  <c r="AM34" i="1" s="1"/>
  <c r="AU9" i="1"/>
  <c r="AU33" i="1" s="1"/>
  <c r="AM8" i="1"/>
  <c r="AM32" i="1" s="1"/>
  <c r="AY7" i="1"/>
  <c r="AY31" i="1" s="1"/>
  <c r="AI7" i="1"/>
  <c r="AI31" i="1" s="1"/>
  <c r="AQ6" i="1"/>
  <c r="AQ30" i="1" s="1"/>
  <c r="AY13" i="1"/>
  <c r="AY37" i="1" s="1"/>
  <c r="AI13" i="1"/>
  <c r="AI37" i="1" s="1"/>
  <c r="AQ12" i="1"/>
  <c r="AQ36" i="1" s="1"/>
</calcChain>
</file>

<file path=xl/sharedStrings.xml><?xml version="1.0" encoding="utf-8"?>
<sst xmlns="http://schemas.openxmlformats.org/spreadsheetml/2006/main" count="130" uniqueCount="119">
  <si>
    <t>OD values21. OCT 2016 04:40:2X</t>
  </si>
  <si>
    <t>Concentrations by Titri 5.04, Lin-Log mode.</t>
  </si>
  <si>
    <t>LIRA BOX 2   INFLUENZA A  5/02/2016</t>
  </si>
  <si>
    <t>STATUS_E_R</t>
  </si>
  <si>
    <t>A</t>
  </si>
  <si>
    <t>PC</t>
  </si>
  <si>
    <t>B</t>
  </si>
  <si>
    <t>NC</t>
  </si>
  <si>
    <t>C</t>
  </si>
  <si>
    <t>PC-NC</t>
  </si>
  <si>
    <t>D</t>
  </si>
  <si>
    <t>E</t>
  </si>
  <si>
    <t>F</t>
  </si>
  <si>
    <t>G</t>
  </si>
  <si>
    <t>H</t>
  </si>
  <si>
    <t>Green would indicate a value that would be interpretated as positive.</t>
  </si>
  <si>
    <t>This table is the difference between the OD readings and the spectral readings as a percent of positive control - negative control</t>
  </si>
  <si>
    <t>Untitled-1</t>
  </si>
  <si>
    <t>Untitled-2</t>
  </si>
  <si>
    <t>Untitled-3</t>
  </si>
  <si>
    <t>Untitled-4</t>
  </si>
  <si>
    <t>Untitled-5</t>
  </si>
  <si>
    <t>Untitled-6</t>
  </si>
  <si>
    <t>Untitled-7</t>
  </si>
  <si>
    <t>Untitled-8</t>
  </si>
  <si>
    <t>Untitled-9</t>
  </si>
  <si>
    <t>Untitled-10</t>
  </si>
  <si>
    <t>Untitled-11</t>
  </si>
  <si>
    <t>Untitled-12</t>
  </si>
  <si>
    <t>Untitled-13</t>
  </si>
  <si>
    <t>Untitled-14</t>
  </si>
  <si>
    <t>Untitled-15</t>
  </si>
  <si>
    <t>Untitled-16</t>
  </si>
  <si>
    <t>Untitled-17</t>
  </si>
  <si>
    <t>Untitled-18</t>
  </si>
  <si>
    <t>Untitled-19</t>
  </si>
  <si>
    <t>Untitled-20</t>
  </si>
  <si>
    <t>Untitled-21</t>
  </si>
  <si>
    <t>Untitled-22</t>
  </si>
  <si>
    <t>Untitled-23</t>
  </si>
  <si>
    <t>Untitled-24</t>
  </si>
  <si>
    <t>Untitled-25</t>
  </si>
  <si>
    <t>Untitled-26</t>
  </si>
  <si>
    <t>Untitled-27</t>
  </si>
  <si>
    <t>Untitled-28</t>
  </si>
  <si>
    <t>Untitled-29</t>
  </si>
  <si>
    <t>Untitled-30</t>
  </si>
  <si>
    <t>Untitled-31</t>
  </si>
  <si>
    <t>Untitled-32</t>
  </si>
  <si>
    <t>Untitled-33</t>
  </si>
  <si>
    <t>Untitled-34</t>
  </si>
  <si>
    <t>Untitled-35</t>
  </si>
  <si>
    <t>Untitled-36</t>
  </si>
  <si>
    <t>Untitled-37</t>
  </si>
  <si>
    <t>Untitled-38</t>
  </si>
  <si>
    <t>Untitled-39</t>
  </si>
  <si>
    <t>Untitled-40</t>
  </si>
  <si>
    <t>Untitled-41</t>
  </si>
  <si>
    <t>Untitled-42</t>
  </si>
  <si>
    <t>Untitled-43</t>
  </si>
  <si>
    <t>Untitled-44</t>
  </si>
  <si>
    <t>Untitled-45</t>
  </si>
  <si>
    <t>Untitled-46</t>
  </si>
  <si>
    <t>Untitled-47</t>
  </si>
  <si>
    <t>Untitled-48</t>
  </si>
  <si>
    <t>Untitled-49</t>
  </si>
  <si>
    <t>Untitled-50</t>
  </si>
  <si>
    <t>Untitled-51</t>
  </si>
  <si>
    <t>Untitled-52</t>
  </si>
  <si>
    <t>Untitled-53</t>
  </si>
  <si>
    <t>Untitled-54</t>
  </si>
  <si>
    <t>Untitled-55</t>
  </si>
  <si>
    <t>Untitled-56</t>
  </si>
  <si>
    <t>Untitled-57</t>
  </si>
  <si>
    <t>Untitled-58</t>
  </si>
  <si>
    <t>Untitled-59</t>
  </si>
  <si>
    <t>Untitled-60</t>
  </si>
  <si>
    <t>Untitled-61</t>
  </si>
  <si>
    <t>Untitled-62</t>
  </si>
  <si>
    <t>Untitled-63</t>
  </si>
  <si>
    <t>Untitled-64</t>
  </si>
  <si>
    <t>Untitled-65</t>
  </si>
  <si>
    <t>Untitled-66</t>
  </si>
  <si>
    <t>Untitled-67</t>
  </si>
  <si>
    <t>Untitled-68</t>
  </si>
  <si>
    <t>Untitled-69</t>
  </si>
  <si>
    <t>Untitled-70</t>
  </si>
  <si>
    <t>Untitled-71</t>
  </si>
  <si>
    <t>Untitled-72</t>
  </si>
  <si>
    <t>Untitled-73</t>
  </si>
  <si>
    <t>Untitled-74</t>
  </si>
  <si>
    <t>Untitled-75</t>
  </si>
  <si>
    <t>Untitled-76</t>
  </si>
  <si>
    <t>Untitled-77</t>
  </si>
  <si>
    <t>Untitled-78</t>
  </si>
  <si>
    <t>Untitled-79</t>
  </si>
  <si>
    <t>Untitled-80</t>
  </si>
  <si>
    <t>Untitled-81</t>
  </si>
  <si>
    <t>Untitled-82</t>
  </si>
  <si>
    <t>Untitled-83</t>
  </si>
  <si>
    <t>Untitled-84</t>
  </si>
  <si>
    <t>Untitled-85</t>
  </si>
  <si>
    <t>Untitled-86</t>
  </si>
  <si>
    <t>Untitled-87</t>
  </si>
  <si>
    <t>Untitled-88</t>
  </si>
  <si>
    <t>Untitled-89</t>
  </si>
  <si>
    <t>Untitled-90</t>
  </si>
  <si>
    <t>Untitled-91</t>
  </si>
  <si>
    <t>Untitled-92</t>
  </si>
  <si>
    <t>Untitled-93</t>
  </si>
  <si>
    <t>Untitled-94</t>
  </si>
  <si>
    <t>Untitled-95</t>
  </si>
  <si>
    <t>Untitled-96</t>
  </si>
  <si>
    <t xml:space="preserve">100% would have a number equal to or greater than the postive  control-negative control.  </t>
  </si>
  <si>
    <t xml:space="preserve">Michel this is the first run using i1 Pro spectrophotometer reading an equivalence of an optic density that is created using reflective spectrophotometry. </t>
  </si>
  <si>
    <t xml:space="preserve">Spectoscopy for the ELISA reader estimates changes in wavelength created by light absorbed by material in your solution.  This reads the spectral differences in color created by those same changes in end product from the substrate conversion to end product which is proportional to the amount of antibody or antigen present in the sera.  </t>
  </si>
  <si>
    <t>Purple would indicate a value that we would interpret as negatve by spectroscopy, though ELISA results suggest they should be postive.</t>
  </si>
  <si>
    <t>Blue indicates spectral positive ELISA negative</t>
  </si>
  <si>
    <t>Black, both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</si>
</sst>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C00000"/>
      <name val="Calibri"/>
      <family val="2"/>
      <scheme val="minor"/>
    </font>
    <font>
      <b/>
      <sz val="11"/>
      <color theme="1"/>
      <name val="Calibri"/>
      <family val="2"/>
      <scheme val="minor"/>
    </font>
    <font>
      <sz val="11"/>
      <color rgb="FF00B050"/>
      <name val="Calibri"/>
      <family val="2"/>
      <scheme val="minor"/>
    </font>
    <font>
      <sz val="11"/>
      <color rgb="FF7030A0"/>
      <name val="Calibri"/>
      <family val="2"/>
      <scheme val="minor"/>
    </font>
    <font>
      <sz val="11"/>
      <name val="Calibri"/>
      <family val="2"/>
      <scheme val="minor"/>
    </font>
    <font>
      <sz val="11"/>
      <color rgb="FF00B0F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0" fontId="1" fillId="0" borderId="0" xfId="0" applyFont="1"/>
    <xf numFmtId="0" fontId="3" fillId="0" borderId="0" xfId="0" applyFont="1"/>
    <xf numFmtId="0" fontId="4" fillId="0" borderId="0" xfId="0" applyFont="1"/>
    <xf numFmtId="0" fontId="0" fillId="0" borderId="0" xfId="0" applyFont="1"/>
    <xf numFmtId="0" fontId="5" fillId="0" borderId="0" xfId="0" applyFont="1"/>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98"/>
  <sheetViews>
    <sheetView tabSelected="1" topLeftCell="AB1" workbookViewId="0">
      <selection activeCell="BA10" sqref="BA10:BA13"/>
    </sheetView>
  </sheetViews>
  <sheetFormatPr defaultRowHeight="14.25" x14ac:dyDescent="0.45"/>
  <cols>
    <col min="45" max="45" width="10" bestFit="1" customWidth="1"/>
    <col min="46" max="46" width="5.73046875" bestFit="1" customWidth="1"/>
  </cols>
  <sheetData>
    <row r="1" spans="1:62" x14ac:dyDescent="0.45">
      <c r="A1" t="s">
        <v>2</v>
      </c>
    </row>
    <row r="3" spans="1:62" x14ac:dyDescent="0.45">
      <c r="A3" t="s">
        <v>0</v>
      </c>
      <c r="BE3" s="7" t="s">
        <v>17</v>
      </c>
      <c r="BF3">
        <v>1</v>
      </c>
      <c r="BH3" s="7">
        <v>0.98099999999999998</v>
      </c>
      <c r="BI3">
        <v>0.69699999999999995</v>
      </c>
      <c r="BJ3">
        <v>0.82799999999999996</v>
      </c>
    </row>
    <row r="4" spans="1:62" x14ac:dyDescent="0.45">
      <c r="A4">
        <v>1</v>
      </c>
      <c r="B4">
        <v>2</v>
      </c>
      <c r="C4">
        <v>3</v>
      </c>
      <c r="D4">
        <v>4</v>
      </c>
      <c r="E4">
        <v>5</v>
      </c>
      <c r="F4">
        <v>6</v>
      </c>
      <c r="G4">
        <v>7</v>
      </c>
      <c r="H4">
        <v>8</v>
      </c>
      <c r="I4">
        <v>9</v>
      </c>
      <c r="J4">
        <v>10</v>
      </c>
      <c r="K4">
        <v>11</v>
      </c>
      <c r="L4">
        <v>12</v>
      </c>
      <c r="AD4" t="s">
        <v>3</v>
      </c>
      <c r="BE4" t="s">
        <v>18</v>
      </c>
      <c r="BH4" s="7">
        <v>0.69799999999999995</v>
      </c>
      <c r="BI4">
        <v>0.52800000000000002</v>
      </c>
      <c r="BJ4">
        <v>0.70199999999999996</v>
      </c>
    </row>
    <row r="5" spans="1:62" x14ac:dyDescent="0.45">
      <c r="A5">
        <v>0.23599999999999999</v>
      </c>
      <c r="B5">
        <v>0.93899999999999995</v>
      </c>
      <c r="C5">
        <v>0.81499999999999995</v>
      </c>
      <c r="D5" s="2">
        <v>0.52800000000000002</v>
      </c>
      <c r="E5">
        <v>0.78</v>
      </c>
      <c r="F5">
        <v>0.84499999999999997</v>
      </c>
      <c r="G5">
        <v>0.73199999999999998</v>
      </c>
      <c r="H5">
        <v>0.81499999999999995</v>
      </c>
      <c r="I5">
        <v>0.748</v>
      </c>
      <c r="J5">
        <v>0.84699999999999998</v>
      </c>
      <c r="K5">
        <v>0.95899999999999996</v>
      </c>
      <c r="L5">
        <v>1.153</v>
      </c>
      <c r="AD5">
        <v>1</v>
      </c>
      <c r="AF5">
        <v>2</v>
      </c>
      <c r="AH5">
        <v>3</v>
      </c>
      <c r="AJ5">
        <v>4</v>
      </c>
      <c r="AL5">
        <v>5</v>
      </c>
      <c r="AN5">
        <v>6</v>
      </c>
      <c r="AP5">
        <v>7</v>
      </c>
      <c r="AR5">
        <v>8</v>
      </c>
      <c r="AT5">
        <v>9</v>
      </c>
      <c r="AV5">
        <v>10</v>
      </c>
      <c r="AX5">
        <v>11</v>
      </c>
      <c r="AZ5">
        <v>12</v>
      </c>
      <c r="BE5" t="s">
        <v>19</v>
      </c>
      <c r="BH5" s="7">
        <v>1.294</v>
      </c>
      <c r="BI5">
        <v>0.68600000000000005</v>
      </c>
      <c r="BJ5">
        <v>0.74399999999999999</v>
      </c>
    </row>
    <row r="6" spans="1:62" x14ac:dyDescent="0.45">
      <c r="A6">
        <v>0.214</v>
      </c>
      <c r="B6" s="2">
        <v>0.51300000000000001</v>
      </c>
      <c r="C6">
        <v>1.4550000000000001</v>
      </c>
      <c r="D6" s="2">
        <v>0.59499999999999997</v>
      </c>
      <c r="E6">
        <v>0.77</v>
      </c>
      <c r="F6" s="2">
        <v>0.39600000000000002</v>
      </c>
      <c r="G6" s="2">
        <v>0.54700000000000004</v>
      </c>
      <c r="H6">
        <v>0.621</v>
      </c>
      <c r="I6">
        <v>0.76100000000000001</v>
      </c>
      <c r="J6">
        <v>0.73099999999999998</v>
      </c>
      <c r="K6">
        <v>1.1020000000000001</v>
      </c>
      <c r="L6">
        <v>1.089</v>
      </c>
      <c r="AC6" t="s">
        <v>4</v>
      </c>
      <c r="AD6" s="7">
        <v>0.98099999999999998</v>
      </c>
      <c r="AE6" s="6">
        <f>100*((AD6-$BC$7)/($BC$8))</f>
        <v>32.716763005780351</v>
      </c>
      <c r="AF6">
        <v>1.3839999999999999</v>
      </c>
      <c r="AG6" s="3">
        <f>100*((AF6-$BC$7)/($BC$8))</f>
        <v>125.8959537572254</v>
      </c>
      <c r="AH6" s="7">
        <v>1.361</v>
      </c>
      <c r="AI6" s="3">
        <f>100*((AH6-$BC$7)/($BC$8))</f>
        <v>120.5780346820809</v>
      </c>
      <c r="AJ6">
        <v>1.181</v>
      </c>
      <c r="AK6" s="3">
        <f>100*((AJ6-$BC$7)/($BC$8))</f>
        <v>78.959537572254348</v>
      </c>
      <c r="AL6" s="7">
        <v>1.1679999999999999</v>
      </c>
      <c r="AM6" s="3">
        <f>100*((AL6-$BC$7)/($BC$8))</f>
        <v>75.95375722543352</v>
      </c>
      <c r="AN6">
        <v>1.496</v>
      </c>
      <c r="AO6" s="3">
        <f>100*((AN6-$BC$7)/($BC$8))</f>
        <v>151.79190751445083</v>
      </c>
      <c r="AP6" s="7">
        <v>1.419</v>
      </c>
      <c r="AQ6" s="3">
        <f>100*((AP6-$BC$7)/($BC$8))</f>
        <v>133.98843930635837</v>
      </c>
      <c r="AR6">
        <v>1.341</v>
      </c>
      <c r="AS6" s="3">
        <f>100*((AR6-$BC$7)/($BC$8))</f>
        <v>115.95375722543351</v>
      </c>
      <c r="AT6" s="7">
        <v>1.149</v>
      </c>
      <c r="AU6" s="3">
        <f>100*((AT6-$BC$7)/($BC$8))</f>
        <v>71.560693641618499</v>
      </c>
      <c r="AV6">
        <v>1.272</v>
      </c>
      <c r="AW6" s="3">
        <f>100*((AV6-$BC$7)/($BC$8))</f>
        <v>100</v>
      </c>
      <c r="AX6" s="7">
        <v>1.238</v>
      </c>
      <c r="AY6" s="3">
        <f>100*((AX6-$BC$7)/($BC$8))</f>
        <v>92.138728323699411</v>
      </c>
      <c r="AZ6">
        <v>1.141</v>
      </c>
      <c r="BA6" s="3">
        <f>100*((AZ6-$BC$7)/($BC$8))</f>
        <v>69.710982658959537</v>
      </c>
      <c r="BB6" t="s">
        <v>5</v>
      </c>
      <c r="BC6">
        <f>AVERAGE(AD8:AD9)</f>
        <v>1.272</v>
      </c>
      <c r="BE6" t="s">
        <v>20</v>
      </c>
      <c r="BH6" s="7">
        <v>1.25</v>
      </c>
      <c r="BI6">
        <v>0.66400000000000003</v>
      </c>
      <c r="BJ6">
        <v>0.69699999999999995</v>
      </c>
    </row>
    <row r="7" spans="1:62" x14ac:dyDescent="0.45">
      <c r="A7">
        <v>0.61899999999999999</v>
      </c>
      <c r="B7" s="2">
        <v>0.55600000000000005</v>
      </c>
      <c r="C7" s="2">
        <v>0.59399999999999997</v>
      </c>
      <c r="D7" s="2">
        <v>0.56499999999999995</v>
      </c>
      <c r="E7" s="2">
        <v>0.55000000000000004</v>
      </c>
      <c r="F7" s="2">
        <v>0.46899999999999997</v>
      </c>
      <c r="G7">
        <v>0.878</v>
      </c>
      <c r="H7">
        <v>0.67300000000000004</v>
      </c>
      <c r="I7">
        <v>0.60099999999999998</v>
      </c>
      <c r="J7">
        <v>0.751</v>
      </c>
      <c r="K7">
        <v>0.96499999999999997</v>
      </c>
      <c r="L7">
        <v>1.2310000000000001</v>
      </c>
      <c r="AC7" t="s">
        <v>6</v>
      </c>
      <c r="AD7" s="7">
        <v>0.69799999999999995</v>
      </c>
      <c r="AE7" s="6">
        <f t="shared" ref="AE7" si="0">100*((AD7-$BC$7)/($BC$8))</f>
        <v>-32.716763005780329</v>
      </c>
      <c r="AF7">
        <v>0.82499999999999996</v>
      </c>
      <c r="AG7" s="5">
        <f t="shared" ref="AG7:AI13" si="1">100*((AF7-$BC$7)/($BC$8))</f>
        <v>-3.3526011560693534</v>
      </c>
      <c r="AH7" s="7">
        <v>1.603</v>
      </c>
      <c r="AI7" s="3">
        <f t="shared" si="1"/>
        <v>176.53179190751442</v>
      </c>
      <c r="AJ7">
        <v>1.34</v>
      </c>
      <c r="AK7" s="3">
        <f t="shared" ref="AK7" si="2">100*((AJ7-$BC$7)/($BC$8))</f>
        <v>115.72254335260116</v>
      </c>
      <c r="AL7" s="7">
        <v>1.466</v>
      </c>
      <c r="AM7" s="3">
        <f t="shared" ref="AM7" si="3">100*((AL7-$BC$7)/($BC$8))</f>
        <v>144.85549132947975</v>
      </c>
      <c r="AN7">
        <v>0.878</v>
      </c>
      <c r="AO7" s="5">
        <f t="shared" ref="AO7" si="4">100*((AN7-$BC$7)/($BC$8))</f>
        <v>8.9017341040462625</v>
      </c>
      <c r="AP7" s="7">
        <v>1.109</v>
      </c>
      <c r="AQ7" s="4">
        <f t="shared" ref="AQ7" si="5">100*((AP7-$BC$7)/($BC$8))</f>
        <v>62.312138728323696</v>
      </c>
      <c r="AR7">
        <v>1.0449999999999999</v>
      </c>
      <c r="AS7" s="3">
        <f t="shared" ref="AS7" si="6">100*((AR7-$BC$7)/($BC$8))</f>
        <v>47.51445086705202</v>
      </c>
      <c r="AT7" s="7">
        <v>1.242</v>
      </c>
      <c r="AU7" s="3">
        <f t="shared" ref="AU7" si="7">100*((AT7-$BC$7)/($BC$8))</f>
        <v>93.063583815028892</v>
      </c>
      <c r="AV7">
        <v>1.4530000000000001</v>
      </c>
      <c r="AW7" s="3">
        <f t="shared" ref="AW7" si="8">100*((AV7-$BC$7)/($BC$8))</f>
        <v>141.84971098265896</v>
      </c>
      <c r="AX7" s="7">
        <v>1.3939999999999999</v>
      </c>
      <c r="AY7" s="3">
        <f t="shared" ref="AY7" si="9">100*((AX7-$BC$7)/($BC$8))</f>
        <v>128.20809248554909</v>
      </c>
      <c r="AZ7">
        <v>1.323</v>
      </c>
      <c r="BA7" s="3">
        <f t="shared" ref="BA7" si="10">100*((AZ7-$BC$7)/($BC$8))</f>
        <v>111.79190751445086</v>
      </c>
      <c r="BB7" t="s">
        <v>7</v>
      </c>
      <c r="BC7">
        <f>AVERAGE(AD6:AD7)</f>
        <v>0.83949999999999991</v>
      </c>
      <c r="BE7" t="s">
        <v>21</v>
      </c>
      <c r="BH7" s="7">
        <v>1.383</v>
      </c>
      <c r="BI7">
        <v>0.68700000000000006</v>
      </c>
      <c r="BJ7">
        <v>0.71</v>
      </c>
    </row>
    <row r="8" spans="1:62" x14ac:dyDescent="0.45">
      <c r="A8">
        <v>0.68799999999999994</v>
      </c>
      <c r="B8" s="2">
        <v>0.57499999999999996</v>
      </c>
      <c r="C8">
        <v>0.67</v>
      </c>
      <c r="D8" s="2">
        <v>0.40699999999999997</v>
      </c>
      <c r="E8" s="2">
        <v>0.51500000000000001</v>
      </c>
      <c r="F8" s="2">
        <v>0.48799999999999999</v>
      </c>
      <c r="G8" s="2">
        <v>0.46</v>
      </c>
      <c r="H8" s="2">
        <v>0.56000000000000005</v>
      </c>
      <c r="I8">
        <v>0.71</v>
      </c>
      <c r="J8">
        <v>0.79600000000000004</v>
      </c>
      <c r="K8">
        <v>0.96399999999999997</v>
      </c>
      <c r="L8">
        <v>1.105</v>
      </c>
      <c r="AC8" t="s">
        <v>8</v>
      </c>
      <c r="AD8" s="7">
        <v>1.294</v>
      </c>
      <c r="AE8" s="3">
        <f t="shared" ref="AE8" si="11">100*((AD8-$BC$7)/($BC$8))</f>
        <v>105.08670520231213</v>
      </c>
      <c r="AF8">
        <v>1.151</v>
      </c>
      <c r="AG8" s="3">
        <f t="shared" si="1"/>
        <v>72.02312138728324</v>
      </c>
      <c r="AH8" s="7">
        <v>1.081</v>
      </c>
      <c r="AI8" s="4">
        <f t="shared" si="1"/>
        <v>55.838150289017342</v>
      </c>
      <c r="AJ8">
        <v>1.0669999999999999</v>
      </c>
      <c r="AK8" s="4">
        <f t="shared" ref="AK8" si="12">100*((AJ8-$BC$7)/($BC$8))</f>
        <v>52.601156069364151</v>
      </c>
      <c r="AL8" s="7">
        <v>1.1599999999999999</v>
      </c>
      <c r="AM8" s="3">
        <f t="shared" ref="AM8" si="13">100*((AL8-$BC$7)/($BC$8))</f>
        <v>74.104046242774544</v>
      </c>
      <c r="AN8">
        <v>1.002</v>
      </c>
      <c r="AO8" s="5">
        <f t="shared" ref="AO8" si="14">100*((AN8-$BC$7)/($BC$8))</f>
        <v>37.572254335260126</v>
      </c>
      <c r="AP8" s="7">
        <v>1.1739999999999999</v>
      </c>
      <c r="AQ8" s="3">
        <f t="shared" ref="AQ8" si="15">100*((AP8-$BC$7)/($BC$8))</f>
        <v>77.341040462427742</v>
      </c>
      <c r="AR8">
        <v>1.2809999999999999</v>
      </c>
      <c r="AS8" s="3">
        <f t="shared" ref="AS8" si="16">100*((AR8-$BC$7)/($BC$8))</f>
        <v>102.08092485549129</v>
      </c>
      <c r="AT8" s="7">
        <v>1.07</v>
      </c>
      <c r="AU8" s="4">
        <f t="shared" ref="AU8" si="17">100*((AT8-$BC$7)/($BC$8))</f>
        <v>53.294797687861298</v>
      </c>
      <c r="AV8">
        <v>1.39</v>
      </c>
      <c r="AW8" s="3">
        <f t="shared" ref="AW8" si="18">100*((AV8-$BC$7)/($BC$8))</f>
        <v>127.28323699421962</v>
      </c>
      <c r="AX8" s="7">
        <v>1.36</v>
      </c>
      <c r="AY8" s="3">
        <f t="shared" ref="AY8" si="19">100*((AX8-$BC$7)/($BC$8))</f>
        <v>120.34682080924857</v>
      </c>
      <c r="AZ8">
        <v>1.399</v>
      </c>
      <c r="BA8" s="3">
        <f t="shared" ref="BA8" si="20">100*((AZ8-$BC$7)/($BC$8))</f>
        <v>129.36416184971097</v>
      </c>
      <c r="BB8" t="s">
        <v>9</v>
      </c>
      <c r="BC8">
        <f>BC6-BC7</f>
        <v>0.43250000000000011</v>
      </c>
      <c r="BE8" t="s">
        <v>22</v>
      </c>
      <c r="BH8" s="7">
        <v>1.3089999999999999</v>
      </c>
      <c r="BI8">
        <v>0.69699999999999995</v>
      </c>
      <c r="BJ8">
        <v>0.72</v>
      </c>
    </row>
    <row r="9" spans="1:62" x14ac:dyDescent="0.45">
      <c r="A9">
        <v>0.73299999999999998</v>
      </c>
      <c r="B9">
        <v>0.627</v>
      </c>
      <c r="C9">
        <v>0.92</v>
      </c>
      <c r="D9" s="2">
        <v>0.48099999999999998</v>
      </c>
      <c r="E9">
        <v>0.84699999999999998</v>
      </c>
      <c r="F9">
        <v>0.627</v>
      </c>
      <c r="G9">
        <v>0.67100000000000004</v>
      </c>
      <c r="H9">
        <v>0.67500000000000004</v>
      </c>
      <c r="I9">
        <v>0.80600000000000005</v>
      </c>
      <c r="J9">
        <v>0.82799999999999996</v>
      </c>
      <c r="K9">
        <v>0.95</v>
      </c>
      <c r="L9">
        <v>5.2999999999999999E-2</v>
      </c>
      <c r="AC9" t="s">
        <v>10</v>
      </c>
      <c r="AD9" s="7">
        <v>1.25</v>
      </c>
      <c r="AE9" s="3">
        <f t="shared" ref="AE9" si="21">100*((AD9-$BC$7)/($BC$8))</f>
        <v>94.913294797687854</v>
      </c>
      <c r="AF9">
        <v>1.3009999999999999</v>
      </c>
      <c r="AG9" s="3">
        <f t="shared" si="1"/>
        <v>106.70520231213871</v>
      </c>
      <c r="AH9" s="7">
        <v>1.1779999999999999</v>
      </c>
      <c r="AI9" s="3">
        <f t="shared" si="1"/>
        <v>78.265895953757209</v>
      </c>
      <c r="AJ9">
        <v>0.95299999999999996</v>
      </c>
      <c r="AK9" s="6">
        <f t="shared" ref="AK9" si="22">100*((AJ9-$BC$7)/($BC$8))</f>
        <v>26.24277456647399</v>
      </c>
      <c r="AL9" s="7">
        <v>1.1950000000000001</v>
      </c>
      <c r="AM9" s="8">
        <f t="shared" ref="AM9" si="23">100*((AL9-$BC$7)/($BC$8))</f>
        <v>82.196531791907518</v>
      </c>
      <c r="AN9">
        <v>1.038</v>
      </c>
      <c r="AO9" s="5">
        <f t="shared" ref="AO9" si="24">100*((AN9-$BC$7)/($BC$8))</f>
        <v>45.895953757225449</v>
      </c>
      <c r="AP9" s="7">
        <v>0.93100000000000005</v>
      </c>
      <c r="AQ9" s="5">
        <f t="shared" ref="AQ9" si="25">100*((AP9-$BC$7)/($BC$8))</f>
        <v>21.156069364161876</v>
      </c>
      <c r="AR9">
        <v>0.88400000000000001</v>
      </c>
      <c r="AS9" s="3">
        <f t="shared" ref="AS9" si="26">100*((AR9-$BC$7)/($BC$8))</f>
        <v>10.289017341040482</v>
      </c>
      <c r="AT9" s="7">
        <v>1.0880000000000001</v>
      </c>
      <c r="AU9" s="4">
        <f t="shared" ref="AU9" si="27">100*((AT9-$BC$7)/($BC$8))</f>
        <v>57.456647398843955</v>
      </c>
      <c r="AV9">
        <v>1.472</v>
      </c>
      <c r="AW9" s="3">
        <f t="shared" ref="AW9" si="28">100*((AV9-$BC$7)/($BC$8))</f>
        <v>146.24277456647397</v>
      </c>
      <c r="AX9" s="7">
        <v>1.31</v>
      </c>
      <c r="AY9" s="3">
        <f t="shared" ref="AY9" si="29">100*((AX9-$BC$7)/($BC$8))</f>
        <v>108.78612716763006</v>
      </c>
      <c r="AZ9">
        <v>1.375</v>
      </c>
      <c r="BA9" s="3">
        <f t="shared" ref="BA9" si="30">100*((AZ9-$BC$7)/($BC$8))</f>
        <v>123.81502890173411</v>
      </c>
      <c r="BE9" t="s">
        <v>23</v>
      </c>
      <c r="BH9" s="7">
        <v>1.278</v>
      </c>
      <c r="BI9">
        <v>0.67600000000000005</v>
      </c>
      <c r="BJ9">
        <v>0.71099999999999997</v>
      </c>
    </row>
    <row r="10" spans="1:62" x14ac:dyDescent="0.45">
      <c r="A10">
        <v>0.84299999999999997</v>
      </c>
      <c r="B10">
        <v>0.72799999999999998</v>
      </c>
      <c r="C10">
        <v>0.79500000000000004</v>
      </c>
      <c r="D10">
        <v>0.83699999999999997</v>
      </c>
      <c r="E10">
        <v>0.91500000000000004</v>
      </c>
      <c r="F10" s="2">
        <v>0.57299999999999995</v>
      </c>
      <c r="G10">
        <v>0.60399999999999998</v>
      </c>
      <c r="H10">
        <v>0.68300000000000005</v>
      </c>
      <c r="I10">
        <v>0.93400000000000005</v>
      </c>
      <c r="J10">
        <v>0.89200000000000002</v>
      </c>
      <c r="K10">
        <v>1.016</v>
      </c>
      <c r="L10">
        <v>4.8000000000000001E-2</v>
      </c>
      <c r="AC10" t="s">
        <v>11</v>
      </c>
      <c r="AD10" s="7">
        <v>1.383</v>
      </c>
      <c r="AE10" s="3">
        <f t="shared" ref="AE10" si="31">100*((AD10-$BC$7)/($BC$8))</f>
        <v>125.66473988439306</v>
      </c>
      <c r="AF10">
        <v>1.1100000000000001</v>
      </c>
      <c r="AG10" s="4">
        <f t="shared" si="1"/>
        <v>62.543352601156101</v>
      </c>
      <c r="AH10" s="7">
        <v>1.2010000000000001</v>
      </c>
      <c r="AI10" s="3">
        <f t="shared" si="1"/>
        <v>83.583815028901753</v>
      </c>
      <c r="AJ10">
        <v>0.93300000000000005</v>
      </c>
      <c r="AK10" s="6">
        <f t="shared" ref="AK10" si="32">100*((AJ10-$BC$7)/($BC$8))</f>
        <v>21.618497109826617</v>
      </c>
      <c r="AL10" s="7">
        <v>1.23</v>
      </c>
      <c r="AM10" s="3">
        <f t="shared" ref="AM10" si="33">100*((AL10-$BC$7)/($BC$8))</f>
        <v>90.289017341040463</v>
      </c>
      <c r="AN10">
        <v>1.095</v>
      </c>
      <c r="AO10" s="4">
        <f t="shared" ref="AO10" si="34">100*((AN10-$BC$7)/($BC$8))</f>
        <v>59.075144508670519</v>
      </c>
      <c r="AP10" s="7">
        <v>0.97199999999999998</v>
      </c>
      <c r="AQ10" s="4">
        <f t="shared" ref="AQ10" si="35">100*((AP10-$BC$7)/($BC$8))</f>
        <v>30.635838150289025</v>
      </c>
      <c r="AR10">
        <v>1.1499999999999999</v>
      </c>
      <c r="AS10" s="3">
        <f t="shared" ref="AS10" si="36">100*((AR10-$BC$7)/($BC$8))</f>
        <v>71.791907514450841</v>
      </c>
      <c r="AT10" s="7">
        <v>1.056</v>
      </c>
      <c r="AU10" s="4">
        <f t="shared" ref="AU10" si="37">100*((AT10-$BC$7)/($BC$8))</f>
        <v>50.057803468208107</v>
      </c>
      <c r="AV10">
        <v>1.292</v>
      </c>
      <c r="AW10" s="3">
        <f t="shared" ref="AW10" si="38">100*((AV10-$BC$7)/($BC$8))</f>
        <v>104.62427745664739</v>
      </c>
      <c r="AX10" s="7">
        <v>1.34</v>
      </c>
      <c r="AY10" s="3">
        <f t="shared" ref="AY10" si="39">100*((AX10-$BC$7)/($BC$8))</f>
        <v>115.72254335260116</v>
      </c>
      <c r="AZ10">
        <v>0.56999999999999995</v>
      </c>
      <c r="BA10" s="6">
        <f t="shared" ref="BA10" si="40">100*((AZ10-$BC$7)/($BC$8))</f>
        <v>-62.312138728323674</v>
      </c>
      <c r="BE10" s="5" t="s">
        <v>24</v>
      </c>
      <c r="BH10" s="7">
        <v>1.476</v>
      </c>
      <c r="BI10">
        <v>0.78</v>
      </c>
      <c r="BJ10">
        <v>0.71399999999999997</v>
      </c>
    </row>
    <row r="11" spans="1:62" x14ac:dyDescent="0.45">
      <c r="A11">
        <v>0.83599999999999997</v>
      </c>
      <c r="B11" s="2">
        <v>0.55800000000000005</v>
      </c>
      <c r="C11">
        <v>0.93799999999999994</v>
      </c>
      <c r="D11">
        <v>0.90600000000000003</v>
      </c>
      <c r="E11">
        <v>1.016</v>
      </c>
      <c r="F11">
        <v>0.84599999999999997</v>
      </c>
      <c r="G11">
        <v>0.91200000000000003</v>
      </c>
      <c r="H11">
        <v>1.044</v>
      </c>
      <c r="I11">
        <v>1.1040000000000001</v>
      </c>
      <c r="J11">
        <v>0.879</v>
      </c>
      <c r="K11">
        <v>1.0089999999999999</v>
      </c>
      <c r="L11">
        <v>4.8000000000000001E-2</v>
      </c>
      <c r="AC11" t="s">
        <v>12</v>
      </c>
      <c r="AD11" s="7">
        <v>1.3089999999999999</v>
      </c>
      <c r="AE11" s="3">
        <f t="shared" ref="AE11" si="41">100*((AD11-$BC$7)/($BC$8))</f>
        <v>108.55491329479767</v>
      </c>
      <c r="AF11">
        <v>1.2769999999999999</v>
      </c>
      <c r="AG11" s="3">
        <f t="shared" si="1"/>
        <v>101.15606936416182</v>
      </c>
      <c r="AH11" s="7">
        <v>1.2330000000000001</v>
      </c>
      <c r="AI11" s="3">
        <f t="shared" si="1"/>
        <v>90.982658959537588</v>
      </c>
      <c r="AJ11">
        <v>1.2350000000000001</v>
      </c>
      <c r="AK11" s="3">
        <f t="shared" ref="AK11" si="42">100*((AJ11-$BC$7)/($BC$8))</f>
        <v>91.445086705202328</v>
      </c>
      <c r="AL11" s="7">
        <v>1.054</v>
      </c>
      <c r="AM11" s="4">
        <f t="shared" ref="AM11" si="43">100*((AL11-$BC$7)/($BC$8))</f>
        <v>49.595375722543373</v>
      </c>
      <c r="AN11">
        <v>0.996</v>
      </c>
      <c r="AO11" s="4">
        <f t="shared" ref="AO11" si="44">100*((AN11-$BC$7)/($BC$8))</f>
        <v>36.184971098265905</v>
      </c>
      <c r="AP11" s="7">
        <v>0.88200000000000001</v>
      </c>
      <c r="AQ11" s="4">
        <f t="shared" ref="AQ11" si="45">100*((AP11-$BC$7)/($BC$8))</f>
        <v>9.8265895953757418</v>
      </c>
      <c r="AR11">
        <v>1.054</v>
      </c>
      <c r="AS11" s="3">
        <f t="shared" ref="AS11" si="46">100*((AR11-$BC$7)/($BC$8))</f>
        <v>49.595375722543373</v>
      </c>
      <c r="AT11" s="7">
        <v>1.375</v>
      </c>
      <c r="AU11" s="3">
        <f t="shared" ref="AU11" si="47">100*((AT11-$BC$7)/($BC$8))</f>
        <v>123.81502890173411</v>
      </c>
      <c r="AV11">
        <v>1.3280000000000001</v>
      </c>
      <c r="AW11" s="3">
        <f t="shared" ref="AW11" si="48">100*((AV11-$BC$7)/($BC$8))</f>
        <v>112.94797687861274</v>
      </c>
      <c r="AX11" s="7">
        <v>1.325</v>
      </c>
      <c r="AY11" s="3">
        <f t="shared" ref="AY11" si="49">100*((AX11-$BC$7)/($BC$8))</f>
        <v>112.2543352601156</v>
      </c>
      <c r="AZ11">
        <v>0.41499999999999998</v>
      </c>
      <c r="BA11" s="6">
        <f t="shared" ref="BA11" si="50">100*((AZ11-$BC$7)/($BC$8))</f>
        <v>-98.150289017340995</v>
      </c>
      <c r="BE11" s="7" t="s">
        <v>25</v>
      </c>
      <c r="BF11">
        <v>2</v>
      </c>
      <c r="BH11">
        <v>1.3839999999999999</v>
      </c>
      <c r="BI11">
        <v>0.79</v>
      </c>
      <c r="BJ11">
        <v>0.85</v>
      </c>
    </row>
    <row r="12" spans="1:62" x14ac:dyDescent="0.45">
      <c r="A12">
        <v>1.2150000000000001</v>
      </c>
      <c r="B12">
        <v>1.024</v>
      </c>
      <c r="C12">
        <v>0.95</v>
      </c>
      <c r="D12">
        <v>0.97</v>
      </c>
      <c r="E12">
        <v>1.119</v>
      </c>
      <c r="F12">
        <v>1.024</v>
      </c>
      <c r="G12">
        <v>0.93799999999999994</v>
      </c>
      <c r="H12">
        <v>0.89900000000000002</v>
      </c>
      <c r="I12">
        <v>1.1910000000000001</v>
      </c>
      <c r="J12">
        <v>0.82299999999999995</v>
      </c>
      <c r="K12">
        <v>1.1100000000000001</v>
      </c>
      <c r="L12">
        <v>5.0999999999999997E-2</v>
      </c>
      <c r="AC12" t="s">
        <v>13</v>
      </c>
      <c r="AD12" s="7">
        <v>1.278</v>
      </c>
      <c r="AE12" s="3">
        <f t="shared" ref="AE12" si="51">100*((AD12-$BC$7)/($BC$8))</f>
        <v>101.38728323699422</v>
      </c>
      <c r="AF12">
        <v>0.89</v>
      </c>
      <c r="AG12" s="4">
        <f t="shared" si="1"/>
        <v>11.676300578034702</v>
      </c>
      <c r="AH12" s="7">
        <v>1.343</v>
      </c>
      <c r="AI12" s="3">
        <f t="shared" si="1"/>
        <v>116.41618497109825</v>
      </c>
      <c r="AJ12">
        <v>1.2869999999999999</v>
      </c>
      <c r="AK12" s="3">
        <f t="shared" ref="AK12" si="52">100*((AJ12-$BC$7)/($BC$8))</f>
        <v>103.46820809248554</v>
      </c>
      <c r="AL12" s="7">
        <v>1.252</v>
      </c>
      <c r="AM12" s="3">
        <f t="shared" ref="AM12" si="53">100*((AL12-$BC$7)/($BC$8))</f>
        <v>95.375722543352609</v>
      </c>
      <c r="AN12">
        <v>1.327</v>
      </c>
      <c r="AO12" s="3">
        <f t="shared" ref="AO12" si="54">100*((AN12-$BC$7)/($BC$8))</f>
        <v>112.71676300578034</v>
      </c>
      <c r="AP12" s="7">
        <v>1.3380000000000001</v>
      </c>
      <c r="AQ12" s="3">
        <f t="shared" ref="AQ12" si="55">100*((AP12-$BC$7)/($BC$8))</f>
        <v>115.26011560693644</v>
      </c>
      <c r="AR12">
        <v>1.478</v>
      </c>
      <c r="AS12" s="3">
        <f t="shared" ref="AS12" si="56">100*((AR12-$BC$7)/($BC$8))</f>
        <v>147.63005780346819</v>
      </c>
      <c r="AT12" s="7">
        <v>1.234</v>
      </c>
      <c r="AU12" s="3">
        <f t="shared" ref="AU12" si="57">100*((AT12-$BC$7)/($BC$8))</f>
        <v>91.21387283236993</v>
      </c>
      <c r="AV12">
        <v>1.3140000000000001</v>
      </c>
      <c r="AW12" s="3">
        <f t="shared" ref="AW12" si="58">100*((AV12-$BC$7)/($BC$8))</f>
        <v>109.71098265895954</v>
      </c>
      <c r="AX12" s="7">
        <v>1.4630000000000001</v>
      </c>
      <c r="AY12" s="3">
        <f t="shared" ref="AY12" si="59">100*((AX12-$BC$7)/($BC$8))</f>
        <v>144.16184971098266</v>
      </c>
      <c r="AZ12">
        <v>0.41099999999999998</v>
      </c>
      <c r="BA12" s="6">
        <f t="shared" ref="BA12" si="60">100*((AZ12-$BC$7)/($BC$8))</f>
        <v>-99.075144508670476</v>
      </c>
      <c r="BE12" t="s">
        <v>26</v>
      </c>
      <c r="BH12">
        <v>0.82499999999999996</v>
      </c>
      <c r="BI12">
        <v>0.624</v>
      </c>
      <c r="BJ12">
        <v>0.72</v>
      </c>
    </row>
    <row r="13" spans="1:62" x14ac:dyDescent="0.45">
      <c r="A13" t="s">
        <v>1</v>
      </c>
      <c r="AC13" t="s">
        <v>14</v>
      </c>
      <c r="AD13" s="7">
        <v>1.476</v>
      </c>
      <c r="AE13" s="3">
        <f t="shared" ref="AE13" si="61">100*((AD13-$BC$7)/($BC$8))</f>
        <v>147.16763005780345</v>
      </c>
      <c r="AF13">
        <v>1.3759999999999999</v>
      </c>
      <c r="AG13" s="3">
        <f t="shared" si="1"/>
        <v>124.04624277456644</v>
      </c>
      <c r="AH13" s="7">
        <v>1.35</v>
      </c>
      <c r="AI13" s="3">
        <f t="shared" si="1"/>
        <v>118.03468208092487</v>
      </c>
      <c r="AJ13" s="5">
        <v>1.2769999999999999</v>
      </c>
      <c r="AK13" s="3">
        <f t="shared" ref="AK13" si="62">100*((AJ13-$BC$7)/($BC$8))</f>
        <v>101.15606936416182</v>
      </c>
      <c r="AL13" s="7">
        <v>1.35</v>
      </c>
      <c r="AM13" s="3">
        <f t="shared" ref="AM13" si="63">100*((AL13-$BC$7)/($BC$8))</f>
        <v>118.03468208092487</v>
      </c>
      <c r="AN13" s="5">
        <v>1.401</v>
      </c>
      <c r="AO13" s="3">
        <f t="shared" ref="AO13" si="64">100*((AN13-$BC$7)/($BC$8))</f>
        <v>129.82658959537571</v>
      </c>
      <c r="AP13" s="7">
        <v>1.409</v>
      </c>
      <c r="AQ13" s="3">
        <f t="shared" ref="AQ13" si="65">100*((AP13-$BC$7)/($BC$8))</f>
        <v>131.67630057803467</v>
      </c>
      <c r="AR13">
        <v>1.4239999999999999</v>
      </c>
      <c r="AS13" s="3">
        <f t="shared" ref="AS13" si="66">100*((AR13-$BC$7)/($BC$8))</f>
        <v>135.1445086705202</v>
      </c>
      <c r="AT13" s="7">
        <v>1.379</v>
      </c>
      <c r="AU13" s="3">
        <f t="shared" ref="AU13" si="67">100*((AT13-$BC$7)/($BC$8))</f>
        <v>124.73988439306358</v>
      </c>
      <c r="AV13">
        <v>1.413</v>
      </c>
      <c r="AW13" s="3">
        <f t="shared" ref="AW13" si="68">100*((AV13-$BC$7)/($BC$8))</f>
        <v>132.60115606936415</v>
      </c>
      <c r="AX13" s="7">
        <v>1.2929999999999999</v>
      </c>
      <c r="AY13" s="3">
        <f t="shared" ref="AY13" si="69">100*((AX13-$BC$7)/($BC$8))</f>
        <v>104.85549132947976</v>
      </c>
      <c r="AZ13">
        <v>0.32500000000000001</v>
      </c>
      <c r="BA13" s="6">
        <f t="shared" ref="BA13" si="70">100*((AZ13-$BC$7)/($BC$8))</f>
        <v>-118.95953757225431</v>
      </c>
      <c r="BE13" t="s">
        <v>27</v>
      </c>
      <c r="BH13">
        <v>1.151</v>
      </c>
      <c r="BI13">
        <v>0.64100000000000001</v>
      </c>
      <c r="BJ13">
        <v>0.71499999999999997</v>
      </c>
    </row>
    <row r="14" spans="1:62" x14ac:dyDescent="0.45">
      <c r="A14">
        <v>1</v>
      </c>
      <c r="B14">
        <v>0.341320937805068</v>
      </c>
      <c r="C14">
        <v>0.74559988853843895</v>
      </c>
      <c r="D14">
        <v>5.8426361687276502</v>
      </c>
      <c r="E14">
        <v>0.92958285643718697</v>
      </c>
      <c r="F14">
        <v>0.61717275321944198</v>
      </c>
      <c r="G14">
        <v>1.2694031406303401</v>
      </c>
      <c r="H14">
        <v>0.74559988853843895</v>
      </c>
      <c r="I14">
        <v>1.1372618431214601</v>
      </c>
      <c r="J14">
        <v>0.60944353170634602</v>
      </c>
      <c r="K14">
        <v>0.300905553915989</v>
      </c>
      <c r="L14" s="1">
        <v>8.8618165796520404E-2</v>
      </c>
      <c r="BE14" t="s">
        <v>28</v>
      </c>
      <c r="BH14">
        <v>1.3009999999999999</v>
      </c>
      <c r="BI14">
        <v>0.61199999999999999</v>
      </c>
      <c r="BJ14">
        <v>0.68899999999999995</v>
      </c>
    </row>
    <row r="15" spans="1:62" x14ac:dyDescent="0.45">
      <c r="A15">
        <v>0.5</v>
      </c>
      <c r="B15">
        <v>5.9945709116261101</v>
      </c>
      <c r="C15" s="1">
        <v>1.3214738908073301E-2</v>
      </c>
      <c r="D15">
        <v>5.2096532607517299</v>
      </c>
      <c r="E15">
        <v>0.99004393814457403</v>
      </c>
      <c r="F15">
        <v>7.3235613316093104</v>
      </c>
      <c r="G15">
        <v>5.65570108418546</v>
      </c>
      <c r="H15">
        <v>4.9005463054454896</v>
      </c>
      <c r="I15">
        <v>1.04781399784198</v>
      </c>
      <c r="J15">
        <v>1.2891074667537401</v>
      </c>
      <c r="K15">
        <v>0.122205628622581</v>
      </c>
      <c r="L15">
        <v>0.13263785245603499</v>
      </c>
      <c r="AC15" t="s">
        <v>4</v>
      </c>
      <c r="AD15">
        <v>0.23599999999999999</v>
      </c>
      <c r="AE15">
        <f>100*((AD15-$BC$16)/($BC$17))</f>
        <v>2.5670945157526277</v>
      </c>
      <c r="AF15">
        <v>0.93899999999999995</v>
      </c>
      <c r="AG15">
        <f>100*((AF15-$BC$16)/($BC$17))</f>
        <v>166.62777129521587</v>
      </c>
      <c r="AH15">
        <v>0.81499999999999995</v>
      </c>
      <c r="AI15">
        <f>100*((AH15-$BC$16)/($BC$17))</f>
        <v>137.68961493582265</v>
      </c>
      <c r="AJ15" s="2">
        <v>0.52800000000000002</v>
      </c>
      <c r="AK15">
        <f>100*((AJ15-$BC$16)/($BC$17))</f>
        <v>70.711785297549596</v>
      </c>
      <c r="AL15">
        <v>0.78</v>
      </c>
      <c r="AM15">
        <f>100*((AL15-$BC$16)/($BC$17))</f>
        <v>129.52158693115521</v>
      </c>
      <c r="AN15">
        <v>0.84499999999999997</v>
      </c>
      <c r="AO15">
        <f>100*((AN15-$BC$16)/($BC$17))</f>
        <v>144.69078179696618</v>
      </c>
      <c r="AP15">
        <v>0.73199999999999998</v>
      </c>
      <c r="AQ15">
        <f>100*((AP15-$BC$16)/($BC$17))</f>
        <v>118.31971995332555</v>
      </c>
      <c r="AR15">
        <v>0.81499999999999995</v>
      </c>
      <c r="AS15">
        <f>100*((AR15-$BC$16)/($BC$17))</f>
        <v>137.68961493582265</v>
      </c>
      <c r="AT15">
        <v>0.748</v>
      </c>
      <c r="AU15">
        <f>100*((AT15-$BC$16)/($BC$17))</f>
        <v>122.05367561260209</v>
      </c>
      <c r="AV15">
        <v>0.84699999999999998</v>
      </c>
      <c r="AW15">
        <f>100*((AV15-$BC$16)/($BC$17))</f>
        <v>145.15752625437571</v>
      </c>
      <c r="AX15">
        <v>0.95899999999999996</v>
      </c>
      <c r="AY15">
        <f>100*((AX15-$BC$16)/($BC$17))</f>
        <v>171.29521586931156</v>
      </c>
      <c r="AZ15">
        <v>1.153</v>
      </c>
      <c r="BA15">
        <f>100*((AZ15-$BC$16)/($BC$17))</f>
        <v>216.56942823803971</v>
      </c>
      <c r="BB15" t="s">
        <v>5</v>
      </c>
      <c r="BC15">
        <f>AVERAGE(AD17:AD18)</f>
        <v>0.65349999999999997</v>
      </c>
      <c r="BD15">
        <f>AVERAGE(AE17:AE18)</f>
        <v>100</v>
      </c>
      <c r="BE15" t="s">
        <v>29</v>
      </c>
      <c r="BH15">
        <v>1.1100000000000001</v>
      </c>
      <c r="BI15">
        <v>0.60099999999999998</v>
      </c>
      <c r="BJ15">
        <v>0.65</v>
      </c>
    </row>
    <row r="16" spans="1:62" x14ac:dyDescent="0.45">
      <c r="A16">
        <v>0.25</v>
      </c>
      <c r="B16">
        <v>5.5692522957846897</v>
      </c>
      <c r="C16">
        <v>5.2185770838346697</v>
      </c>
      <c r="D16">
        <v>5.4841248984731301</v>
      </c>
      <c r="E16">
        <v>5.6267367405269599</v>
      </c>
      <c r="F16">
        <v>6.4634232378447001</v>
      </c>
      <c r="G16">
        <v>0.50130004776826698</v>
      </c>
      <c r="H16">
        <v>2.9065735162021502</v>
      </c>
      <c r="I16">
        <v>5.15642986701498</v>
      </c>
      <c r="J16">
        <v>1.1159649617920699</v>
      </c>
      <c r="K16">
        <v>0.28974128760796197</v>
      </c>
      <c r="L16" s="1">
        <v>5.4208217088932399E-2</v>
      </c>
      <c r="AC16" t="s">
        <v>6</v>
      </c>
      <c r="AD16">
        <v>0.214</v>
      </c>
      <c r="AE16">
        <f t="shared" ref="AE16:AG22" si="71">100*((AD16-$BC$16)/($BC$17))</f>
        <v>-2.567094515752621</v>
      </c>
      <c r="AF16" s="2">
        <v>0.51300000000000001</v>
      </c>
      <c r="AG16">
        <f t="shared" si="71"/>
        <v>67.211201866977845</v>
      </c>
      <c r="AH16">
        <v>1.4550000000000001</v>
      </c>
      <c r="AI16">
        <f t="shared" ref="AI16" si="72">100*((AH16-$BC$16)/($BC$17))</f>
        <v>287.04784130688449</v>
      </c>
      <c r="AJ16" s="2">
        <v>0.59499999999999997</v>
      </c>
      <c r="AK16">
        <f t="shared" ref="AK16" si="73">100*((AJ16-$BC$16)/($BC$17))</f>
        <v>86.347724620770123</v>
      </c>
      <c r="AL16">
        <v>0.77</v>
      </c>
      <c r="AM16">
        <f t="shared" ref="AM16" si="74">100*((AL16-$BC$16)/($BC$17))</f>
        <v>127.18786464410736</v>
      </c>
      <c r="AN16" s="2">
        <v>0.39600000000000002</v>
      </c>
      <c r="AO16">
        <f t="shared" ref="AO16" si="75">100*((AN16-$BC$16)/($BC$17))</f>
        <v>39.906651108518098</v>
      </c>
      <c r="AP16" s="2">
        <v>0.54700000000000004</v>
      </c>
      <c r="AQ16">
        <f t="shared" ref="AQ16" si="76">100*((AP16-$BC$16)/($BC$17))</f>
        <v>75.145857642940513</v>
      </c>
      <c r="AR16">
        <v>0.621</v>
      </c>
      <c r="AS16">
        <f t="shared" ref="AS16" si="77">100*((AR16-$BC$16)/($BC$17))</f>
        <v>92.415402567094517</v>
      </c>
      <c r="AT16">
        <v>0.76100000000000001</v>
      </c>
      <c r="AU16">
        <f t="shared" ref="AU16" si="78">100*((AT16-$BC$16)/($BC$17))</f>
        <v>125.0875145857643</v>
      </c>
      <c r="AV16">
        <v>0.73099999999999998</v>
      </c>
      <c r="AW16">
        <f t="shared" ref="AW16" si="79">100*((AV16-$BC$16)/($BC$17))</f>
        <v>118.08634772462077</v>
      </c>
      <c r="AX16">
        <v>1.1020000000000001</v>
      </c>
      <c r="AY16">
        <f t="shared" ref="AY16" si="80">100*((AX16-$BC$16)/($BC$17))</f>
        <v>204.6674445740957</v>
      </c>
      <c r="AZ16">
        <v>1.089</v>
      </c>
      <c r="BA16">
        <f t="shared" ref="BA16" si="81">100*((AZ16-$BC$16)/($BC$17))</f>
        <v>201.63360560093349</v>
      </c>
      <c r="BB16" t="s">
        <v>7</v>
      </c>
      <c r="BC16">
        <f>AVERAGE(AD15:AD16)</f>
        <v>0.22499999999999998</v>
      </c>
      <c r="BD16">
        <f>AVERAGE(AE15:AE16)</f>
        <v>3.3306690738754696E-15</v>
      </c>
      <c r="BE16" t="s">
        <v>30</v>
      </c>
      <c r="BH16">
        <v>1.2769999999999999</v>
      </c>
      <c r="BI16">
        <v>0.60799999999999998</v>
      </c>
      <c r="BJ16">
        <v>0.65800000000000003</v>
      </c>
    </row>
    <row r="17" spans="1:62" x14ac:dyDescent="0.45">
      <c r="A17">
        <v>0.125</v>
      </c>
      <c r="B17">
        <v>5.3910641254649896</v>
      </c>
      <c r="C17">
        <v>2.9955017162921198</v>
      </c>
      <c r="D17">
        <v>7.18697608290279</v>
      </c>
      <c r="E17">
        <v>5.9740868787806498</v>
      </c>
      <c r="F17">
        <v>6.2566260773667901</v>
      </c>
      <c r="G17">
        <v>6.5637518058745696</v>
      </c>
      <c r="H17">
        <v>5.5312559700703101</v>
      </c>
      <c r="I17">
        <v>1.78143421196963</v>
      </c>
      <c r="J17">
        <v>0.84043073147271397</v>
      </c>
      <c r="K17">
        <v>0.29157280985525202</v>
      </c>
      <c r="L17">
        <v>0.119917150567769</v>
      </c>
      <c r="AC17" t="s">
        <v>8</v>
      </c>
      <c r="AD17">
        <v>0.61899999999999999</v>
      </c>
      <c r="AE17">
        <f t="shared" si="71"/>
        <v>91.948658109684956</v>
      </c>
      <c r="AF17" s="2">
        <v>0.55600000000000005</v>
      </c>
      <c r="AG17">
        <f t="shared" si="71"/>
        <v>77.246207701283566</v>
      </c>
      <c r="AH17" s="2">
        <v>0.59399999999999997</v>
      </c>
      <c r="AI17">
        <f t="shared" ref="AI17" si="82">100*((AH17-$BC$16)/($BC$17))</f>
        <v>86.114352392065342</v>
      </c>
      <c r="AJ17" s="2">
        <v>0.56499999999999995</v>
      </c>
      <c r="AK17">
        <f t="shared" ref="AK17" si="83">100*((AJ17-$BC$16)/($BC$17))</f>
        <v>79.346557759626606</v>
      </c>
      <c r="AL17" s="2">
        <v>0.55000000000000004</v>
      </c>
      <c r="AM17">
        <f t="shared" ref="AM17" si="84">100*((AL17-$BC$16)/($BC$17))</f>
        <v>75.845974329054854</v>
      </c>
      <c r="AN17" s="2">
        <v>0.46899999999999997</v>
      </c>
      <c r="AO17">
        <f t="shared" ref="AO17" si="85">100*((AN17-$BC$16)/($BC$17))</f>
        <v>56.942823803967322</v>
      </c>
      <c r="AP17">
        <v>0.878</v>
      </c>
      <c r="AQ17">
        <f t="shared" ref="AQ17" si="86">100*((AP17-$BC$16)/($BC$17))</f>
        <v>152.39206534422405</v>
      </c>
      <c r="AR17">
        <v>0.67300000000000004</v>
      </c>
      <c r="AS17">
        <f t="shared" ref="AS17" si="87">100*((AR17-$BC$16)/($BC$17))</f>
        <v>104.55075845974331</v>
      </c>
      <c r="AT17">
        <v>0.60099999999999998</v>
      </c>
      <c r="AU17">
        <f t="shared" ref="AU17" si="88">100*((AT17-$BC$16)/($BC$17))</f>
        <v>87.747957992998835</v>
      </c>
      <c r="AV17">
        <v>0.751</v>
      </c>
      <c r="AW17">
        <f t="shared" ref="AW17" si="89">100*((AV17-$BC$16)/($BC$17))</f>
        <v>122.75379229871646</v>
      </c>
      <c r="AX17">
        <v>0.96499999999999997</v>
      </c>
      <c r="AY17">
        <f t="shared" ref="AY17" si="90">100*((AX17-$BC$16)/($BC$17))</f>
        <v>172.69544924154025</v>
      </c>
      <c r="AZ17">
        <v>1.2310000000000001</v>
      </c>
      <c r="BA17">
        <f t="shared" ref="BA17" si="91">100*((AZ17-$BC$16)/($BC$17))</f>
        <v>234.7724620770129</v>
      </c>
      <c r="BB17" t="s">
        <v>9</v>
      </c>
      <c r="BC17">
        <f>BC15-BC16</f>
        <v>0.42849999999999999</v>
      </c>
      <c r="BD17">
        <f>BD15-BD16</f>
        <v>100</v>
      </c>
      <c r="BE17" t="s">
        <v>31</v>
      </c>
      <c r="BH17">
        <v>0.89</v>
      </c>
      <c r="BI17">
        <v>0.50600000000000001</v>
      </c>
      <c r="BJ17">
        <v>0.59199999999999997</v>
      </c>
    </row>
    <row r="18" spans="1:62" x14ac:dyDescent="0.45">
      <c r="A18">
        <v>6.25E-2</v>
      </c>
      <c r="B18">
        <v>4.6138978572422102</v>
      </c>
      <c r="C18">
        <v>0.384732629170286</v>
      </c>
      <c r="D18">
        <v>6.3320332694391999</v>
      </c>
      <c r="E18">
        <v>0.60944353170634602</v>
      </c>
      <c r="F18">
        <v>4.6138978572422102</v>
      </c>
      <c r="G18">
        <v>2.9655607100093802</v>
      </c>
      <c r="H18">
        <v>2.84875962126603</v>
      </c>
      <c r="I18">
        <v>0.78910639204975896</v>
      </c>
      <c r="J18">
        <v>0.68695701409949095</v>
      </c>
      <c r="K18">
        <v>0.31846369567441102</v>
      </c>
      <c r="L18">
        <v>13.172515380178099</v>
      </c>
      <c r="AC18" t="s">
        <v>10</v>
      </c>
      <c r="AD18">
        <v>0.68799999999999994</v>
      </c>
      <c r="AE18">
        <f t="shared" si="71"/>
        <v>108.05134189031504</v>
      </c>
      <c r="AF18" s="2">
        <v>0.57499999999999996</v>
      </c>
      <c r="AG18">
        <f t="shared" si="71"/>
        <v>81.680280046674454</v>
      </c>
      <c r="AH18">
        <v>0.67</v>
      </c>
      <c r="AI18">
        <f t="shared" ref="AI18" si="92">100*((AH18-$BC$16)/($BC$17))</f>
        <v>103.85064177362895</v>
      </c>
      <c r="AJ18" s="2">
        <v>0.40699999999999997</v>
      </c>
      <c r="AK18">
        <f t="shared" ref="AK18" si="93">100*((AJ18-$BC$16)/($BC$17))</f>
        <v>42.473745624270705</v>
      </c>
      <c r="AL18" s="2">
        <v>0.51500000000000001</v>
      </c>
      <c r="AM18">
        <f t="shared" ref="AM18" si="94">100*((AL18-$BC$16)/($BC$17))</f>
        <v>67.677946324387406</v>
      </c>
      <c r="AN18" s="2">
        <v>0.48799999999999999</v>
      </c>
      <c r="AO18">
        <f t="shared" ref="AO18" si="95">100*((AN18-$BC$16)/($BC$17))</f>
        <v>61.376896149358231</v>
      </c>
      <c r="AP18" s="2">
        <v>0.46</v>
      </c>
      <c r="AQ18">
        <f t="shared" ref="AQ18" si="96">100*((AP18-$BC$16)/($BC$17))</f>
        <v>54.842473745624275</v>
      </c>
      <c r="AR18" s="2">
        <v>0.56000000000000005</v>
      </c>
      <c r="AS18">
        <f t="shared" ref="AS18" si="97">100*((AR18-$BC$16)/($BC$17))</f>
        <v>78.179696616102703</v>
      </c>
      <c r="AT18">
        <v>0.71</v>
      </c>
      <c r="AU18">
        <f t="shared" ref="AU18" si="98">100*((AT18-$BC$16)/($BC$17))</f>
        <v>113.18553092182032</v>
      </c>
      <c r="AV18">
        <v>0.79600000000000004</v>
      </c>
      <c r="AW18">
        <f t="shared" ref="AW18" si="99">100*((AV18-$BC$16)/($BC$17))</f>
        <v>133.25554259043176</v>
      </c>
      <c r="AX18">
        <v>0.96399999999999997</v>
      </c>
      <c r="AY18">
        <f t="shared" ref="AY18" si="100">100*((AX18-$BC$16)/($BC$17))</f>
        <v>172.46207701283546</v>
      </c>
      <c r="AZ18">
        <v>1.105</v>
      </c>
      <c r="BA18">
        <f t="shared" ref="BA18" si="101">100*((AZ18-$BC$16)/($BC$17))</f>
        <v>205.36756126021004</v>
      </c>
      <c r="BE18" s="5" t="s">
        <v>32</v>
      </c>
      <c r="BH18">
        <v>1.3759999999999999</v>
      </c>
      <c r="BI18">
        <v>0.60599999999999998</v>
      </c>
      <c r="BJ18">
        <v>0.628</v>
      </c>
    </row>
    <row r="19" spans="1:62" x14ac:dyDescent="0.45">
      <c r="A19">
        <v>3.125E-2</v>
      </c>
      <c r="B19">
        <v>1.3500746736153799</v>
      </c>
      <c r="C19">
        <v>0.84574329011669203</v>
      </c>
      <c r="D19">
        <v>0.64908240296066499</v>
      </c>
      <c r="E19">
        <v>0.39704725878764702</v>
      </c>
      <c r="F19">
        <v>5.40954908172003</v>
      </c>
      <c r="G19">
        <v>5.1300224235351903</v>
      </c>
      <c r="H19">
        <v>2.6287771824715001</v>
      </c>
      <c r="I19">
        <v>0.35224603386147502</v>
      </c>
      <c r="J19">
        <v>0.45897056868234498</v>
      </c>
      <c r="K19">
        <v>0.21010768286817799</v>
      </c>
      <c r="L19">
        <v>13.2857211836548</v>
      </c>
      <c r="AC19" t="s">
        <v>11</v>
      </c>
      <c r="AD19">
        <v>0.73299999999999998</v>
      </c>
      <c r="AE19">
        <f t="shared" si="71"/>
        <v>118.55309218203034</v>
      </c>
      <c r="AF19">
        <v>0.627</v>
      </c>
      <c r="AG19">
        <f t="shared" si="71"/>
        <v>93.815635939323229</v>
      </c>
      <c r="AH19">
        <v>0.92</v>
      </c>
      <c r="AI19">
        <f t="shared" ref="AI19" si="102">100*((AH19-$BC$16)/($BC$17))</f>
        <v>162.19369894982498</v>
      </c>
      <c r="AJ19" s="2">
        <v>0.48099999999999998</v>
      </c>
      <c r="AK19">
        <f t="shared" ref="AK19" si="103">100*((AJ19-$BC$16)/($BC$17))</f>
        <v>59.743290548424746</v>
      </c>
      <c r="AL19">
        <v>0.84699999999999998</v>
      </c>
      <c r="AM19">
        <f t="shared" ref="AM19" si="104">100*((AL19-$BC$16)/($BC$17))</f>
        <v>145.15752625437571</v>
      </c>
      <c r="AN19">
        <v>0.627</v>
      </c>
      <c r="AO19">
        <f t="shared" ref="AO19" si="105">100*((AN19-$BC$16)/($BC$17))</f>
        <v>93.815635939323229</v>
      </c>
      <c r="AP19">
        <v>0.67100000000000004</v>
      </c>
      <c r="AQ19">
        <f t="shared" ref="AQ19" si="106">100*((AP19-$BC$16)/($BC$17))</f>
        <v>104.08401400233373</v>
      </c>
      <c r="AR19">
        <v>0.67500000000000004</v>
      </c>
      <c r="AS19">
        <f t="shared" ref="AS19" si="107">100*((AR19-$BC$16)/($BC$17))</f>
        <v>105.01750291715288</v>
      </c>
      <c r="AT19">
        <v>0.80600000000000005</v>
      </c>
      <c r="AU19">
        <f t="shared" ref="AU19" si="108">100*((AT19-$BC$16)/($BC$17))</f>
        <v>135.58926487747959</v>
      </c>
      <c r="AV19">
        <v>0.82799999999999996</v>
      </c>
      <c r="AW19">
        <f t="shared" ref="AW19" si="109">100*((AV19-$BC$16)/($BC$17))</f>
        <v>140.72345390898482</v>
      </c>
      <c r="AX19">
        <v>0.95</v>
      </c>
      <c r="AY19">
        <f t="shared" ref="AY19" si="110">100*((AX19-$BC$16)/($BC$17))</f>
        <v>169.19486581096851</v>
      </c>
      <c r="AZ19">
        <v>5.2999999999999999E-2</v>
      </c>
      <c r="BA19">
        <f t="shared" ref="BA19" si="111">100*((AZ19-$BC$16)/($BC$17))</f>
        <v>-40.140023337222871</v>
      </c>
      <c r="BE19" s="7" t="s">
        <v>33</v>
      </c>
      <c r="BF19">
        <v>3</v>
      </c>
      <c r="BH19" s="7">
        <v>1.361</v>
      </c>
      <c r="BI19">
        <v>0.77300000000000002</v>
      </c>
      <c r="BJ19">
        <v>0.873</v>
      </c>
    </row>
    <row r="20" spans="1:62" x14ac:dyDescent="0.45">
      <c r="A20">
        <v>0.65318540419725801</v>
      </c>
      <c r="B20">
        <v>5.5502216180875896</v>
      </c>
      <c r="C20">
        <v>0.34347850704974497</v>
      </c>
      <c r="D20">
        <v>0.42021536573635698</v>
      </c>
      <c r="E20">
        <v>0.21010768286817799</v>
      </c>
      <c r="F20">
        <v>0.61329596639386597</v>
      </c>
      <c r="G20">
        <v>0.404624439650906</v>
      </c>
      <c r="H20">
        <v>0.17612301693073701</v>
      </c>
      <c r="I20">
        <v>0.120675174841458</v>
      </c>
      <c r="J20">
        <v>0.49815111837903098</v>
      </c>
      <c r="K20">
        <v>0.21958283481472099</v>
      </c>
      <c r="L20">
        <v>13.2857211836548</v>
      </c>
      <c r="AC20" t="s">
        <v>12</v>
      </c>
      <c r="AD20">
        <v>0.84299999999999997</v>
      </c>
      <c r="AE20">
        <f t="shared" si="71"/>
        <v>144.22403733955659</v>
      </c>
      <c r="AF20">
        <v>0.72799999999999998</v>
      </c>
      <c r="AG20">
        <f t="shared" si="71"/>
        <v>117.38623103850642</v>
      </c>
      <c r="AH20">
        <v>0.79500000000000004</v>
      </c>
      <c r="AI20">
        <f t="shared" ref="AI20" si="112">100*((AH20-$BC$16)/($BC$17))</f>
        <v>133.02217036172698</v>
      </c>
      <c r="AJ20">
        <v>0.83699999999999997</v>
      </c>
      <c r="AK20">
        <f t="shared" ref="AK20" si="113">100*((AJ20-$BC$16)/($BC$17))</f>
        <v>142.82380396732788</v>
      </c>
      <c r="AL20">
        <v>0.91500000000000004</v>
      </c>
      <c r="AM20">
        <f t="shared" ref="AM20" si="114">100*((AL20-$BC$16)/($BC$17))</f>
        <v>161.02683780630107</v>
      </c>
      <c r="AN20" s="2">
        <v>0.57299999999999995</v>
      </c>
      <c r="AO20">
        <f t="shared" ref="AO20" si="115">100*((AN20-$BC$16)/($BC$17))</f>
        <v>81.213535589264879</v>
      </c>
      <c r="AP20">
        <v>0.60399999999999998</v>
      </c>
      <c r="AQ20">
        <f t="shared" ref="AQ20" si="116">100*((AP20-$BC$16)/($BC$17))</f>
        <v>88.448074679113191</v>
      </c>
      <c r="AR20">
        <v>0.68300000000000005</v>
      </c>
      <c r="AS20">
        <f t="shared" ref="AS20" si="117">100*((AR20-$BC$16)/($BC$17))</f>
        <v>106.88448074679116</v>
      </c>
      <c r="AT20">
        <v>0.93400000000000005</v>
      </c>
      <c r="AU20">
        <f t="shared" ref="AU20" si="118">100*((AT20-$BC$16)/($BC$17))</f>
        <v>165.46091015169196</v>
      </c>
      <c r="AV20">
        <v>0.89200000000000002</v>
      </c>
      <c r="AW20">
        <f t="shared" ref="AW20" si="119">100*((AV20-$BC$16)/($BC$17))</f>
        <v>155.65927654609101</v>
      </c>
      <c r="AX20">
        <v>1.016</v>
      </c>
      <c r="AY20">
        <f t="shared" ref="AY20" si="120">100*((AX20-$BC$16)/($BC$17))</f>
        <v>184.59743290548425</v>
      </c>
      <c r="AZ20">
        <v>4.8000000000000001E-2</v>
      </c>
      <c r="BA20">
        <f t="shared" ref="BA20" si="121">100*((AZ20-$BC$16)/($BC$17))</f>
        <v>-41.306884480746788</v>
      </c>
      <c r="BE20" t="s">
        <v>34</v>
      </c>
      <c r="BH20" s="7">
        <v>1.603</v>
      </c>
      <c r="BI20">
        <v>1.0249999999999999</v>
      </c>
      <c r="BJ20">
        <v>0.97199999999999998</v>
      </c>
    </row>
    <row r="21" spans="1:62" x14ac:dyDescent="0.45">
      <c r="A21" s="1">
        <v>5.9958575283884603E-2</v>
      </c>
      <c r="B21">
        <v>0.199778543551379</v>
      </c>
      <c r="C21">
        <v>0.31846369567441102</v>
      </c>
      <c r="D21">
        <v>0.28075480914027501</v>
      </c>
      <c r="E21">
        <v>0.10979141740736</v>
      </c>
      <c r="F21">
        <v>0.199778543551379</v>
      </c>
      <c r="G21">
        <v>0.34347850704974497</v>
      </c>
      <c r="H21">
        <v>0.43916566962944098</v>
      </c>
      <c r="I21" s="1">
        <v>6.9747810112004302E-2</v>
      </c>
      <c r="J21">
        <v>0.70894532637216401</v>
      </c>
      <c r="K21">
        <v>0.116197857054648</v>
      </c>
      <c r="L21">
        <v>13.217681485589701</v>
      </c>
      <c r="AC21" t="s">
        <v>13</v>
      </c>
      <c r="AD21">
        <v>0.83599999999999997</v>
      </c>
      <c r="AE21">
        <f t="shared" si="71"/>
        <v>142.59043173862312</v>
      </c>
      <c r="AF21" s="2">
        <v>0.55800000000000005</v>
      </c>
      <c r="AG21">
        <f t="shared" si="71"/>
        <v>77.712952158693142</v>
      </c>
      <c r="AH21">
        <v>0.93799999999999994</v>
      </c>
      <c r="AI21">
        <f t="shared" ref="AI21" si="122">100*((AH21-$BC$16)/($BC$17))</f>
        <v>166.39439906651108</v>
      </c>
      <c r="AJ21">
        <v>0.90600000000000003</v>
      </c>
      <c r="AK21">
        <f t="shared" ref="AK21" si="123">100*((AJ21-$BC$16)/($BC$17))</f>
        <v>158.92648774795802</v>
      </c>
      <c r="AL21">
        <v>1.016</v>
      </c>
      <c r="AM21">
        <f t="shared" ref="AM21" si="124">100*((AL21-$BC$16)/($BC$17))</f>
        <v>184.59743290548425</v>
      </c>
      <c r="AN21">
        <v>0.84599999999999997</v>
      </c>
      <c r="AO21">
        <f t="shared" ref="AO21" si="125">100*((AN21-$BC$16)/($BC$17))</f>
        <v>144.92415402567093</v>
      </c>
      <c r="AP21">
        <v>0.91200000000000003</v>
      </c>
      <c r="AQ21">
        <f t="shared" ref="AQ21" si="126">100*((AP21-$BC$16)/($BC$17))</f>
        <v>160.3267211201867</v>
      </c>
      <c r="AR21">
        <v>1.044</v>
      </c>
      <c r="AS21">
        <f t="shared" ref="AS21" si="127">100*((AR21-$BC$16)/($BC$17))</f>
        <v>191.13185530921822</v>
      </c>
      <c r="AT21">
        <v>1.1040000000000001</v>
      </c>
      <c r="AU21">
        <f t="shared" ref="AU21" si="128">100*((AT21-$BC$16)/($BC$17))</f>
        <v>205.13418903150526</v>
      </c>
      <c r="AV21">
        <v>0.879</v>
      </c>
      <c r="AW21">
        <f t="shared" ref="AW21" si="129">100*((AV21-$BC$16)/($BC$17))</f>
        <v>152.62543757292883</v>
      </c>
      <c r="AX21">
        <v>1.0089999999999999</v>
      </c>
      <c r="AY21">
        <f t="shared" ref="AY21" si="130">100*((AX21-$BC$16)/($BC$17))</f>
        <v>182.96382730455073</v>
      </c>
      <c r="AZ21">
        <v>4.8000000000000001E-2</v>
      </c>
      <c r="BA21">
        <f t="shared" ref="BA21" si="131">100*((AZ21-$BC$16)/($BC$17))</f>
        <v>-41.306884480746788</v>
      </c>
      <c r="BE21" t="s">
        <v>35</v>
      </c>
      <c r="BH21" s="7">
        <v>1.081</v>
      </c>
      <c r="BI21">
        <v>0.60899999999999999</v>
      </c>
      <c r="BJ21">
        <v>0.72</v>
      </c>
    </row>
    <row r="22" spans="1:62" x14ac:dyDescent="0.45">
      <c r="AC22" t="s">
        <v>14</v>
      </c>
      <c r="AD22">
        <v>1.2150000000000001</v>
      </c>
      <c r="AE22">
        <f t="shared" si="71"/>
        <v>231.0385064177363</v>
      </c>
      <c r="AF22">
        <v>1.024</v>
      </c>
      <c r="AG22">
        <f t="shared" si="71"/>
        <v>186.46441073512256</v>
      </c>
      <c r="AH22">
        <v>0.95</v>
      </c>
      <c r="AI22">
        <f t="shared" ref="AI22" si="132">100*((AH22-$BC$16)/($BC$17))</f>
        <v>169.19486581096851</v>
      </c>
      <c r="AJ22">
        <v>0.97</v>
      </c>
      <c r="AK22">
        <f t="shared" ref="AK22" si="133">100*((AJ22-$BC$16)/($BC$17))</f>
        <v>173.86231038506418</v>
      </c>
      <c r="AL22">
        <v>1.119</v>
      </c>
      <c r="AM22">
        <f t="shared" ref="AM22" si="134">100*((AL22-$BC$16)/($BC$17))</f>
        <v>208.634772462077</v>
      </c>
      <c r="AN22">
        <v>1.024</v>
      </c>
      <c r="AO22">
        <f t="shared" ref="AO22" si="135">100*((AN22-$BC$16)/($BC$17))</f>
        <v>186.46441073512256</v>
      </c>
      <c r="AP22">
        <v>0.93799999999999994</v>
      </c>
      <c r="AQ22">
        <f t="shared" ref="AQ22" si="136">100*((AP22-$BC$16)/($BC$17))</f>
        <v>166.39439906651108</v>
      </c>
      <c r="AR22">
        <v>0.89900000000000002</v>
      </c>
      <c r="AS22">
        <f t="shared" ref="AS22" si="137">100*((AR22-$BC$16)/($BC$17))</f>
        <v>157.29288214702453</v>
      </c>
      <c r="AT22">
        <v>1.1910000000000001</v>
      </c>
      <c r="AU22">
        <f t="shared" ref="AU22" si="138">100*((AT22-$BC$16)/($BC$17))</f>
        <v>225.43757292882148</v>
      </c>
      <c r="AV22">
        <v>0.82299999999999995</v>
      </c>
      <c r="AW22">
        <f t="shared" ref="AW22" si="139">100*((AV22-$BC$16)/($BC$17))</f>
        <v>139.55659276546092</v>
      </c>
      <c r="AX22">
        <v>1.1100000000000001</v>
      </c>
      <c r="AY22">
        <f t="shared" ref="AY22" si="140">100*((AX22-$BC$16)/($BC$17))</f>
        <v>206.534422403734</v>
      </c>
      <c r="AZ22">
        <v>5.0999999999999997E-2</v>
      </c>
      <c r="BA22">
        <f t="shared" ref="BA22" si="141">100*((AZ22-$BC$16)/($BC$17))</f>
        <v>-40.606767794632439</v>
      </c>
      <c r="BE22" t="s">
        <v>36</v>
      </c>
      <c r="BH22" s="7">
        <v>1.1779999999999999</v>
      </c>
      <c r="BI22">
        <v>0.57599999999999996</v>
      </c>
      <c r="BJ22">
        <v>0.67300000000000004</v>
      </c>
    </row>
    <row r="23" spans="1:62" x14ac:dyDescent="0.45">
      <c r="AD23" t="s">
        <v>113</v>
      </c>
      <c r="BE23" t="s">
        <v>37</v>
      </c>
      <c r="BH23" s="7">
        <v>1.2010000000000001</v>
      </c>
      <c r="BI23">
        <v>0.56200000000000006</v>
      </c>
      <c r="BJ23">
        <v>0.59599999999999997</v>
      </c>
    </row>
    <row r="24" spans="1:62" x14ac:dyDescent="0.45">
      <c r="AD24" t="s">
        <v>114</v>
      </c>
      <c r="BE24" t="s">
        <v>38</v>
      </c>
      <c r="BH24" s="7">
        <v>1.2330000000000001</v>
      </c>
      <c r="BI24">
        <v>0.57299999999999995</v>
      </c>
      <c r="BJ24">
        <v>0.63700000000000001</v>
      </c>
    </row>
    <row r="25" spans="1:62" x14ac:dyDescent="0.45">
      <c r="AD25" t="s">
        <v>115</v>
      </c>
      <c r="BE25" t="s">
        <v>39</v>
      </c>
      <c r="BH25" s="7">
        <v>1.343</v>
      </c>
      <c r="BI25">
        <v>0.61899999999999999</v>
      </c>
      <c r="BJ25">
        <v>0.67700000000000005</v>
      </c>
    </row>
    <row r="26" spans="1:62" x14ac:dyDescent="0.45">
      <c r="AD26" s="4" t="s">
        <v>116</v>
      </c>
      <c r="BE26" s="5" t="s">
        <v>40</v>
      </c>
      <c r="BH26" s="7">
        <v>1.35</v>
      </c>
      <c r="BI26">
        <v>0.57199999999999995</v>
      </c>
      <c r="BJ26">
        <v>0.60799999999999998</v>
      </c>
    </row>
    <row r="27" spans="1:62" x14ac:dyDescent="0.45">
      <c r="AD27" s="3" t="s">
        <v>15</v>
      </c>
      <c r="BE27" s="7" t="s">
        <v>41</v>
      </c>
      <c r="BF27">
        <v>4</v>
      </c>
      <c r="BH27">
        <v>1.181</v>
      </c>
      <c r="BI27">
        <v>0.71599999999999997</v>
      </c>
      <c r="BJ27">
        <v>0.84799999999999998</v>
      </c>
    </row>
    <row r="28" spans="1:62" x14ac:dyDescent="0.45">
      <c r="AD28" s="8" t="s">
        <v>117</v>
      </c>
      <c r="AJ28" t="s">
        <v>118</v>
      </c>
      <c r="BE28" t="s">
        <v>42</v>
      </c>
      <c r="BH28">
        <v>1.34</v>
      </c>
      <c r="BI28">
        <v>0.71399999999999997</v>
      </c>
      <c r="BJ28">
        <v>0.83899999999999997</v>
      </c>
    </row>
    <row r="29" spans="1:62" x14ac:dyDescent="0.45">
      <c r="AD29" t="s">
        <v>16</v>
      </c>
      <c r="BE29" t="s">
        <v>43</v>
      </c>
      <c r="BH29">
        <v>1.0669999999999999</v>
      </c>
      <c r="BI29">
        <v>0.63</v>
      </c>
      <c r="BJ29">
        <v>0.72399999999999998</v>
      </c>
    </row>
    <row r="30" spans="1:62" x14ac:dyDescent="0.45">
      <c r="AE30">
        <f>AE15-AE6</f>
        <v>-30.149668490027722</v>
      </c>
      <c r="AG30">
        <f>AG15-AG6</f>
        <v>40.731817537990466</v>
      </c>
      <c r="AI30">
        <f>AI15-AI6</f>
        <v>17.111580253741749</v>
      </c>
      <c r="AK30">
        <f>AK15-AK6</f>
        <v>-8.2477522747047516</v>
      </c>
      <c r="AM30">
        <f>AM15-AM6</f>
        <v>53.567829705721692</v>
      </c>
      <c r="AO30">
        <f>AO15-AO6</f>
        <v>-7.1011257174846492</v>
      </c>
      <c r="AQ30">
        <f>AQ15-AQ6</f>
        <v>-15.668719353032827</v>
      </c>
      <c r="AS30">
        <f>AS15-AS6</f>
        <v>21.735857710389141</v>
      </c>
      <c r="AU30">
        <f>AU15-AU6</f>
        <v>50.492981970983593</v>
      </c>
      <c r="AW30">
        <f>AW15-AW6</f>
        <v>45.157526254375711</v>
      </c>
      <c r="AY30">
        <f>AY15-AY6</f>
        <v>79.156487545612151</v>
      </c>
      <c r="BA30">
        <f>BA15-BA6</f>
        <v>146.85844557908018</v>
      </c>
      <c r="BE30" t="s">
        <v>44</v>
      </c>
      <c r="BH30">
        <v>0.95299999999999996</v>
      </c>
      <c r="BI30">
        <v>0.56999999999999995</v>
      </c>
      <c r="BJ30">
        <v>0.69699999999999995</v>
      </c>
    </row>
    <row r="31" spans="1:62" x14ac:dyDescent="0.45">
      <c r="AE31">
        <f t="shared" ref="AE31:AG37" si="142">AE16-AE7</f>
        <v>30.149668490027707</v>
      </c>
      <c r="AG31">
        <f t="shared" si="142"/>
        <v>70.5638030230472</v>
      </c>
      <c r="AI31">
        <f t="shared" ref="AI31:AI37" si="143">AI16-AI7</f>
        <v>110.51604939937008</v>
      </c>
      <c r="AK31">
        <f t="shared" ref="AK31:AK37" si="144">AK16-AK7</f>
        <v>-29.374818731831041</v>
      </c>
      <c r="AM31">
        <f t="shared" ref="AM31:AM37" si="145">AM16-AM7</f>
        <v>-17.667626685372383</v>
      </c>
      <c r="AO31">
        <f t="shared" ref="AO31:AO37" si="146">AO16-AO7</f>
        <v>31.004917004471835</v>
      </c>
      <c r="AQ31">
        <f t="shared" ref="AQ31:AQ37" si="147">AQ16-AQ7</f>
        <v>12.833718914616817</v>
      </c>
      <c r="AS31">
        <f t="shared" ref="AS31:AS37" si="148">AS16-AS7</f>
        <v>44.900951700042498</v>
      </c>
      <c r="AU31">
        <f t="shared" ref="AU31:AU37" si="149">AU16-AU7</f>
        <v>32.023930770735404</v>
      </c>
      <c r="AW31">
        <f t="shared" ref="AW31:AW37" si="150">AW16-AW7</f>
        <v>-23.763363258038197</v>
      </c>
      <c r="AY31">
        <f t="shared" ref="AY31:AY37" si="151">AY16-AY7</f>
        <v>76.459352088546609</v>
      </c>
      <c r="BA31">
        <f t="shared" ref="BA31:BA37" si="152">BA16-BA7</f>
        <v>89.841698086482637</v>
      </c>
      <c r="BE31" t="s">
        <v>45</v>
      </c>
      <c r="BH31">
        <v>0.93300000000000005</v>
      </c>
      <c r="BI31">
        <v>0.53900000000000003</v>
      </c>
      <c r="BJ31">
        <v>0.622</v>
      </c>
    </row>
    <row r="32" spans="1:62" x14ac:dyDescent="0.45">
      <c r="AE32">
        <f t="shared" si="142"/>
        <v>-13.138047092627176</v>
      </c>
      <c r="AG32">
        <f t="shared" si="142"/>
        <v>5.2230863140003265</v>
      </c>
      <c r="AI32">
        <f t="shared" si="143"/>
        <v>30.276202103048</v>
      </c>
      <c r="AK32">
        <f t="shared" si="144"/>
        <v>26.745401690262455</v>
      </c>
      <c r="AM32">
        <f t="shared" si="145"/>
        <v>1.7419280862803106</v>
      </c>
      <c r="AO32">
        <f t="shared" si="146"/>
        <v>19.370569468707195</v>
      </c>
      <c r="AQ32">
        <f t="shared" si="147"/>
        <v>75.051024881796309</v>
      </c>
      <c r="AS32">
        <f t="shared" si="148"/>
        <v>2.4698336042520168</v>
      </c>
      <c r="AU32">
        <f t="shared" si="149"/>
        <v>34.453160305137537</v>
      </c>
      <c r="AW32">
        <f t="shared" si="150"/>
        <v>-4.5294446955031589</v>
      </c>
      <c r="AY32">
        <f t="shared" si="151"/>
        <v>52.348628432291676</v>
      </c>
      <c r="BA32">
        <f t="shared" si="152"/>
        <v>105.40830022730194</v>
      </c>
      <c r="BE32" t="s">
        <v>46</v>
      </c>
      <c r="BH32">
        <v>1.2350000000000001</v>
      </c>
      <c r="BI32">
        <v>0.56200000000000006</v>
      </c>
      <c r="BJ32">
        <v>0.61599999999999999</v>
      </c>
    </row>
    <row r="33" spans="31:62" x14ac:dyDescent="0.45">
      <c r="AE33">
        <f t="shared" si="142"/>
        <v>13.13804709262719</v>
      </c>
      <c r="AG33">
        <f t="shared" si="142"/>
        <v>-25.024922265464255</v>
      </c>
      <c r="AI33">
        <f t="shared" si="143"/>
        <v>25.584745819871742</v>
      </c>
      <c r="AK33">
        <f t="shared" si="144"/>
        <v>16.230971057796715</v>
      </c>
      <c r="AM33">
        <f t="shared" si="145"/>
        <v>-14.518585467520111</v>
      </c>
      <c r="AO33">
        <f t="shared" si="146"/>
        <v>15.480942392132782</v>
      </c>
      <c r="AQ33">
        <f t="shared" si="147"/>
        <v>33.686404381462395</v>
      </c>
      <c r="AS33">
        <f t="shared" si="148"/>
        <v>67.890679275062226</v>
      </c>
      <c r="AU33">
        <f t="shared" si="149"/>
        <v>55.728883522976361</v>
      </c>
      <c r="AW33">
        <f t="shared" si="150"/>
        <v>-12.98723197604221</v>
      </c>
      <c r="AY33">
        <f t="shared" si="151"/>
        <v>63.675949845205409</v>
      </c>
      <c r="BA33">
        <f t="shared" si="152"/>
        <v>81.552532358475929</v>
      </c>
      <c r="BE33" t="s">
        <v>47</v>
      </c>
      <c r="BH33">
        <v>1.2869999999999999</v>
      </c>
      <c r="BI33">
        <v>0.55900000000000005</v>
      </c>
      <c r="BJ33">
        <v>0.66900000000000004</v>
      </c>
    </row>
    <row r="34" spans="31:62" x14ac:dyDescent="0.45">
      <c r="AE34">
        <f t="shared" si="142"/>
        <v>-7.1116477023627169</v>
      </c>
      <c r="AG34">
        <f t="shared" si="142"/>
        <v>31.272283338167128</v>
      </c>
      <c r="AI34">
        <f t="shared" si="143"/>
        <v>78.609883920923224</v>
      </c>
      <c r="AK34">
        <f t="shared" si="144"/>
        <v>38.124793438598132</v>
      </c>
      <c r="AM34">
        <f t="shared" si="145"/>
        <v>54.868508913335248</v>
      </c>
      <c r="AO34">
        <f t="shared" si="146"/>
        <v>34.74049143065271</v>
      </c>
      <c r="AQ34">
        <f t="shared" si="147"/>
        <v>73.448175852044699</v>
      </c>
      <c r="AS34">
        <f t="shared" si="148"/>
        <v>33.225595402702041</v>
      </c>
      <c r="AU34">
        <f t="shared" si="149"/>
        <v>85.531461409271486</v>
      </c>
      <c r="AW34">
        <f t="shared" si="150"/>
        <v>36.099176452337431</v>
      </c>
      <c r="AY34">
        <f t="shared" si="151"/>
        <v>53.472322458367344</v>
      </c>
      <c r="BA34">
        <f t="shared" si="152"/>
        <v>22.172115391100803</v>
      </c>
      <c r="BE34" s="5" t="s">
        <v>48</v>
      </c>
      <c r="BH34" s="5">
        <v>1.2769999999999999</v>
      </c>
      <c r="BI34">
        <v>0.56000000000000005</v>
      </c>
      <c r="BJ34">
        <v>0.623</v>
      </c>
    </row>
    <row r="35" spans="31:62" x14ac:dyDescent="0.45">
      <c r="AE35">
        <f t="shared" si="142"/>
        <v>35.669124044758917</v>
      </c>
      <c r="AG35">
        <f t="shared" si="142"/>
        <v>16.2301616743446</v>
      </c>
      <c r="AI35">
        <f t="shared" si="143"/>
        <v>42.03951140218939</v>
      </c>
      <c r="AK35">
        <f t="shared" si="144"/>
        <v>51.378717262125548</v>
      </c>
      <c r="AM35">
        <f t="shared" si="145"/>
        <v>111.43146208375771</v>
      </c>
      <c r="AO35">
        <f t="shared" si="146"/>
        <v>45.028564490998974</v>
      </c>
      <c r="AQ35">
        <f t="shared" si="147"/>
        <v>78.621485083737454</v>
      </c>
      <c r="AS35">
        <f t="shared" si="148"/>
        <v>57.289105024247782</v>
      </c>
      <c r="AU35">
        <f t="shared" si="149"/>
        <v>41.645881249957853</v>
      </c>
      <c r="AW35">
        <f t="shared" si="150"/>
        <v>42.711299667478272</v>
      </c>
      <c r="AY35">
        <f t="shared" si="151"/>
        <v>72.343097645368658</v>
      </c>
      <c r="BA35">
        <f t="shared" si="152"/>
        <v>56.843404536594207</v>
      </c>
      <c r="BE35" s="7" t="s">
        <v>49</v>
      </c>
      <c r="BF35">
        <v>5</v>
      </c>
      <c r="BH35" s="7">
        <v>1.1679999999999999</v>
      </c>
      <c r="BI35">
        <v>0.74199999999999999</v>
      </c>
      <c r="BJ35">
        <v>0.85799999999999998</v>
      </c>
    </row>
    <row r="36" spans="31:62" x14ac:dyDescent="0.45">
      <c r="AE36">
        <f t="shared" si="142"/>
        <v>41.203148501628903</v>
      </c>
      <c r="AG36">
        <f t="shared" si="142"/>
        <v>66.036651580658443</v>
      </c>
      <c r="AI36">
        <f t="shared" si="143"/>
        <v>49.978214095412838</v>
      </c>
      <c r="AK36">
        <f t="shared" si="144"/>
        <v>55.458279655472481</v>
      </c>
      <c r="AM36">
        <f t="shared" si="145"/>
        <v>89.221710362131645</v>
      </c>
      <c r="AO36">
        <f t="shared" si="146"/>
        <v>32.207391019890593</v>
      </c>
      <c r="AQ36">
        <f t="shared" si="147"/>
        <v>45.066605513250266</v>
      </c>
      <c r="AS36">
        <f t="shared" si="148"/>
        <v>43.501797505750034</v>
      </c>
      <c r="AU36">
        <f t="shared" si="149"/>
        <v>113.92031619913533</v>
      </c>
      <c r="AW36">
        <f t="shared" si="150"/>
        <v>42.914454913969294</v>
      </c>
      <c r="AY36">
        <f t="shared" si="151"/>
        <v>38.801977593568068</v>
      </c>
      <c r="BA36">
        <f t="shared" si="152"/>
        <v>57.768260027923688</v>
      </c>
      <c r="BE36" t="s">
        <v>50</v>
      </c>
      <c r="BH36" s="7">
        <v>1.466</v>
      </c>
      <c r="BI36">
        <v>0.82099999999999995</v>
      </c>
      <c r="BJ36">
        <v>0.92500000000000004</v>
      </c>
    </row>
    <row r="37" spans="31:62" x14ac:dyDescent="0.45">
      <c r="AE37">
        <f t="shared" si="142"/>
        <v>83.870876359932851</v>
      </c>
      <c r="AG37">
        <f t="shared" si="142"/>
        <v>62.418167960556119</v>
      </c>
      <c r="AI37">
        <f t="shared" si="143"/>
        <v>51.160183730043642</v>
      </c>
      <c r="AK37">
        <f t="shared" si="144"/>
        <v>72.706241020902354</v>
      </c>
      <c r="AM37">
        <f t="shared" si="145"/>
        <v>90.600090381152128</v>
      </c>
      <c r="AO37">
        <f t="shared" si="146"/>
        <v>56.637821139746848</v>
      </c>
      <c r="AQ37">
        <f t="shared" si="147"/>
        <v>34.718098488476414</v>
      </c>
      <c r="AS37">
        <f t="shared" si="148"/>
        <v>22.148373476504332</v>
      </c>
      <c r="AU37">
        <f t="shared" si="149"/>
        <v>100.69768853575791</v>
      </c>
      <c r="AW37">
        <f t="shared" si="150"/>
        <v>6.9554366960967684</v>
      </c>
      <c r="AY37">
        <f t="shared" si="151"/>
        <v>101.67893107425424</v>
      </c>
      <c r="BA37">
        <f t="shared" si="152"/>
        <v>78.352769777621859</v>
      </c>
      <c r="BE37" t="s">
        <v>51</v>
      </c>
      <c r="BH37" s="7">
        <v>1.1599999999999999</v>
      </c>
      <c r="BI37">
        <v>0.63900000000000001</v>
      </c>
      <c r="BJ37">
        <v>0.754</v>
      </c>
    </row>
    <row r="38" spans="31:62" x14ac:dyDescent="0.45">
      <c r="BE38" t="s">
        <v>52</v>
      </c>
      <c r="BH38" s="7">
        <v>1.1950000000000001</v>
      </c>
      <c r="BI38">
        <v>0.59499999999999997</v>
      </c>
      <c r="BJ38">
        <v>0.71299999999999997</v>
      </c>
    </row>
    <row r="39" spans="31:62" x14ac:dyDescent="0.45">
      <c r="BE39" t="s">
        <v>53</v>
      </c>
      <c r="BH39" s="7">
        <v>1.23</v>
      </c>
      <c r="BI39">
        <v>0.55900000000000005</v>
      </c>
      <c r="BJ39">
        <v>0.64500000000000002</v>
      </c>
    </row>
    <row r="40" spans="31:62" x14ac:dyDescent="0.45">
      <c r="BE40" t="s">
        <v>54</v>
      </c>
      <c r="BH40" s="7">
        <v>1.054</v>
      </c>
      <c r="BI40">
        <v>0.52100000000000002</v>
      </c>
      <c r="BJ40">
        <v>0.64600000000000002</v>
      </c>
    </row>
    <row r="41" spans="31:62" x14ac:dyDescent="0.45">
      <c r="BE41" t="s">
        <v>55</v>
      </c>
      <c r="BH41" s="7">
        <v>1.252</v>
      </c>
      <c r="BI41">
        <v>0.55300000000000005</v>
      </c>
      <c r="BJ41">
        <v>0.65900000000000003</v>
      </c>
    </row>
    <row r="42" spans="31:62" x14ac:dyDescent="0.45">
      <c r="BE42" s="5" t="s">
        <v>56</v>
      </c>
      <c r="BH42" s="7">
        <v>1.35</v>
      </c>
      <c r="BI42">
        <v>0.57599999999999996</v>
      </c>
      <c r="BJ42">
        <v>0.65400000000000003</v>
      </c>
    </row>
    <row r="43" spans="31:62" x14ac:dyDescent="0.45">
      <c r="BE43" s="7" t="s">
        <v>57</v>
      </c>
      <c r="BF43">
        <v>6</v>
      </c>
      <c r="BH43">
        <v>1.496</v>
      </c>
      <c r="BI43">
        <v>0.95599999999999996</v>
      </c>
      <c r="BJ43">
        <v>1.03</v>
      </c>
    </row>
    <row r="44" spans="31:62" x14ac:dyDescent="0.45">
      <c r="BE44" t="s">
        <v>58</v>
      </c>
      <c r="BH44">
        <v>0.878</v>
      </c>
      <c r="BI44">
        <v>0.63100000000000001</v>
      </c>
      <c r="BJ44">
        <v>0.77900000000000003</v>
      </c>
    </row>
    <row r="45" spans="31:62" x14ac:dyDescent="0.45">
      <c r="BE45" t="s">
        <v>59</v>
      </c>
      <c r="BH45">
        <v>1.002</v>
      </c>
      <c r="BI45">
        <v>0.60299999999999998</v>
      </c>
      <c r="BJ45">
        <v>0.751</v>
      </c>
    </row>
    <row r="46" spans="31:62" x14ac:dyDescent="0.45">
      <c r="BE46" t="s">
        <v>60</v>
      </c>
      <c r="BH46">
        <v>1.038</v>
      </c>
      <c r="BI46">
        <v>0.60399999999999998</v>
      </c>
      <c r="BJ46">
        <v>0.73</v>
      </c>
    </row>
    <row r="47" spans="31:62" x14ac:dyDescent="0.45">
      <c r="BE47" t="s">
        <v>61</v>
      </c>
      <c r="BH47">
        <v>1.095</v>
      </c>
      <c r="BI47">
        <v>0.59399999999999997</v>
      </c>
      <c r="BJ47">
        <v>0.71399999999999997</v>
      </c>
    </row>
    <row r="48" spans="31:62" x14ac:dyDescent="0.45">
      <c r="BE48" t="s">
        <v>62</v>
      </c>
      <c r="BH48">
        <v>0.996</v>
      </c>
      <c r="BI48">
        <v>0.53100000000000003</v>
      </c>
      <c r="BJ48">
        <v>0.66300000000000003</v>
      </c>
    </row>
    <row r="49" spans="57:62" x14ac:dyDescent="0.45">
      <c r="BE49" t="s">
        <v>63</v>
      </c>
      <c r="BH49">
        <v>1.327</v>
      </c>
      <c r="BI49">
        <v>0.57599999999999996</v>
      </c>
      <c r="BJ49">
        <v>0.67500000000000004</v>
      </c>
    </row>
    <row r="50" spans="57:62" x14ac:dyDescent="0.45">
      <c r="BE50" s="5" t="s">
        <v>64</v>
      </c>
      <c r="BH50" s="5">
        <v>1.401</v>
      </c>
      <c r="BI50">
        <v>0.61199999999999999</v>
      </c>
      <c r="BJ50">
        <v>0.65</v>
      </c>
    </row>
    <row r="51" spans="57:62" x14ac:dyDescent="0.45">
      <c r="BE51" s="7" t="s">
        <v>65</v>
      </c>
      <c r="BF51">
        <v>7</v>
      </c>
      <c r="BH51" s="7">
        <v>1.419</v>
      </c>
      <c r="BI51">
        <v>0.78</v>
      </c>
      <c r="BJ51">
        <v>0.93300000000000005</v>
      </c>
    </row>
    <row r="52" spans="57:62" x14ac:dyDescent="0.45">
      <c r="BE52" t="s">
        <v>66</v>
      </c>
      <c r="BH52" s="7">
        <v>1.109</v>
      </c>
      <c r="BI52">
        <v>0.70399999999999996</v>
      </c>
      <c r="BJ52">
        <v>0.85799999999999998</v>
      </c>
    </row>
    <row r="53" spans="57:62" x14ac:dyDescent="0.45">
      <c r="BE53" t="s">
        <v>67</v>
      </c>
      <c r="BH53" s="7">
        <v>1.1739999999999999</v>
      </c>
      <c r="BI53">
        <v>0.621</v>
      </c>
      <c r="BJ53">
        <v>0.748</v>
      </c>
    </row>
    <row r="54" spans="57:62" x14ac:dyDescent="0.45">
      <c r="BE54" t="s">
        <v>68</v>
      </c>
      <c r="BH54" s="7">
        <v>0.93100000000000005</v>
      </c>
      <c r="BI54">
        <v>0.56799999999999995</v>
      </c>
      <c r="BJ54">
        <v>0.69299999999999995</v>
      </c>
    </row>
    <row r="55" spans="57:62" x14ac:dyDescent="0.45">
      <c r="BE55" t="s">
        <v>69</v>
      </c>
      <c r="BH55" s="7">
        <v>0.97199999999999998</v>
      </c>
      <c r="BI55">
        <v>0.53700000000000003</v>
      </c>
      <c r="BJ55">
        <v>0.66900000000000004</v>
      </c>
    </row>
    <row r="56" spans="57:62" x14ac:dyDescent="0.45">
      <c r="BE56" t="s">
        <v>70</v>
      </c>
      <c r="BH56" s="7">
        <v>0.88200000000000001</v>
      </c>
      <c r="BI56">
        <v>0.49199999999999999</v>
      </c>
      <c r="BJ56">
        <v>0.59</v>
      </c>
    </row>
    <row r="57" spans="57:62" x14ac:dyDescent="0.45">
      <c r="BE57" t="s">
        <v>71</v>
      </c>
      <c r="BH57" s="7">
        <v>1.3380000000000001</v>
      </c>
      <c r="BI57">
        <v>0.56899999999999995</v>
      </c>
      <c r="BJ57">
        <v>0.64300000000000002</v>
      </c>
    </row>
    <row r="58" spans="57:62" x14ac:dyDescent="0.45">
      <c r="BE58" s="5" t="s">
        <v>72</v>
      </c>
      <c r="BH58" s="7">
        <v>1.409</v>
      </c>
      <c r="BI58">
        <v>0.59699999999999998</v>
      </c>
      <c r="BJ58">
        <v>0.629</v>
      </c>
    </row>
    <row r="59" spans="57:62" x14ac:dyDescent="0.45">
      <c r="BE59" s="7" t="s">
        <v>73</v>
      </c>
      <c r="BF59">
        <v>8</v>
      </c>
      <c r="BH59">
        <v>1.341</v>
      </c>
      <c r="BI59">
        <v>0.77500000000000002</v>
      </c>
      <c r="BJ59">
        <v>0.95199999999999996</v>
      </c>
    </row>
    <row r="60" spans="57:62" x14ac:dyDescent="0.45">
      <c r="BE60" t="s">
        <v>74</v>
      </c>
      <c r="BH60">
        <v>1.0449999999999999</v>
      </c>
      <c r="BI60">
        <v>0.622</v>
      </c>
      <c r="BJ60">
        <v>0.83</v>
      </c>
    </row>
    <row r="61" spans="57:62" x14ac:dyDescent="0.45">
      <c r="BE61" t="s">
        <v>75</v>
      </c>
      <c r="BH61">
        <v>1.2809999999999999</v>
      </c>
      <c r="BI61">
        <v>0.72499999999999998</v>
      </c>
      <c r="BJ61">
        <v>0.90400000000000003</v>
      </c>
    </row>
    <row r="62" spans="57:62" x14ac:dyDescent="0.45">
      <c r="BE62" t="s">
        <v>76</v>
      </c>
      <c r="BH62">
        <v>0.88400000000000001</v>
      </c>
      <c r="BI62">
        <v>0.56799999999999995</v>
      </c>
      <c r="BJ62">
        <v>0.73399999999999999</v>
      </c>
    </row>
    <row r="63" spans="57:62" x14ac:dyDescent="0.45">
      <c r="BE63" t="s">
        <v>77</v>
      </c>
      <c r="BH63">
        <v>1.1499999999999999</v>
      </c>
      <c r="BI63">
        <v>0.58599999999999997</v>
      </c>
      <c r="BJ63">
        <v>0.747</v>
      </c>
    </row>
    <row r="64" spans="57:62" x14ac:dyDescent="0.45">
      <c r="BE64" t="s">
        <v>78</v>
      </c>
      <c r="BH64">
        <v>1.054</v>
      </c>
      <c r="BI64">
        <v>0.56999999999999995</v>
      </c>
      <c r="BJ64">
        <v>0.72799999999999998</v>
      </c>
    </row>
    <row r="65" spans="57:62" x14ac:dyDescent="0.45">
      <c r="BE65" t="s">
        <v>79</v>
      </c>
      <c r="BH65">
        <v>1.478</v>
      </c>
      <c r="BI65">
        <v>0.68</v>
      </c>
      <c r="BJ65">
        <v>0.77500000000000002</v>
      </c>
    </row>
    <row r="66" spans="57:62" x14ac:dyDescent="0.45">
      <c r="BE66" s="5" t="s">
        <v>80</v>
      </c>
      <c r="BH66">
        <v>1.4239999999999999</v>
      </c>
      <c r="BI66">
        <v>0.6</v>
      </c>
      <c r="BJ66">
        <v>0.69799999999999995</v>
      </c>
    </row>
    <row r="67" spans="57:62" x14ac:dyDescent="0.45">
      <c r="BE67" s="7" t="s">
        <v>81</v>
      </c>
      <c r="BF67">
        <v>9</v>
      </c>
      <c r="BH67" s="7">
        <v>1.149</v>
      </c>
      <c r="BI67">
        <v>0.65400000000000003</v>
      </c>
      <c r="BJ67">
        <v>0.83399999999999996</v>
      </c>
    </row>
    <row r="68" spans="57:62" x14ac:dyDescent="0.45">
      <c r="BE68" t="s">
        <v>82</v>
      </c>
      <c r="BH68" s="7">
        <v>1.242</v>
      </c>
      <c r="BI68">
        <v>0.72799999999999998</v>
      </c>
      <c r="BJ68">
        <v>0.92500000000000004</v>
      </c>
    </row>
    <row r="69" spans="57:62" x14ac:dyDescent="0.45">
      <c r="BE69" t="s">
        <v>83</v>
      </c>
      <c r="BH69" s="7">
        <v>1.07</v>
      </c>
      <c r="BI69">
        <v>0.61299999999999999</v>
      </c>
      <c r="BJ69">
        <v>0.79300000000000004</v>
      </c>
    </row>
    <row r="70" spans="57:62" x14ac:dyDescent="0.45">
      <c r="BE70" t="s">
        <v>84</v>
      </c>
      <c r="BH70" s="7">
        <v>1.0880000000000001</v>
      </c>
      <c r="BI70">
        <v>0.59099999999999997</v>
      </c>
      <c r="BJ70">
        <v>0.76200000000000001</v>
      </c>
    </row>
    <row r="71" spans="57:62" x14ac:dyDescent="0.45">
      <c r="BE71" t="s">
        <v>85</v>
      </c>
      <c r="BH71" s="7">
        <v>1.056</v>
      </c>
      <c r="BI71">
        <v>0.55000000000000004</v>
      </c>
      <c r="BJ71">
        <v>0.72099999999999997</v>
      </c>
    </row>
    <row r="72" spans="57:62" x14ac:dyDescent="0.45">
      <c r="BE72" t="s">
        <v>86</v>
      </c>
      <c r="BH72" s="7">
        <v>1.375</v>
      </c>
      <c r="BI72">
        <v>0.59799999999999998</v>
      </c>
      <c r="BJ72">
        <v>0.74</v>
      </c>
    </row>
    <row r="73" spans="57:62" x14ac:dyDescent="0.45">
      <c r="BE73" t="s">
        <v>87</v>
      </c>
      <c r="BH73" s="7">
        <v>1.234</v>
      </c>
      <c r="BI73">
        <v>0.54700000000000004</v>
      </c>
      <c r="BJ73">
        <v>0.624</v>
      </c>
    </row>
    <row r="74" spans="57:62" x14ac:dyDescent="0.45">
      <c r="BE74" s="5" t="s">
        <v>88</v>
      </c>
      <c r="BH74" s="7">
        <v>1.379</v>
      </c>
      <c r="BI74">
        <v>0.60699999999999998</v>
      </c>
      <c r="BJ74">
        <v>0.66600000000000004</v>
      </c>
    </row>
    <row r="75" spans="57:62" x14ac:dyDescent="0.45">
      <c r="BE75" s="7" t="s">
        <v>89</v>
      </c>
      <c r="BF75">
        <v>10</v>
      </c>
      <c r="BH75">
        <v>1.272</v>
      </c>
      <c r="BI75">
        <v>0.71399999999999997</v>
      </c>
      <c r="BJ75">
        <v>0.877</v>
      </c>
    </row>
    <row r="76" spans="57:62" x14ac:dyDescent="0.45">
      <c r="BE76" t="s">
        <v>90</v>
      </c>
      <c r="BH76">
        <v>1.4530000000000001</v>
      </c>
      <c r="BI76">
        <v>0.89400000000000002</v>
      </c>
      <c r="BJ76">
        <v>1.07</v>
      </c>
    </row>
    <row r="77" spans="57:62" x14ac:dyDescent="0.45">
      <c r="BE77" t="s">
        <v>91</v>
      </c>
      <c r="BH77">
        <v>1.39</v>
      </c>
      <c r="BI77">
        <v>0.77100000000000002</v>
      </c>
      <c r="BJ77">
        <v>0.95499999999999996</v>
      </c>
    </row>
    <row r="78" spans="57:62" x14ac:dyDescent="0.45">
      <c r="BE78" t="s">
        <v>92</v>
      </c>
      <c r="BH78">
        <v>1.472</v>
      </c>
      <c r="BI78">
        <v>0.81499999999999995</v>
      </c>
      <c r="BJ78">
        <v>0.97099999999999997</v>
      </c>
    </row>
    <row r="79" spans="57:62" x14ac:dyDescent="0.45">
      <c r="BE79" t="s">
        <v>93</v>
      </c>
      <c r="BH79">
        <v>1.292</v>
      </c>
      <c r="BI79">
        <v>0.59399999999999997</v>
      </c>
      <c r="BJ79">
        <v>0.77700000000000002</v>
      </c>
    </row>
    <row r="80" spans="57:62" x14ac:dyDescent="0.45">
      <c r="BE80" t="s">
        <v>94</v>
      </c>
      <c r="BH80">
        <v>1.3280000000000001</v>
      </c>
      <c r="BI80">
        <v>0.627</v>
      </c>
      <c r="BJ80">
        <v>0.79800000000000004</v>
      </c>
    </row>
    <row r="81" spans="57:62" x14ac:dyDescent="0.45">
      <c r="BE81" t="s">
        <v>95</v>
      </c>
      <c r="BH81">
        <v>1.3140000000000001</v>
      </c>
      <c r="BI81">
        <v>0.57199999999999995</v>
      </c>
      <c r="BJ81">
        <v>0.74299999999999999</v>
      </c>
    </row>
    <row r="82" spans="57:62" x14ac:dyDescent="0.45">
      <c r="BE82" s="5" t="s">
        <v>96</v>
      </c>
      <c r="BH82">
        <v>1.413</v>
      </c>
      <c r="BI82">
        <v>0.65400000000000003</v>
      </c>
      <c r="BJ82">
        <v>0.78</v>
      </c>
    </row>
    <row r="83" spans="57:62" x14ac:dyDescent="0.45">
      <c r="BE83" s="7" t="s">
        <v>97</v>
      </c>
      <c r="BF83">
        <v>11</v>
      </c>
      <c r="BH83" s="7">
        <v>1.238</v>
      </c>
      <c r="BI83">
        <v>0.71799999999999997</v>
      </c>
      <c r="BJ83">
        <v>0.88100000000000001</v>
      </c>
    </row>
    <row r="84" spans="57:62" x14ac:dyDescent="0.45">
      <c r="BE84" t="s">
        <v>98</v>
      </c>
      <c r="BH84" s="7">
        <v>1.3939999999999999</v>
      </c>
      <c r="BI84">
        <v>0.75900000000000001</v>
      </c>
      <c r="BJ84">
        <v>0.91400000000000003</v>
      </c>
    </row>
    <row r="85" spans="57:62" x14ac:dyDescent="0.45">
      <c r="BE85" t="s">
        <v>99</v>
      </c>
      <c r="BH85" s="7">
        <v>1.36</v>
      </c>
      <c r="BI85">
        <v>0.63500000000000001</v>
      </c>
      <c r="BJ85">
        <v>0.83499999999999996</v>
      </c>
    </row>
    <row r="86" spans="57:62" x14ac:dyDescent="0.45">
      <c r="BE86" t="s">
        <v>100</v>
      </c>
      <c r="BH86" s="7">
        <v>1.31</v>
      </c>
      <c r="BI86">
        <v>0.623</v>
      </c>
      <c r="BJ86">
        <v>0.81200000000000006</v>
      </c>
    </row>
    <row r="87" spans="57:62" x14ac:dyDescent="0.45">
      <c r="BE87" t="s">
        <v>101</v>
      </c>
      <c r="BH87" s="7">
        <v>1.34</v>
      </c>
      <c r="BI87">
        <v>0.70099999999999996</v>
      </c>
      <c r="BJ87">
        <v>0.86699999999999999</v>
      </c>
    </row>
    <row r="88" spans="57:62" x14ac:dyDescent="0.45">
      <c r="BE88" t="s">
        <v>102</v>
      </c>
      <c r="BH88" s="7">
        <v>1.325</v>
      </c>
      <c r="BI88">
        <v>0.628</v>
      </c>
      <c r="BJ88">
        <v>0.81100000000000005</v>
      </c>
    </row>
    <row r="89" spans="57:62" x14ac:dyDescent="0.45">
      <c r="BE89" t="s">
        <v>103</v>
      </c>
      <c r="BH89" s="7">
        <v>1.4630000000000001</v>
      </c>
      <c r="BI89">
        <v>0.751</v>
      </c>
      <c r="BJ89">
        <v>0.93600000000000005</v>
      </c>
    </row>
    <row r="90" spans="57:62" x14ac:dyDescent="0.45">
      <c r="BE90" s="5" t="s">
        <v>104</v>
      </c>
      <c r="BH90" s="7">
        <v>1.2929999999999999</v>
      </c>
      <c r="BI90">
        <v>0.58799999999999997</v>
      </c>
      <c r="BJ90">
        <v>0.72199999999999998</v>
      </c>
    </row>
    <row r="91" spans="57:62" x14ac:dyDescent="0.45">
      <c r="BE91" s="7" t="s">
        <v>105</v>
      </c>
      <c r="BF91">
        <v>12</v>
      </c>
      <c r="BH91">
        <v>1.141</v>
      </c>
      <c r="BI91">
        <v>0.83</v>
      </c>
      <c r="BJ91">
        <v>0.95</v>
      </c>
    </row>
    <row r="92" spans="57:62" x14ac:dyDescent="0.45">
      <c r="BE92" t="s">
        <v>106</v>
      </c>
      <c r="BH92">
        <v>1.323</v>
      </c>
      <c r="BI92">
        <v>0.71499999999999997</v>
      </c>
      <c r="BJ92">
        <v>0.88800000000000001</v>
      </c>
    </row>
    <row r="93" spans="57:62" x14ac:dyDescent="0.45">
      <c r="BE93" t="s">
        <v>107</v>
      </c>
      <c r="BH93">
        <v>1.399</v>
      </c>
      <c r="BI93">
        <v>0.72199999999999998</v>
      </c>
      <c r="BJ93">
        <v>0.89</v>
      </c>
    </row>
    <row r="94" spans="57:62" x14ac:dyDescent="0.45">
      <c r="BE94" t="s">
        <v>108</v>
      </c>
      <c r="BH94">
        <v>1.375</v>
      </c>
      <c r="BI94">
        <v>0.72299999999999998</v>
      </c>
      <c r="BJ94">
        <v>0.88800000000000001</v>
      </c>
    </row>
    <row r="95" spans="57:62" x14ac:dyDescent="0.45">
      <c r="BE95" t="s">
        <v>109</v>
      </c>
      <c r="BH95">
        <v>0.56999999999999995</v>
      </c>
      <c r="BI95">
        <v>0.496</v>
      </c>
      <c r="BJ95">
        <v>0.58499999999999996</v>
      </c>
    </row>
    <row r="96" spans="57:62" x14ac:dyDescent="0.45">
      <c r="BE96" t="s">
        <v>110</v>
      </c>
      <c r="BH96">
        <v>0.41499999999999998</v>
      </c>
      <c r="BI96">
        <v>0.372</v>
      </c>
      <c r="BJ96">
        <v>0.42499999999999999</v>
      </c>
    </row>
    <row r="97" spans="57:62" x14ac:dyDescent="0.45">
      <c r="BE97" t="s">
        <v>111</v>
      </c>
      <c r="BH97">
        <v>0.41099999999999998</v>
      </c>
      <c r="BI97">
        <v>0.37</v>
      </c>
      <c r="BJ97">
        <v>0.47199999999999998</v>
      </c>
    </row>
    <row r="98" spans="57:62" x14ac:dyDescent="0.45">
      <c r="BE98" t="s">
        <v>112</v>
      </c>
      <c r="BH98">
        <v>0.32500000000000001</v>
      </c>
      <c r="BI98">
        <v>0.28799999999999998</v>
      </c>
      <c r="BJ98">
        <v>0.33200000000000002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 Bio Lab</dc:creator>
  <cp:lastModifiedBy>Tom</cp:lastModifiedBy>
  <dcterms:created xsi:type="dcterms:W3CDTF">2016-02-05T23:07:20Z</dcterms:created>
  <dcterms:modified xsi:type="dcterms:W3CDTF">2017-06-05T20:43:01Z</dcterms:modified>
</cp:coreProperties>
</file>