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3395" windowHeight="7740"/>
  </bookViews>
  <sheets>
    <sheet name="Sheet1" sheetId="1" r:id="rId1"/>
    <sheet name="Sheet2" sheetId="2" r:id="rId2"/>
    <sheet name="Sheet3" sheetId="3" r:id="rId3"/>
  </sheets>
  <calcPr calcId="145621" calcMode="manual" calcCompleted="0" calcOnSave="0"/>
</workbook>
</file>

<file path=xl/calcChain.xml><?xml version="1.0" encoding="utf-8"?>
<calcChain xmlns="http://schemas.openxmlformats.org/spreadsheetml/2006/main">
  <c r="BA22" i="1" l="1"/>
  <c r="BA21" i="1"/>
  <c r="BA20" i="1"/>
  <c r="BA19" i="1"/>
  <c r="BA18" i="1"/>
  <c r="BA17" i="1"/>
  <c r="BA16" i="1"/>
  <c r="BA15" i="1"/>
  <c r="AY22" i="1"/>
  <c r="AY21" i="1"/>
  <c r="AY20" i="1"/>
  <c r="AY19" i="1"/>
  <c r="AY18" i="1"/>
  <c r="AY17" i="1"/>
  <c r="AY16" i="1"/>
  <c r="AY15" i="1"/>
  <c r="AW22" i="1"/>
  <c r="AW21" i="1"/>
  <c r="AW20" i="1"/>
  <c r="AW19" i="1"/>
  <c r="AW18" i="1"/>
  <c r="AW17" i="1"/>
  <c r="AW16" i="1"/>
  <c r="AW15" i="1"/>
  <c r="AU22" i="1"/>
  <c r="AU21" i="1"/>
  <c r="AU20" i="1"/>
  <c r="AU19" i="1"/>
  <c r="AU18" i="1"/>
  <c r="AU17" i="1"/>
  <c r="AU16" i="1"/>
  <c r="AU15" i="1"/>
  <c r="AS22" i="1"/>
  <c r="AS21" i="1"/>
  <c r="AS20" i="1"/>
  <c r="AS19" i="1"/>
  <c r="AS18" i="1"/>
  <c r="AS17" i="1"/>
  <c r="AS16" i="1"/>
  <c r="AS15" i="1"/>
  <c r="AQ22" i="1"/>
  <c r="AQ21" i="1"/>
  <c r="AQ20" i="1"/>
  <c r="AQ19" i="1"/>
  <c r="AQ18" i="1"/>
  <c r="AQ17" i="1"/>
  <c r="AQ16" i="1"/>
  <c r="AQ15" i="1"/>
  <c r="AO22" i="1"/>
  <c r="AO21" i="1"/>
  <c r="AO20" i="1"/>
  <c r="AO19" i="1"/>
  <c r="AO18" i="1"/>
  <c r="AO17" i="1"/>
  <c r="AO16" i="1"/>
  <c r="AO15" i="1"/>
  <c r="AM22" i="1"/>
  <c r="AM21" i="1"/>
  <c r="AM20" i="1"/>
  <c r="AM19" i="1"/>
  <c r="AM18" i="1"/>
  <c r="AM17" i="1"/>
  <c r="AM16" i="1"/>
  <c r="AM15" i="1"/>
  <c r="AK22" i="1"/>
  <c r="AK21" i="1"/>
  <c r="AK20" i="1"/>
  <c r="AK19" i="1"/>
  <c r="AK18" i="1"/>
  <c r="AK17" i="1"/>
  <c r="AK16" i="1"/>
  <c r="AK15" i="1"/>
  <c r="AI22" i="1"/>
  <c r="AI21" i="1"/>
  <c r="AI20" i="1"/>
  <c r="AI19" i="1"/>
  <c r="AI18" i="1"/>
  <c r="AI17" i="1"/>
  <c r="AI16" i="1"/>
  <c r="AI15" i="1"/>
  <c r="AG22" i="1"/>
  <c r="AG21" i="1"/>
  <c r="AG20" i="1"/>
  <c r="AG19" i="1"/>
  <c r="AG18" i="1"/>
  <c r="AG17" i="1"/>
  <c r="AG16" i="1"/>
  <c r="AG15" i="1"/>
  <c r="AE22" i="1"/>
  <c r="AE21" i="1"/>
  <c r="AE20" i="1"/>
  <c r="AE19" i="1"/>
  <c r="AE18" i="1"/>
  <c r="AE17" i="1"/>
  <c r="AE16" i="1"/>
  <c r="AE15" i="1"/>
  <c r="BC15" i="1"/>
  <c r="BC16" i="1"/>
  <c r="BC17" i="1"/>
  <c r="BC7" i="1"/>
  <c r="BC6" i="1"/>
  <c r="BC8" i="1" s="1"/>
  <c r="AU13" i="1" l="1"/>
  <c r="AU37" i="1" s="1"/>
  <c r="BD16" i="1"/>
  <c r="AO10" i="1"/>
  <c r="AK7" i="1"/>
  <c r="AW13" i="1"/>
  <c r="AW11" i="1"/>
  <c r="AW9" i="1"/>
  <c r="BA7" i="1"/>
  <c r="BA31" i="1" s="1"/>
  <c r="AG13" i="1"/>
  <c r="AG37" i="1" s="1"/>
  <c r="AG9" i="1"/>
  <c r="AU6" i="1"/>
  <c r="AO12" i="1"/>
  <c r="AG11" i="1"/>
  <c r="AQ8" i="1"/>
  <c r="AE6" i="1"/>
  <c r="AE30" i="1" s="1"/>
  <c r="BA35" i="1"/>
  <c r="AM7" i="1"/>
  <c r="AI6" i="1"/>
  <c r="AI30" i="1" s="1"/>
  <c r="AY6" i="1"/>
  <c r="AY30" i="1" s="1"/>
  <c r="AO7" i="1"/>
  <c r="AE8" i="1"/>
  <c r="AU8" i="1"/>
  <c r="AU32" i="1" s="1"/>
  <c r="AK9" i="1"/>
  <c r="AK33" i="1" s="1"/>
  <c r="BA9" i="1"/>
  <c r="BA33" i="1" s="1"/>
  <c r="AS10" i="1"/>
  <c r="AK11" i="1"/>
  <c r="AK35" i="1" s="1"/>
  <c r="BA11" i="1"/>
  <c r="AS12" i="1"/>
  <c r="AK13" i="1"/>
  <c r="BA13" i="1"/>
  <c r="AO35" i="1"/>
  <c r="AG6" i="1"/>
  <c r="AS8" i="1"/>
  <c r="AQ10" i="1"/>
  <c r="AQ12" i="1"/>
  <c r="BA6" i="1"/>
  <c r="BA30" i="1" s="1"/>
  <c r="AW8" i="1"/>
  <c r="AU10" i="1"/>
  <c r="AU12" i="1"/>
  <c r="AS7" i="1"/>
  <c r="AG10" i="1"/>
  <c r="AG12" i="1"/>
  <c r="AO13" i="1"/>
  <c r="AO6" i="1"/>
  <c r="AE7" i="1"/>
  <c r="AE31" i="1" s="1"/>
  <c r="AU7" i="1"/>
  <c r="AU31" i="1" s="1"/>
  <c r="AK8" i="1"/>
  <c r="BA8" i="1"/>
  <c r="AQ9" i="1"/>
  <c r="AI10" i="1"/>
  <c r="AY10" i="1"/>
  <c r="AQ11" i="1"/>
  <c r="AI12" i="1"/>
  <c r="AY12" i="1"/>
  <c r="AQ13" i="1"/>
  <c r="AE37" i="1"/>
  <c r="AY9" i="1"/>
  <c r="AI11" i="1"/>
  <c r="AI13" i="1"/>
  <c r="AY13" i="1"/>
  <c r="AQ7" i="1"/>
  <c r="AM9" i="1"/>
  <c r="AM11" i="1"/>
  <c r="AM13" i="1"/>
  <c r="AI34" i="1"/>
  <c r="AQ37" i="1"/>
  <c r="AM6" i="1"/>
  <c r="AI8" i="1"/>
  <c r="AO9" i="1"/>
  <c r="AO11" i="1"/>
  <c r="AQ6" i="1"/>
  <c r="AQ30" i="1" s="1"/>
  <c r="AG7" i="1"/>
  <c r="AW7" i="1"/>
  <c r="AM8" i="1"/>
  <c r="AS9" i="1"/>
  <c r="AK10" i="1"/>
  <c r="BA10" i="1"/>
  <c r="AS11" i="1"/>
  <c r="AK12" i="1"/>
  <c r="AK36" i="1" s="1"/>
  <c r="BA12" i="1"/>
  <c r="AS13" i="1"/>
  <c r="AG33" i="1"/>
  <c r="AO34" i="1"/>
  <c r="AG35" i="1"/>
  <c r="AO36" i="1"/>
  <c r="AW6" i="1"/>
  <c r="AI9" i="1"/>
  <c r="AY11" i="1"/>
  <c r="AK6" i="1"/>
  <c r="AK30" i="1" s="1"/>
  <c r="AG8" i="1"/>
  <c r="AE10" i="1"/>
  <c r="AE34" i="1" s="1"/>
  <c r="AE12" i="1"/>
  <c r="AE36" i="1" s="1"/>
  <c r="AY8" i="1"/>
  <c r="AW10" i="1"/>
  <c r="AW12" i="1"/>
  <c r="AS6" i="1"/>
  <c r="AI7" i="1"/>
  <c r="AY7" i="1"/>
  <c r="AO8" i="1"/>
  <c r="AE9" i="1"/>
  <c r="AE33" i="1" s="1"/>
  <c r="AU9" i="1"/>
  <c r="AU33" i="1" s="1"/>
  <c r="AM10" i="1"/>
  <c r="AE11" i="1"/>
  <c r="AU11" i="1"/>
  <c r="AM12" i="1"/>
  <c r="AE13" i="1"/>
  <c r="AI33" i="1"/>
  <c r="AM37" i="1" l="1"/>
  <c r="AW32" i="1"/>
  <c r="AS31" i="1"/>
  <c r="AO30" i="1"/>
  <c r="AM35" i="1"/>
  <c r="AG32" i="1"/>
  <c r="AS36" i="1"/>
  <c r="AY32" i="1"/>
  <c r="AI32" i="1"/>
  <c r="AM33" i="1"/>
  <c r="AI31" i="1"/>
  <c r="AM30" i="1"/>
  <c r="AU36" i="1"/>
  <c r="AY37" i="1"/>
  <c r="AU34" i="1"/>
  <c r="AS34" i="1"/>
  <c r="AU30" i="1"/>
  <c r="BA37" i="1"/>
  <c r="AK37" i="1"/>
  <c r="BA34" i="1"/>
  <c r="AW30" i="1"/>
  <c r="AW35" i="1"/>
  <c r="AW34" i="1"/>
  <c r="AS30" i="1"/>
  <c r="AQ32" i="1"/>
  <c r="AQ31" i="1"/>
  <c r="AQ33" i="1"/>
  <c r="AO37" i="1"/>
  <c r="AM31" i="1"/>
  <c r="AK34" i="1"/>
  <c r="AK31" i="1"/>
  <c r="AI37" i="1"/>
  <c r="AG30" i="1"/>
  <c r="BD15" i="1"/>
  <c r="BD17" i="1" s="1"/>
  <c r="AE32" i="1"/>
  <c r="AG34" i="1"/>
  <c r="AY33" i="1"/>
  <c r="BA36" i="1"/>
  <c r="AO31" i="1"/>
  <c r="AS33" i="1"/>
  <c r="AQ35" i="1"/>
  <c r="AM34" i="1"/>
  <c r="AG36" i="1"/>
  <c r="AG31" i="1"/>
  <c r="AY35" i="1"/>
  <c r="AW33" i="1"/>
  <c r="AM36" i="1"/>
  <c r="AO32" i="1"/>
  <c r="AY31" i="1"/>
  <c r="BA32" i="1"/>
  <c r="AM32" i="1"/>
  <c r="AQ36" i="1"/>
  <c r="AI35" i="1"/>
  <c r="AY36" i="1"/>
  <c r="AS37" i="1"/>
  <c r="AU35" i="1"/>
  <c r="AK32" i="1"/>
  <c r="AI36" i="1"/>
  <c r="AO33" i="1"/>
  <c r="AQ34" i="1"/>
  <c r="AY34" i="1"/>
  <c r="AW37" i="1"/>
  <c r="AS32" i="1"/>
  <c r="AS35" i="1"/>
  <c r="AE35" i="1"/>
  <c r="AW36" i="1"/>
  <c r="AW31" i="1"/>
</calcChain>
</file>

<file path=xl/sharedStrings.xml><?xml version="1.0" encoding="utf-8"?>
<sst xmlns="http://schemas.openxmlformats.org/spreadsheetml/2006/main" count="131" uniqueCount="120">
  <si>
    <t>OD values21. OCT 2016 04:40:2X</t>
  </si>
  <si>
    <t>Concentrations by Titri 5.04, Lin-Log mode.</t>
  </si>
  <si>
    <t>UC</t>
  </si>
  <si>
    <t>LIRA BOX 3 INFLUENZA A  5/02/2016</t>
  </si>
  <si>
    <t>Untitled-1</t>
  </si>
  <si>
    <t>Untitled-2</t>
  </si>
  <si>
    <t>Untitled-3</t>
  </si>
  <si>
    <t>Untitled-4</t>
  </si>
  <si>
    <t>Untitled-5</t>
  </si>
  <si>
    <t>Untitled-6</t>
  </si>
  <si>
    <t>Untitled-7</t>
  </si>
  <si>
    <t>Untitled-8</t>
  </si>
  <si>
    <t>Untitled-9</t>
  </si>
  <si>
    <t>Untitled-10</t>
  </si>
  <si>
    <t>Untitled-11</t>
  </si>
  <si>
    <t>Untitled-12</t>
  </si>
  <si>
    <t>Untitled-13</t>
  </si>
  <si>
    <t>Untitled-14</t>
  </si>
  <si>
    <t>Untitled-15</t>
  </si>
  <si>
    <t>Untitled-16</t>
  </si>
  <si>
    <t>Untitled-17</t>
  </si>
  <si>
    <t>Untitled-18</t>
  </si>
  <si>
    <t>Untitled-19</t>
  </si>
  <si>
    <t>Untitled-20</t>
  </si>
  <si>
    <t>Untitled-21</t>
  </si>
  <si>
    <t>Untitled-22</t>
  </si>
  <si>
    <t>Untitled-23</t>
  </si>
  <si>
    <t>Untitled-24</t>
  </si>
  <si>
    <t>Untitled-25</t>
  </si>
  <si>
    <t>Untitled-26</t>
  </si>
  <si>
    <t>Untitled-27</t>
  </si>
  <si>
    <t>Untitled-28</t>
  </si>
  <si>
    <t>Untitled-29</t>
  </si>
  <si>
    <t>Untitled-30</t>
  </si>
  <si>
    <t>Untitled-31</t>
  </si>
  <si>
    <t>Untitled-32</t>
  </si>
  <si>
    <t>Untitled-33</t>
  </si>
  <si>
    <t>Untitled-34</t>
  </si>
  <si>
    <t>Untitled-35</t>
  </si>
  <si>
    <t>Untitled-36</t>
  </si>
  <si>
    <t>Untitled-37</t>
  </si>
  <si>
    <t>Untitled-38</t>
  </si>
  <si>
    <t>Untitled-39</t>
  </si>
  <si>
    <t>Untitled-40</t>
  </si>
  <si>
    <t>Untitled-41</t>
  </si>
  <si>
    <t>Untitled-42</t>
  </si>
  <si>
    <t>Untitled-43</t>
  </si>
  <si>
    <t>Untitled-44</t>
  </si>
  <si>
    <t>Untitled-45</t>
  </si>
  <si>
    <t>Untitled-46</t>
  </si>
  <si>
    <t>Untitled-47</t>
  </si>
  <si>
    <t>Untitled-48</t>
  </si>
  <si>
    <t>Untitled-49</t>
  </si>
  <si>
    <t>Untitled-50</t>
  </si>
  <si>
    <t>Untitled-51</t>
  </si>
  <si>
    <t>Untitled-52</t>
  </si>
  <si>
    <t>Untitled-53</t>
  </si>
  <si>
    <t>Untitled-54</t>
  </si>
  <si>
    <t>Untitled-55</t>
  </si>
  <si>
    <t>Untitled-56</t>
  </si>
  <si>
    <t>Untitled-57</t>
  </si>
  <si>
    <t>Untitled-58</t>
  </si>
  <si>
    <t>Untitled-59</t>
  </si>
  <si>
    <t>Untitled-60</t>
  </si>
  <si>
    <t>Untitled-61</t>
  </si>
  <si>
    <t>Untitled-62</t>
  </si>
  <si>
    <t>Untitled-63</t>
  </si>
  <si>
    <t>Untitled-64</t>
  </si>
  <si>
    <t>Untitled-65</t>
  </si>
  <si>
    <t>Untitled-66</t>
  </si>
  <si>
    <t>Untitled-67</t>
  </si>
  <si>
    <t>Untitled-68</t>
  </si>
  <si>
    <t>Untitled-69</t>
  </si>
  <si>
    <t>Untitled-70</t>
  </si>
  <si>
    <t>Untitled-71</t>
  </si>
  <si>
    <t>Untitled-72</t>
  </si>
  <si>
    <t>Untitled-73</t>
  </si>
  <si>
    <t>Untitled-74</t>
  </si>
  <si>
    <t>Untitled-75</t>
  </si>
  <si>
    <t>Untitled-76</t>
  </si>
  <si>
    <t>Untitled-77</t>
  </si>
  <si>
    <t>Untitled-78</t>
  </si>
  <si>
    <t>Untitled-79</t>
  </si>
  <si>
    <t>Untitled-80</t>
  </si>
  <si>
    <t>Untitled-81</t>
  </si>
  <si>
    <t>Untitled-82</t>
  </si>
  <si>
    <t>Untitled-83</t>
  </si>
  <si>
    <t>Untitled-84</t>
  </si>
  <si>
    <t>Untitled-85</t>
  </si>
  <si>
    <t>Untitled-86</t>
  </si>
  <si>
    <t>Untitled-87</t>
  </si>
  <si>
    <t>Untitled-88</t>
  </si>
  <si>
    <t>Untitled-89</t>
  </si>
  <si>
    <t>Untitled-90</t>
  </si>
  <si>
    <t>Untitled-91</t>
  </si>
  <si>
    <t>Untitled-92</t>
  </si>
  <si>
    <t>Untitled-93</t>
  </si>
  <si>
    <t>Untitled-94</t>
  </si>
  <si>
    <t>Untitled-95</t>
  </si>
  <si>
    <t>Untitled-96</t>
  </si>
  <si>
    <t>STATUS_E_R</t>
  </si>
  <si>
    <t>A</t>
  </si>
  <si>
    <t>PC</t>
  </si>
  <si>
    <t>B</t>
  </si>
  <si>
    <t>NC</t>
  </si>
  <si>
    <t>C</t>
  </si>
  <si>
    <t>PC-NC</t>
  </si>
  <si>
    <t>D</t>
  </si>
  <si>
    <t>E</t>
  </si>
  <si>
    <t>F</t>
  </si>
  <si>
    <t>G</t>
  </si>
  <si>
    <t>H</t>
  </si>
  <si>
    <t>Green would indicate a value that would be interpretated as positive.</t>
  </si>
  <si>
    <t>This table is the difference between the OD readings and the spectral readings as a percent of positive control - negative control</t>
  </si>
  <si>
    <t xml:space="preserve">100% would have a number equal to or greater than the postive  control-negative control.  </t>
  </si>
  <si>
    <t xml:space="preserve">Michel this is the first run using i1 Pro spectrophotometer reading an equivalence of an optic density that is created using reflective spectrophotometry. </t>
  </si>
  <si>
    <t xml:space="preserve">Spectoscopy for the ELISA reader estimates changes in wavelength created by light absorbed by material in your solution.  This reads the spectral differences in color created by those same changes in end product from the substrate conversion to end product which is proportional to the amount of antibody or antigen present in the sera.  </t>
  </si>
  <si>
    <t>Purple would indicate a value that we would interpret as negatve by spectroscopy, though ELISA results suggest they should be postive.</t>
  </si>
  <si>
    <t>Blue indicates spectral positive ELISA negative</t>
  </si>
  <si>
    <t>Black, both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</si>
</sst>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1"/>
      <color rgb="FF7030A0"/>
      <name val="Calibri"/>
      <family val="2"/>
      <scheme val="minor"/>
    </font>
    <font>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1"/>
  <sheetViews>
    <sheetView tabSelected="1" topLeftCell="AB1" workbookViewId="0">
      <selection activeCell="AD6" sqref="AD6"/>
    </sheetView>
  </sheetViews>
  <sheetFormatPr defaultRowHeight="14.25" x14ac:dyDescent="0.45"/>
  <sheetData>
    <row r="1" spans="1:56" x14ac:dyDescent="0.45">
      <c r="A1" t="s">
        <v>3</v>
      </c>
    </row>
    <row r="3" spans="1:56" x14ac:dyDescent="0.45">
      <c r="A3" t="s">
        <v>0</v>
      </c>
    </row>
    <row r="4" spans="1:56" x14ac:dyDescent="0.45">
      <c r="A4">
        <v>1</v>
      </c>
      <c r="B4">
        <v>2</v>
      </c>
      <c r="C4">
        <v>3</v>
      </c>
      <c r="D4">
        <v>4</v>
      </c>
      <c r="E4">
        <v>5</v>
      </c>
      <c r="F4">
        <v>6</v>
      </c>
      <c r="G4">
        <v>7</v>
      </c>
      <c r="H4">
        <v>8</v>
      </c>
      <c r="I4">
        <v>9</v>
      </c>
      <c r="J4">
        <v>10</v>
      </c>
      <c r="K4">
        <v>11</v>
      </c>
      <c r="L4">
        <v>12</v>
      </c>
      <c r="N4" s="2" t="s">
        <v>4</v>
      </c>
      <c r="O4">
        <v>1</v>
      </c>
      <c r="Q4" s="2">
        <v>0.64500000000000002</v>
      </c>
      <c r="R4">
        <v>0.51200000000000001</v>
      </c>
      <c r="S4">
        <v>0.68300000000000005</v>
      </c>
      <c r="U4" s="2" t="s">
        <v>52</v>
      </c>
      <c r="V4">
        <v>7</v>
      </c>
      <c r="X4" s="2">
        <v>1.5089999999999999</v>
      </c>
      <c r="Y4">
        <v>0.81299999999999994</v>
      </c>
      <c r="Z4">
        <v>0.90900000000000003</v>
      </c>
      <c r="AD4" t="s">
        <v>100</v>
      </c>
    </row>
    <row r="5" spans="1:56" x14ac:dyDescent="0.45">
      <c r="A5">
        <v>0.187</v>
      </c>
      <c r="B5">
        <v>1.18</v>
      </c>
      <c r="C5">
        <v>0.79500000000000004</v>
      </c>
      <c r="D5">
        <v>1.0980000000000001</v>
      </c>
      <c r="E5">
        <v>1.0620000000000001</v>
      </c>
      <c r="F5">
        <v>0.98299999999999998</v>
      </c>
      <c r="G5">
        <v>0.77200000000000002</v>
      </c>
      <c r="H5">
        <v>0.95099999999999996</v>
      </c>
      <c r="I5">
        <v>0.90200000000000002</v>
      </c>
      <c r="J5">
        <v>1.042</v>
      </c>
      <c r="K5">
        <v>0.99299999999999999</v>
      </c>
      <c r="L5">
        <v>1.0580000000000001</v>
      </c>
      <c r="N5" t="s">
        <v>5</v>
      </c>
      <c r="Q5" s="2">
        <v>0.64400000000000002</v>
      </c>
      <c r="R5">
        <v>0.498</v>
      </c>
      <c r="S5">
        <v>0.66600000000000004</v>
      </c>
      <c r="U5" t="s">
        <v>53</v>
      </c>
      <c r="X5" s="2">
        <v>1.4039999999999999</v>
      </c>
      <c r="Y5">
        <v>0.61499999999999999</v>
      </c>
      <c r="Z5">
        <v>0.70499999999999996</v>
      </c>
      <c r="AD5">
        <v>1</v>
      </c>
      <c r="AF5">
        <v>2</v>
      </c>
      <c r="AH5">
        <v>3</v>
      </c>
      <c r="AJ5">
        <v>4</v>
      </c>
      <c r="AL5">
        <v>5</v>
      </c>
      <c r="AN5">
        <v>6</v>
      </c>
      <c r="AP5">
        <v>7</v>
      </c>
      <c r="AR5">
        <v>8</v>
      </c>
      <c r="AT5">
        <v>9</v>
      </c>
      <c r="AV5">
        <v>10</v>
      </c>
      <c r="AX5">
        <v>11</v>
      </c>
      <c r="AZ5">
        <v>12</v>
      </c>
    </row>
    <row r="6" spans="1:56" x14ac:dyDescent="0.45">
      <c r="A6">
        <v>0.14799999999999999</v>
      </c>
      <c r="B6">
        <v>0.90300000000000002</v>
      </c>
      <c r="C6">
        <v>0.88600000000000001</v>
      </c>
      <c r="D6">
        <v>0.93200000000000005</v>
      </c>
      <c r="E6">
        <v>0.93799999999999994</v>
      </c>
      <c r="F6">
        <v>0.84399999999999997</v>
      </c>
      <c r="G6">
        <v>0.72</v>
      </c>
      <c r="H6">
        <v>0.71199999999999997</v>
      </c>
      <c r="I6">
        <v>0.86899999999999999</v>
      </c>
      <c r="J6">
        <v>0.97199999999999998</v>
      </c>
      <c r="K6">
        <v>1.133</v>
      </c>
      <c r="L6">
        <v>0.214</v>
      </c>
      <c r="N6" t="s">
        <v>6</v>
      </c>
      <c r="Q6" s="2">
        <v>1.5820000000000001</v>
      </c>
      <c r="R6">
        <v>0.91400000000000003</v>
      </c>
      <c r="S6">
        <v>0.94299999999999995</v>
      </c>
      <c r="U6" t="s">
        <v>54</v>
      </c>
      <c r="X6" s="2">
        <v>1.413</v>
      </c>
      <c r="Y6">
        <v>0.57599999999999996</v>
      </c>
      <c r="Z6">
        <v>0.627</v>
      </c>
      <c r="AC6" t="s">
        <v>101</v>
      </c>
      <c r="AD6" s="2">
        <v>0.64500000000000002</v>
      </c>
      <c r="AE6" s="3">
        <f>100*((AD6-$BC$7)/($BC$8))</f>
        <v>5.2465897166835779E-2</v>
      </c>
      <c r="AF6">
        <v>1.5589999999999999</v>
      </c>
      <c r="AG6" s="4">
        <f>100*((AF6-$BC$7)/($BC$8))</f>
        <v>95.960125918153182</v>
      </c>
      <c r="AH6" s="2">
        <v>1.5609999999999999</v>
      </c>
      <c r="AI6" s="4">
        <f>100*((AH6-$BC$7)/($BC$8))</f>
        <v>96.169989506820542</v>
      </c>
      <c r="AJ6">
        <v>1.5580000000000001</v>
      </c>
      <c r="AK6" s="4">
        <f>100*((AJ6-$BC$7)/($BC$8))</f>
        <v>95.855194123819516</v>
      </c>
      <c r="AL6" s="2">
        <v>1.58</v>
      </c>
      <c r="AM6" s="4">
        <f>100*((AL6-$BC$7)/($BC$8))</f>
        <v>98.163693599160538</v>
      </c>
      <c r="AN6">
        <v>1.5369999999999999</v>
      </c>
      <c r="AO6" s="4">
        <f>100*((AN6-$BC$7)/($BC$8))</f>
        <v>93.651626442812159</v>
      </c>
      <c r="AP6" s="2">
        <v>1.5089999999999999</v>
      </c>
      <c r="AQ6" s="4">
        <f>100*((AP6-$BC$7)/($BC$8))</f>
        <v>90.713536201469026</v>
      </c>
      <c r="AR6">
        <v>1.5369999999999999</v>
      </c>
      <c r="AS6" s="4">
        <f>100*((AR6-$BC$7)/($BC$8))</f>
        <v>93.651626442812159</v>
      </c>
      <c r="AT6" s="2">
        <v>1.508</v>
      </c>
      <c r="AU6" s="4">
        <f>100*((AT6-$BC$7)/($BC$8))</f>
        <v>90.608604407135346</v>
      </c>
      <c r="AV6">
        <v>1.5169999999999999</v>
      </c>
      <c r="AW6" s="4">
        <f>100*((AV6-$BC$7)/($BC$8))</f>
        <v>91.552990556138482</v>
      </c>
      <c r="AX6" s="2">
        <v>1.298</v>
      </c>
      <c r="AY6" s="5">
        <f>100*((AX6-$BC$7)/($BC$8))</f>
        <v>68.572927597061906</v>
      </c>
      <c r="AZ6">
        <v>0.68600000000000005</v>
      </c>
      <c r="BA6" s="5">
        <f>100*((AZ6-$BC$7)/($BC$8))</f>
        <v>4.3546694648478468</v>
      </c>
      <c r="BB6" t="s">
        <v>102</v>
      </c>
      <c r="BC6">
        <f>AVERAGE(AD8:AD9)</f>
        <v>1.5975000000000001</v>
      </c>
    </row>
    <row r="7" spans="1:56" x14ac:dyDescent="0.45">
      <c r="A7">
        <v>0.75600000000000001</v>
      </c>
      <c r="B7">
        <v>0.86099999999999999</v>
      </c>
      <c r="C7">
        <v>0.94599999999999995</v>
      </c>
      <c r="D7">
        <v>0.89500000000000002</v>
      </c>
      <c r="E7">
        <v>1.03</v>
      </c>
      <c r="F7">
        <v>0.65400000000000003</v>
      </c>
      <c r="G7">
        <v>0.81399999999999995</v>
      </c>
      <c r="H7">
        <v>0.91100000000000003</v>
      </c>
      <c r="I7">
        <v>0.90100000000000002</v>
      </c>
      <c r="J7">
        <v>1.05</v>
      </c>
      <c r="K7">
        <v>1.1359999999999999</v>
      </c>
      <c r="L7">
        <v>0.19400000000000001</v>
      </c>
      <c r="N7" t="s">
        <v>7</v>
      </c>
      <c r="Q7" s="2">
        <v>1.613</v>
      </c>
      <c r="R7">
        <v>0.95</v>
      </c>
      <c r="S7">
        <v>0.91900000000000004</v>
      </c>
      <c r="U7" t="s">
        <v>55</v>
      </c>
      <c r="X7" s="2">
        <v>1.456</v>
      </c>
      <c r="Y7">
        <v>0.65600000000000003</v>
      </c>
      <c r="Z7">
        <v>0.7</v>
      </c>
      <c r="AC7" t="s">
        <v>103</v>
      </c>
      <c r="AD7" s="2">
        <v>0.64400000000000002</v>
      </c>
      <c r="AE7" s="3">
        <f t="shared" ref="AE7:AE13" si="0">100*((AD7-$BC$7)/($BC$8))</f>
        <v>-5.2465897166847422E-2</v>
      </c>
      <c r="AF7">
        <v>1.498</v>
      </c>
      <c r="AG7" s="4">
        <f t="shared" ref="AG7:AI13" si="1">100*((AF7-$BC$7)/($BC$8))</f>
        <v>89.559286463798514</v>
      </c>
      <c r="AH7" s="2">
        <v>1.5329999999999999</v>
      </c>
      <c r="AI7" s="4">
        <f t="shared" si="1"/>
        <v>93.231899265477409</v>
      </c>
      <c r="AJ7">
        <v>1.5660000000000001</v>
      </c>
      <c r="AK7" s="4">
        <f t="shared" ref="AK7:AK13" si="2">100*((AJ7-$BC$7)/($BC$8))</f>
        <v>96.694648478488972</v>
      </c>
      <c r="AL7" s="2">
        <v>1.512</v>
      </c>
      <c r="AM7" s="4">
        <f t="shared" ref="AM7:AM13" si="3">100*((AL7-$BC$7)/($BC$8))</f>
        <v>91.028331584470081</v>
      </c>
      <c r="AN7">
        <v>1.5009999999999999</v>
      </c>
      <c r="AO7" s="4">
        <f t="shared" ref="AO7:AO13" si="4">100*((AN7-$BC$7)/($BC$8))</f>
        <v>89.874081846799555</v>
      </c>
      <c r="AP7" s="2">
        <v>1.4039999999999999</v>
      </c>
      <c r="AQ7" s="4">
        <f t="shared" ref="AQ7:AQ13" si="5">100*((AP7-$BC$7)/($BC$8))</f>
        <v>79.695697796432299</v>
      </c>
      <c r="AR7">
        <v>1.52</v>
      </c>
      <c r="AS7" s="4">
        <f t="shared" ref="AS7:AS13" si="6">100*((AR7-$BC$7)/($BC$8))</f>
        <v>91.867785939139551</v>
      </c>
      <c r="AT7" s="2">
        <v>1.48</v>
      </c>
      <c r="AU7" s="4">
        <f t="shared" ref="AU7:AU13" si="7">100*((AT7-$BC$7)/($BC$8))</f>
        <v>87.670514165792227</v>
      </c>
      <c r="AV7">
        <v>1.611</v>
      </c>
      <c r="AW7" s="4">
        <f t="shared" ref="AW7:AW13" si="8">100*((AV7-$BC$7)/($BC$8))</f>
        <v>101.41657922350471</v>
      </c>
      <c r="AX7" s="2">
        <v>1.401</v>
      </c>
      <c r="AY7" s="4">
        <f t="shared" ref="AY7:AY13" si="9">100*((AX7-$BC$7)/($BC$8))</f>
        <v>79.380902413431258</v>
      </c>
      <c r="AZ7">
        <v>0.61199999999999999</v>
      </c>
      <c r="BA7" s="3">
        <f t="shared" ref="BA7:BA13" si="10">100*((AZ7-$BC$7)/($BC$8))</f>
        <v>-3.4102833158447097</v>
      </c>
      <c r="BB7" t="s">
        <v>104</v>
      </c>
      <c r="BC7">
        <f>AVERAGE(AD6:AD7)</f>
        <v>0.64450000000000007</v>
      </c>
    </row>
    <row r="8" spans="1:56" x14ac:dyDescent="0.45">
      <c r="A8">
        <v>0.86299999999999999</v>
      </c>
      <c r="B8">
        <v>0.74399999999999999</v>
      </c>
      <c r="C8">
        <v>1.0660000000000001</v>
      </c>
      <c r="D8">
        <v>0.96499999999999997</v>
      </c>
      <c r="E8">
        <v>0.878</v>
      </c>
      <c r="F8">
        <v>0.95499999999999996</v>
      </c>
      <c r="G8">
        <v>0.95499999999999996</v>
      </c>
      <c r="H8">
        <v>0.77700000000000002</v>
      </c>
      <c r="I8">
        <v>0.90700000000000003</v>
      </c>
      <c r="J8">
        <v>1.179</v>
      </c>
      <c r="K8">
        <v>1.018</v>
      </c>
      <c r="L8">
        <v>0.185</v>
      </c>
      <c r="N8" t="s">
        <v>8</v>
      </c>
      <c r="Q8" s="2">
        <v>1.4039999999999999</v>
      </c>
      <c r="R8">
        <v>0.71499999999999997</v>
      </c>
      <c r="S8">
        <v>0.80200000000000005</v>
      </c>
      <c r="U8" t="s">
        <v>56</v>
      </c>
      <c r="X8" s="2">
        <v>0.95499999999999996</v>
      </c>
      <c r="Y8">
        <v>0.49299999999999999</v>
      </c>
      <c r="Z8">
        <v>0.61499999999999999</v>
      </c>
      <c r="AC8" t="s">
        <v>105</v>
      </c>
      <c r="AD8" s="2">
        <v>1.5820000000000001</v>
      </c>
      <c r="AE8" s="4">
        <f t="shared" si="0"/>
        <v>98.373557187827913</v>
      </c>
      <c r="AF8">
        <v>1.542</v>
      </c>
      <c r="AG8" s="4">
        <f t="shared" si="1"/>
        <v>94.176285414480574</v>
      </c>
      <c r="AH8" s="2">
        <v>1.4670000000000001</v>
      </c>
      <c r="AI8" s="4">
        <f t="shared" si="1"/>
        <v>86.306400839454341</v>
      </c>
      <c r="AJ8">
        <v>1.597</v>
      </c>
      <c r="AK8" s="4">
        <f t="shared" si="2"/>
        <v>99.947534102833131</v>
      </c>
      <c r="AL8" s="2">
        <v>1.5580000000000001</v>
      </c>
      <c r="AM8" s="4">
        <f t="shared" si="3"/>
        <v>95.855194123819516</v>
      </c>
      <c r="AN8">
        <v>1.371</v>
      </c>
      <c r="AO8" s="4">
        <f t="shared" si="4"/>
        <v>76.232948583420765</v>
      </c>
      <c r="AP8" s="2">
        <v>1.413</v>
      </c>
      <c r="AQ8" s="4">
        <f t="shared" si="5"/>
        <v>80.640083945435464</v>
      </c>
      <c r="AR8">
        <v>1.3979999999999999</v>
      </c>
      <c r="AS8" s="4">
        <f t="shared" si="6"/>
        <v>79.066107030430203</v>
      </c>
      <c r="AT8" s="2">
        <v>1.4419999999999999</v>
      </c>
      <c r="AU8" s="4">
        <f t="shared" si="7"/>
        <v>83.683105981112263</v>
      </c>
      <c r="AV8">
        <v>1.5609999999999999</v>
      </c>
      <c r="AW8" s="4">
        <f t="shared" si="8"/>
        <v>96.169989506820542</v>
      </c>
      <c r="AX8" s="2">
        <v>1.27</v>
      </c>
      <c r="AY8" s="5">
        <f t="shared" si="9"/>
        <v>65.634837355718773</v>
      </c>
      <c r="AZ8">
        <v>0.56699999999999995</v>
      </c>
      <c r="BA8" s="3">
        <f t="shared" si="10"/>
        <v>-8.1322140608604521</v>
      </c>
      <c r="BB8" t="s">
        <v>106</v>
      </c>
      <c r="BC8">
        <f>BC6-BC7</f>
        <v>0.95300000000000007</v>
      </c>
    </row>
    <row r="9" spans="1:56" x14ac:dyDescent="0.45">
      <c r="A9">
        <v>1.111</v>
      </c>
      <c r="B9">
        <v>0.98599999999999999</v>
      </c>
      <c r="C9">
        <v>1.0469999999999999</v>
      </c>
      <c r="D9">
        <v>0.92400000000000004</v>
      </c>
      <c r="E9">
        <v>1.1120000000000001</v>
      </c>
      <c r="F9">
        <v>0.88100000000000001</v>
      </c>
      <c r="G9">
        <v>0.93700000000000006</v>
      </c>
      <c r="H9">
        <v>0.997</v>
      </c>
      <c r="I9">
        <v>0.90500000000000003</v>
      </c>
      <c r="J9">
        <v>1.1200000000000001</v>
      </c>
      <c r="K9">
        <v>1.145</v>
      </c>
      <c r="L9">
        <v>0.29399999999999998</v>
      </c>
      <c r="N9" t="s">
        <v>9</v>
      </c>
      <c r="Q9" s="2">
        <v>1.448</v>
      </c>
      <c r="R9">
        <v>0.68300000000000005</v>
      </c>
      <c r="S9">
        <v>0.77</v>
      </c>
      <c r="U9" t="s">
        <v>57</v>
      </c>
      <c r="X9" s="2">
        <v>1.357</v>
      </c>
      <c r="Y9">
        <v>0.57099999999999995</v>
      </c>
      <c r="Z9">
        <v>0.61099999999999999</v>
      </c>
      <c r="AC9" t="s">
        <v>107</v>
      </c>
      <c r="AD9" s="2">
        <v>1.613</v>
      </c>
      <c r="AE9" s="4">
        <f t="shared" si="0"/>
        <v>101.62644281217209</v>
      </c>
      <c r="AF9">
        <v>1.59</v>
      </c>
      <c r="AG9" s="4">
        <f t="shared" si="1"/>
        <v>99.21301154249737</v>
      </c>
      <c r="AH9" s="2">
        <v>1.421</v>
      </c>
      <c r="AI9" s="4">
        <f t="shared" si="1"/>
        <v>81.47953830010492</v>
      </c>
      <c r="AJ9">
        <v>0.52600000000000002</v>
      </c>
      <c r="AK9" s="5">
        <f t="shared" si="2"/>
        <v>-12.434417628541453</v>
      </c>
      <c r="AL9" s="2">
        <v>1.5129999999999999</v>
      </c>
      <c r="AM9" s="4">
        <f t="shared" si="3"/>
        <v>91.133263378803747</v>
      </c>
      <c r="AN9">
        <v>1.5269999999999999</v>
      </c>
      <c r="AO9" s="4">
        <f t="shared" si="4"/>
        <v>92.602308499475313</v>
      </c>
      <c r="AP9" s="2">
        <v>1.456</v>
      </c>
      <c r="AQ9" s="4">
        <f t="shared" si="5"/>
        <v>85.152151101783829</v>
      </c>
      <c r="AR9">
        <v>1.216</v>
      </c>
      <c r="AS9" s="5">
        <f t="shared" si="6"/>
        <v>59.968520461699882</v>
      </c>
      <c r="AT9" s="2">
        <v>1.415</v>
      </c>
      <c r="AU9" s="4">
        <f t="shared" si="7"/>
        <v>80.849947534102824</v>
      </c>
      <c r="AV9">
        <v>1.2929999999999999</v>
      </c>
      <c r="AW9" s="5">
        <f t="shared" si="8"/>
        <v>68.048268625393476</v>
      </c>
      <c r="AX9" s="2">
        <v>1.3859999999999999</v>
      </c>
      <c r="AY9" s="4">
        <f t="shared" si="9"/>
        <v>77.806925498425997</v>
      </c>
      <c r="AZ9">
        <v>0.53800000000000003</v>
      </c>
      <c r="BA9" s="3">
        <f t="shared" si="10"/>
        <v>-11.175236096537255</v>
      </c>
    </row>
    <row r="10" spans="1:56" x14ac:dyDescent="0.45">
      <c r="A10">
        <v>1.1839999999999999</v>
      </c>
      <c r="B10">
        <v>1.0660000000000001</v>
      </c>
      <c r="C10">
        <v>0.92500000000000004</v>
      </c>
      <c r="D10" s="1">
        <v>0.17199999999999999</v>
      </c>
      <c r="E10">
        <v>1.1779999999999999</v>
      </c>
      <c r="F10">
        <v>1.054</v>
      </c>
      <c r="G10">
        <v>1.131</v>
      </c>
      <c r="H10">
        <v>1.0229999999999999</v>
      </c>
      <c r="I10">
        <v>0.91900000000000004</v>
      </c>
      <c r="J10">
        <v>1.054</v>
      </c>
      <c r="K10">
        <v>1.18</v>
      </c>
      <c r="L10">
        <v>0.26700000000000002</v>
      </c>
      <c r="N10" t="s">
        <v>10</v>
      </c>
      <c r="Q10" s="2">
        <v>1.591</v>
      </c>
      <c r="R10">
        <v>1.052</v>
      </c>
      <c r="S10">
        <v>0.99399999999999999</v>
      </c>
      <c r="U10" t="s">
        <v>58</v>
      </c>
      <c r="X10" s="2">
        <v>1.514</v>
      </c>
      <c r="Y10">
        <v>0.96699999999999997</v>
      </c>
      <c r="Z10">
        <v>1.0369999999999999</v>
      </c>
      <c r="AC10" t="s">
        <v>108</v>
      </c>
      <c r="AD10" s="2">
        <v>1.4039999999999999</v>
      </c>
      <c r="AE10" s="4">
        <f t="shared" si="0"/>
        <v>79.695697796432299</v>
      </c>
      <c r="AF10">
        <v>1.4410000000000001</v>
      </c>
      <c r="AG10" s="4">
        <f t="shared" si="1"/>
        <v>83.578174186778583</v>
      </c>
      <c r="AH10" s="2">
        <v>1.341</v>
      </c>
      <c r="AI10" s="4">
        <f t="shared" si="1"/>
        <v>73.084994753410271</v>
      </c>
      <c r="AJ10">
        <v>1.304</v>
      </c>
      <c r="AK10" s="5">
        <f t="shared" si="2"/>
        <v>69.202518363064002</v>
      </c>
      <c r="AL10" s="2">
        <v>1.431</v>
      </c>
      <c r="AM10" s="4">
        <f t="shared" si="3"/>
        <v>82.528856243441751</v>
      </c>
      <c r="AN10">
        <v>1.456</v>
      </c>
      <c r="AO10" s="4">
        <f t="shared" si="4"/>
        <v>85.152151101783829</v>
      </c>
      <c r="AP10" s="2">
        <v>0.95499999999999996</v>
      </c>
      <c r="AQ10" s="5">
        <f t="shared" si="5"/>
        <v>32.581322140608592</v>
      </c>
      <c r="AR10">
        <v>1.32</v>
      </c>
      <c r="AS10" s="4">
        <f t="shared" si="6"/>
        <v>70.881427072402943</v>
      </c>
      <c r="AT10" s="2">
        <v>1.413</v>
      </c>
      <c r="AU10" s="4">
        <f t="shared" si="7"/>
        <v>80.640083945435464</v>
      </c>
      <c r="AV10">
        <v>1.335</v>
      </c>
      <c r="AW10" s="4">
        <f t="shared" si="8"/>
        <v>72.455403987408175</v>
      </c>
      <c r="AX10" s="2">
        <v>1.3839999999999999</v>
      </c>
      <c r="AY10" s="4">
        <f t="shared" si="9"/>
        <v>77.597061909758636</v>
      </c>
      <c r="AZ10">
        <v>0.42</v>
      </c>
      <c r="BA10" s="3">
        <f t="shared" si="10"/>
        <v>-23.557187827911864</v>
      </c>
    </row>
    <row r="11" spans="1:56" x14ac:dyDescent="0.45">
      <c r="A11">
        <v>1.173</v>
      </c>
      <c r="B11">
        <v>1.0049999999999999</v>
      </c>
      <c r="C11">
        <v>0.85399999999999998</v>
      </c>
      <c r="D11">
        <v>0.91600000000000004</v>
      </c>
      <c r="E11">
        <v>1.01</v>
      </c>
      <c r="F11">
        <v>0.83099999999999996</v>
      </c>
      <c r="G11">
        <v>0.78200000000000003</v>
      </c>
      <c r="H11">
        <v>0.96699999999999997</v>
      </c>
      <c r="I11">
        <v>0.92900000000000005</v>
      </c>
      <c r="J11">
        <v>1.028</v>
      </c>
      <c r="K11">
        <v>1.089</v>
      </c>
      <c r="L11">
        <v>0.221</v>
      </c>
      <c r="N11" s="7" t="s">
        <v>11</v>
      </c>
      <c r="Q11" s="2">
        <v>1.593</v>
      </c>
      <c r="R11">
        <v>0.97299999999999998</v>
      </c>
      <c r="S11">
        <v>0.99199999999999999</v>
      </c>
      <c r="U11" s="7" t="s">
        <v>59</v>
      </c>
      <c r="X11" s="2">
        <v>1.39</v>
      </c>
      <c r="Y11">
        <v>0.68600000000000005</v>
      </c>
      <c r="Z11">
        <v>0.89400000000000002</v>
      </c>
      <c r="AC11" t="s">
        <v>109</v>
      </c>
      <c r="AD11" s="2">
        <v>1.448</v>
      </c>
      <c r="AE11" s="4">
        <f t="shared" si="0"/>
        <v>84.312696747114359</v>
      </c>
      <c r="AF11">
        <v>1.2889999999999999</v>
      </c>
      <c r="AG11" s="4">
        <f t="shared" si="1"/>
        <v>67.628541448058741</v>
      </c>
      <c r="AH11" s="2">
        <v>1.387</v>
      </c>
      <c r="AI11" s="4">
        <f t="shared" si="1"/>
        <v>77.911857292759692</v>
      </c>
      <c r="AJ11">
        <v>1.4079999999999999</v>
      </c>
      <c r="AK11" s="6">
        <f t="shared" si="2"/>
        <v>80.11542497376702</v>
      </c>
      <c r="AL11" s="2">
        <v>1.401</v>
      </c>
      <c r="AM11" s="4">
        <f t="shared" si="3"/>
        <v>79.380902413431258</v>
      </c>
      <c r="AN11">
        <v>1.323</v>
      </c>
      <c r="AO11" s="4">
        <f t="shared" si="4"/>
        <v>71.196222455403969</v>
      </c>
      <c r="AP11" s="2">
        <v>1.357</v>
      </c>
      <c r="AQ11" s="4">
        <f t="shared" si="5"/>
        <v>74.763903462749198</v>
      </c>
      <c r="AR11">
        <v>1.3959999999999999</v>
      </c>
      <c r="AS11" s="4">
        <f t="shared" si="6"/>
        <v>78.856243441762828</v>
      </c>
      <c r="AT11" s="2">
        <v>1.399</v>
      </c>
      <c r="AU11" s="4">
        <f t="shared" si="7"/>
        <v>79.171038824763897</v>
      </c>
      <c r="AV11">
        <v>1.3580000000000001</v>
      </c>
      <c r="AW11" s="4">
        <f t="shared" si="8"/>
        <v>74.868835257082893</v>
      </c>
      <c r="AX11" s="2">
        <v>1.3640000000000001</v>
      </c>
      <c r="AY11" s="4">
        <f t="shared" si="9"/>
        <v>75.498426023085003</v>
      </c>
      <c r="AZ11">
        <v>0.59599999999999997</v>
      </c>
      <c r="BA11" s="3">
        <f t="shared" si="10"/>
        <v>-5.0891920251836407</v>
      </c>
    </row>
    <row r="12" spans="1:56" x14ac:dyDescent="0.45">
      <c r="A12">
        <v>1.069</v>
      </c>
      <c r="B12">
        <v>0.92500000000000004</v>
      </c>
      <c r="C12">
        <v>0.89900000000000002</v>
      </c>
      <c r="D12">
        <v>1.0249999999999999</v>
      </c>
      <c r="E12">
        <v>1.0920000000000001</v>
      </c>
      <c r="F12">
        <v>0.96199999999999997</v>
      </c>
      <c r="G12">
        <v>1.02</v>
      </c>
      <c r="H12">
        <v>1.123</v>
      </c>
      <c r="I12">
        <v>1.1040000000000001</v>
      </c>
      <c r="J12">
        <v>0.97599999999999998</v>
      </c>
      <c r="K12">
        <v>1.0129999999999999</v>
      </c>
      <c r="L12">
        <v>0.22600000000000001</v>
      </c>
      <c r="N12" s="2" t="s">
        <v>12</v>
      </c>
      <c r="O12">
        <v>2</v>
      </c>
      <c r="Q12">
        <v>1.5589999999999999</v>
      </c>
      <c r="R12">
        <v>0.91</v>
      </c>
      <c r="S12">
        <v>0.89600000000000002</v>
      </c>
      <c r="U12" s="2" t="s">
        <v>60</v>
      </c>
      <c r="V12">
        <v>8</v>
      </c>
      <c r="X12">
        <v>1.5369999999999999</v>
      </c>
      <c r="Y12">
        <v>0.79800000000000004</v>
      </c>
      <c r="Z12">
        <v>0.92300000000000004</v>
      </c>
      <c r="AC12" t="s">
        <v>110</v>
      </c>
      <c r="AD12" s="2">
        <v>1.591</v>
      </c>
      <c r="AE12" s="4">
        <f t="shared" si="0"/>
        <v>99.317943336831036</v>
      </c>
      <c r="AF12">
        <v>1.5009999999999999</v>
      </c>
      <c r="AG12" s="4">
        <f t="shared" si="1"/>
        <v>89.874081846799555</v>
      </c>
      <c r="AH12" s="2">
        <v>1.575</v>
      </c>
      <c r="AI12" s="4">
        <f t="shared" si="1"/>
        <v>97.639034627492123</v>
      </c>
      <c r="AJ12">
        <v>1.5549999999999999</v>
      </c>
      <c r="AK12" s="4">
        <f t="shared" si="2"/>
        <v>95.540398740818446</v>
      </c>
      <c r="AL12" s="2">
        <v>1.591</v>
      </c>
      <c r="AM12" s="4">
        <f t="shared" si="3"/>
        <v>99.317943336831036</v>
      </c>
      <c r="AN12">
        <v>0.95799999999999996</v>
      </c>
      <c r="AO12" s="5">
        <f t="shared" si="4"/>
        <v>32.896117523609639</v>
      </c>
      <c r="AP12" s="2">
        <v>1.514</v>
      </c>
      <c r="AQ12" s="4">
        <f t="shared" si="5"/>
        <v>91.238195173137456</v>
      </c>
      <c r="AR12">
        <v>1.486</v>
      </c>
      <c r="AS12" s="4">
        <f t="shared" si="6"/>
        <v>88.300104931794323</v>
      </c>
      <c r="AT12" s="2">
        <v>1.5129999999999999</v>
      </c>
      <c r="AU12" s="4">
        <f t="shared" si="7"/>
        <v>91.133263378803747</v>
      </c>
      <c r="AV12">
        <v>1.3979999999999999</v>
      </c>
      <c r="AW12" s="4">
        <f t="shared" si="8"/>
        <v>79.066107030430203</v>
      </c>
      <c r="AX12" s="2">
        <v>1.28</v>
      </c>
      <c r="AY12" s="5">
        <f t="shared" si="9"/>
        <v>66.684155299055604</v>
      </c>
      <c r="AZ12">
        <v>0.56299999999999994</v>
      </c>
      <c r="BA12" s="3">
        <f t="shared" si="10"/>
        <v>-8.5519412381951856</v>
      </c>
    </row>
    <row r="13" spans="1:56" x14ac:dyDescent="0.45">
      <c r="A13" t="s">
        <v>1</v>
      </c>
      <c r="N13" t="s">
        <v>13</v>
      </c>
      <c r="Q13">
        <v>1.498</v>
      </c>
      <c r="R13">
        <v>0.76600000000000001</v>
      </c>
      <c r="S13">
        <v>0.81499999999999995</v>
      </c>
      <c r="U13" t="s">
        <v>61</v>
      </c>
      <c r="X13">
        <v>1.52</v>
      </c>
      <c r="Y13">
        <v>0.77900000000000003</v>
      </c>
      <c r="Z13">
        <v>0.93400000000000005</v>
      </c>
      <c r="AC13" t="s">
        <v>111</v>
      </c>
      <c r="AD13" s="2">
        <v>1.593</v>
      </c>
      <c r="AE13" s="4">
        <f t="shared" si="0"/>
        <v>99.52780692549841</v>
      </c>
      <c r="AF13">
        <v>1.077</v>
      </c>
      <c r="AG13" s="5">
        <f t="shared" si="1"/>
        <v>45.383001049317926</v>
      </c>
      <c r="AH13" s="2">
        <v>1.5369999999999999</v>
      </c>
      <c r="AI13" s="4">
        <f t="shared" si="1"/>
        <v>93.651626442812159</v>
      </c>
      <c r="AJ13">
        <v>1.5860000000000001</v>
      </c>
      <c r="AK13" s="4">
        <f t="shared" si="2"/>
        <v>98.793284365162634</v>
      </c>
      <c r="AL13" s="2">
        <v>1.5509999999999999</v>
      </c>
      <c r="AM13" s="4">
        <f t="shared" si="3"/>
        <v>95.120671563483711</v>
      </c>
      <c r="AN13">
        <v>1.4039999999999999</v>
      </c>
      <c r="AO13" s="4">
        <f t="shared" si="4"/>
        <v>79.695697796432299</v>
      </c>
      <c r="AP13" s="2">
        <v>1.39</v>
      </c>
      <c r="AQ13" s="4">
        <f t="shared" si="5"/>
        <v>78.226652675760732</v>
      </c>
      <c r="AR13">
        <v>1.444</v>
      </c>
      <c r="AS13" s="4">
        <f t="shared" si="6"/>
        <v>83.892969569779623</v>
      </c>
      <c r="AT13" s="2">
        <v>1.397</v>
      </c>
      <c r="AU13" s="4">
        <f t="shared" si="7"/>
        <v>78.961175236096523</v>
      </c>
      <c r="AV13">
        <v>1.446</v>
      </c>
      <c r="AW13" s="4">
        <f t="shared" si="8"/>
        <v>84.102833158446984</v>
      </c>
      <c r="AX13" s="2">
        <v>0.62</v>
      </c>
      <c r="AY13" s="5">
        <f t="shared" si="9"/>
        <v>-2.570828961175244</v>
      </c>
      <c r="AZ13">
        <v>0.66</v>
      </c>
      <c r="BA13" s="3">
        <f t="shared" si="10"/>
        <v>1.6264428121720835</v>
      </c>
    </row>
    <row r="14" spans="1:56" x14ac:dyDescent="0.45">
      <c r="A14">
        <v>1</v>
      </c>
      <c r="B14">
        <v>0.64919446982887496</v>
      </c>
      <c r="C14">
        <v>3.8837278642859698</v>
      </c>
      <c r="D14">
        <v>1.29625310940394</v>
      </c>
      <c r="E14">
        <v>1.4334670472236599</v>
      </c>
      <c r="F14">
        <v>1.78764110946632</v>
      </c>
      <c r="G14">
        <v>4.5077121270687996</v>
      </c>
      <c r="H14">
        <v>1.95489264856113</v>
      </c>
      <c r="I14">
        <v>2.24181935405772</v>
      </c>
      <c r="J14">
        <v>1.5158782661386301</v>
      </c>
      <c r="K14">
        <v>1.73836923368981</v>
      </c>
      <c r="L14">
        <v>1.4495828301249301</v>
      </c>
      <c r="N14" t="s">
        <v>14</v>
      </c>
      <c r="Q14">
        <v>1.542</v>
      </c>
      <c r="R14">
        <v>0.76100000000000001</v>
      </c>
      <c r="S14">
        <v>0.76800000000000002</v>
      </c>
      <c r="U14" t="s">
        <v>62</v>
      </c>
      <c r="X14">
        <v>1.3979999999999999</v>
      </c>
      <c r="Y14">
        <v>0.61799999999999999</v>
      </c>
      <c r="Z14">
        <v>0.78900000000000003</v>
      </c>
    </row>
    <row r="15" spans="1:56" x14ac:dyDescent="0.45">
      <c r="A15">
        <v>0.5</v>
      </c>
      <c r="B15">
        <v>2.2355623329441401</v>
      </c>
      <c r="C15">
        <v>2.34434705268424</v>
      </c>
      <c r="D15">
        <v>2.06151118450973</v>
      </c>
      <c r="E15">
        <v>2.0272285393986098</v>
      </c>
      <c r="F15">
        <v>2.8274434859033302</v>
      </c>
      <c r="G15">
        <v>5.2094772863130903</v>
      </c>
      <c r="H15">
        <v>5.2572069070326597</v>
      </c>
      <c r="I15">
        <v>2.45842534669625</v>
      </c>
      <c r="J15">
        <v>1.8434547012132001</v>
      </c>
      <c r="K15">
        <v>1.0143518939913501</v>
      </c>
      <c r="L15">
        <v>9.2751811794269994</v>
      </c>
      <c r="N15" t="s">
        <v>15</v>
      </c>
      <c r="Q15">
        <v>1.59</v>
      </c>
      <c r="R15">
        <v>0.85</v>
      </c>
      <c r="S15">
        <v>0.80400000000000005</v>
      </c>
      <c r="U15" t="s">
        <v>63</v>
      </c>
      <c r="X15">
        <v>1.216</v>
      </c>
      <c r="Y15">
        <v>0.57399999999999995</v>
      </c>
      <c r="Z15">
        <v>0.71699999999999997</v>
      </c>
      <c r="AC15" t="s">
        <v>101</v>
      </c>
      <c r="AD15">
        <v>0.187</v>
      </c>
      <c r="AE15">
        <f>100*((AD15-$BC$16)/($BC$17))</f>
        <v>3.0373831775700961</v>
      </c>
      <c r="AF15">
        <v>1.18</v>
      </c>
      <c r="AG15">
        <f>100*((AF15-$BC$16)/($BC$17))</f>
        <v>157.71028037383178</v>
      </c>
      <c r="AH15">
        <v>0.79500000000000004</v>
      </c>
      <c r="AI15">
        <f>100*((AH15-$BC$16)/($BC$17))</f>
        <v>97.741433021806856</v>
      </c>
      <c r="AJ15">
        <v>1.0980000000000001</v>
      </c>
      <c r="AK15">
        <f>100*((AJ15-$BC$16)/($BC$17))</f>
        <v>144.93769470404985</v>
      </c>
      <c r="AL15">
        <v>1.0620000000000001</v>
      </c>
      <c r="AM15">
        <f>100*((AL15-$BC$16)/($BC$17))</f>
        <v>139.33021806853583</v>
      </c>
      <c r="AN15">
        <v>0.98299999999999998</v>
      </c>
      <c r="AO15">
        <f>100*((AN15-$BC$16)/($BC$17))</f>
        <v>127.02492211838006</v>
      </c>
      <c r="AP15">
        <v>0.77200000000000002</v>
      </c>
      <c r="AQ15">
        <f>100*((AP15-$BC$16)/($BC$17))</f>
        <v>94.158878504672899</v>
      </c>
      <c r="AR15">
        <v>0.95099999999999996</v>
      </c>
      <c r="AS15">
        <f>100*((AR15-$BC$16)/($BC$17))</f>
        <v>122.04049844236759</v>
      </c>
      <c r="AT15">
        <v>0.90200000000000002</v>
      </c>
      <c r="AU15">
        <f>100*((AT15-$BC$16)/($BC$17))</f>
        <v>114.40809968847351</v>
      </c>
      <c r="AV15">
        <v>1.042</v>
      </c>
      <c r="AW15">
        <f>100*((AV15-$BC$16)/($BC$17))</f>
        <v>136.21495327102804</v>
      </c>
      <c r="AX15">
        <v>0.99299999999999999</v>
      </c>
      <c r="AY15">
        <f>100*((AX15-$BC$16)/($BC$17))</f>
        <v>128.58255451713396</v>
      </c>
      <c r="AZ15">
        <v>1.0580000000000001</v>
      </c>
      <c r="BA15">
        <f>100*((AZ15-$BC$16)/($BC$17))</f>
        <v>138.70716510903426</v>
      </c>
      <c r="BB15" t="s">
        <v>102</v>
      </c>
      <c r="BC15">
        <f>AVERAGE(AD17:AD18)</f>
        <v>0.8095</v>
      </c>
      <c r="BD15">
        <f>AVERAGE(AE17:AE18)</f>
        <v>100</v>
      </c>
    </row>
    <row r="16" spans="1:56" x14ac:dyDescent="0.45">
      <c r="A16">
        <v>0.25</v>
      </c>
      <c r="B16">
        <v>2.53260078740148</v>
      </c>
      <c r="C16">
        <v>1.9824035492099299</v>
      </c>
      <c r="D16">
        <v>2.28611160666813</v>
      </c>
      <c r="E16">
        <v>1.5675820933703799</v>
      </c>
      <c r="F16">
        <v>5.6165773859685597</v>
      </c>
      <c r="G16">
        <v>3.4339571097078698</v>
      </c>
      <c r="H16">
        <v>2.1861307776493701</v>
      </c>
      <c r="I16">
        <v>2.2480938876837699</v>
      </c>
      <c r="J16">
        <v>1.4823599789369999</v>
      </c>
      <c r="K16">
        <v>0.98586522722094805</v>
      </c>
      <c r="L16">
        <v>9.4890930266122009</v>
      </c>
      <c r="N16" t="s">
        <v>16</v>
      </c>
      <c r="Q16">
        <v>1.4410000000000001</v>
      </c>
      <c r="R16">
        <v>0.63600000000000001</v>
      </c>
      <c r="S16">
        <v>0.67500000000000004</v>
      </c>
      <c r="U16" t="s">
        <v>64</v>
      </c>
      <c r="X16">
        <v>1.32</v>
      </c>
      <c r="Y16">
        <v>0.57999999999999996</v>
      </c>
      <c r="Z16">
        <v>0.67800000000000005</v>
      </c>
      <c r="AC16" t="s">
        <v>103</v>
      </c>
      <c r="AD16">
        <v>0.14799999999999999</v>
      </c>
      <c r="AE16">
        <f t="shared" ref="AE16:AG22" si="11">100*((AD16-$BC$16)/($BC$17))</f>
        <v>-3.0373831775700917</v>
      </c>
      <c r="AF16">
        <v>0.90300000000000002</v>
      </c>
      <c r="AG16">
        <f t="shared" si="11"/>
        <v>114.5638629283489</v>
      </c>
      <c r="AH16">
        <v>0.88600000000000001</v>
      </c>
      <c r="AI16">
        <f t="shared" ref="AI16" si="12">100*((AH16-$BC$16)/($BC$17))</f>
        <v>111.91588785046729</v>
      </c>
      <c r="AJ16">
        <v>0.93200000000000005</v>
      </c>
      <c r="AK16">
        <f t="shared" ref="AK16" si="13">100*((AJ16-$BC$16)/($BC$17))</f>
        <v>119.08099688473521</v>
      </c>
      <c r="AL16">
        <v>0.93799999999999994</v>
      </c>
      <c r="AM16">
        <f t="shared" ref="AM16" si="14">100*((AL16-$BC$16)/($BC$17))</f>
        <v>120.01557632398755</v>
      </c>
      <c r="AN16">
        <v>0.84399999999999997</v>
      </c>
      <c r="AO16">
        <f t="shared" ref="AO16" si="15">100*((AN16-$BC$16)/($BC$17))</f>
        <v>105.37383177570092</v>
      </c>
      <c r="AP16">
        <v>0.72</v>
      </c>
      <c r="AQ16">
        <f t="shared" ref="AQ16" si="16">100*((AP16-$BC$16)/($BC$17))</f>
        <v>86.059190031152639</v>
      </c>
      <c r="AR16">
        <v>0.71199999999999997</v>
      </c>
      <c r="AS16">
        <f t="shared" ref="AS16" si="17">100*((AR16-$BC$16)/($BC$17))</f>
        <v>84.813084112149525</v>
      </c>
      <c r="AT16">
        <v>0.86899999999999999</v>
      </c>
      <c r="AU16">
        <f t="shared" ref="AU16" si="18">100*((AT16-$BC$16)/($BC$17))</f>
        <v>109.26791277258567</v>
      </c>
      <c r="AV16">
        <v>0.97199999999999998</v>
      </c>
      <c r="AW16">
        <f t="shared" ref="AW16" si="19">100*((AV16-$BC$16)/($BC$17))</f>
        <v>125.31152647975077</v>
      </c>
      <c r="AX16">
        <v>1.133</v>
      </c>
      <c r="AY16">
        <f t="shared" ref="AY16" si="20">100*((AX16-$BC$16)/($BC$17))</f>
        <v>150.3894080996885</v>
      </c>
      <c r="AZ16">
        <v>0.214</v>
      </c>
      <c r="BA16">
        <f t="shared" ref="BA16" si="21">100*((AZ16-$BC$16)/($BC$17))</f>
        <v>7.2429906542056095</v>
      </c>
      <c r="BB16" t="s">
        <v>104</v>
      </c>
      <c r="BC16">
        <f>AVERAGE(AD15:AD16)</f>
        <v>0.16749999999999998</v>
      </c>
      <c r="BD16">
        <f>AVERAGE(AE15:AE16)</f>
        <v>2.2204460492503131E-15</v>
      </c>
    </row>
    <row r="17" spans="1:56" x14ac:dyDescent="0.45">
      <c r="A17">
        <v>0.125</v>
      </c>
      <c r="B17">
        <v>5.0688727159783999</v>
      </c>
      <c r="C17">
        <v>1.4175304320478399</v>
      </c>
      <c r="D17">
        <v>1.8798763518489601</v>
      </c>
      <c r="E17">
        <v>2.3973561050930301</v>
      </c>
      <c r="F17">
        <v>1.93315906779239</v>
      </c>
      <c r="G17">
        <v>1.93315906779239</v>
      </c>
      <c r="H17">
        <v>4.3640463143504498</v>
      </c>
      <c r="I17">
        <v>2.21070839809388</v>
      </c>
      <c r="J17">
        <v>0.655388037588856</v>
      </c>
      <c r="K17">
        <v>1.6210494433137601</v>
      </c>
      <c r="L17">
        <v>19.301566613383599</v>
      </c>
      <c r="N17" t="s">
        <v>17</v>
      </c>
      <c r="Q17">
        <v>1.2889999999999999</v>
      </c>
      <c r="R17">
        <v>0.57599999999999996</v>
      </c>
      <c r="S17">
        <v>0.69199999999999995</v>
      </c>
      <c r="U17" t="s">
        <v>65</v>
      </c>
      <c r="X17">
        <v>1.3959999999999999</v>
      </c>
      <c r="Y17">
        <v>0.629</v>
      </c>
      <c r="Z17">
        <v>0.66200000000000003</v>
      </c>
      <c r="AC17" t="s">
        <v>105</v>
      </c>
      <c r="AD17">
        <v>0.75600000000000001</v>
      </c>
      <c r="AE17">
        <f t="shared" si="11"/>
        <v>91.666666666666657</v>
      </c>
      <c r="AF17">
        <v>0.86099999999999999</v>
      </c>
      <c r="AG17">
        <f t="shared" si="11"/>
        <v>108.02180685358256</v>
      </c>
      <c r="AH17">
        <v>0.94599999999999995</v>
      </c>
      <c r="AI17">
        <f t="shared" ref="AI17" si="22">100*((AH17-$BC$16)/($BC$17))</f>
        <v>121.26168224299066</v>
      </c>
      <c r="AJ17">
        <v>0.89500000000000002</v>
      </c>
      <c r="AK17">
        <f t="shared" ref="AK17" si="23">100*((AJ17-$BC$16)/($BC$17))</f>
        <v>113.31775700934578</v>
      </c>
      <c r="AL17">
        <v>1.03</v>
      </c>
      <c r="AM17">
        <f t="shared" ref="AM17" si="24">100*((AL17-$BC$16)/($BC$17))</f>
        <v>134.34579439252337</v>
      </c>
      <c r="AN17">
        <v>0.65400000000000003</v>
      </c>
      <c r="AO17">
        <f t="shared" ref="AO17" si="25">100*((AN17-$BC$16)/($BC$17))</f>
        <v>75.778816199376948</v>
      </c>
      <c r="AP17">
        <v>0.81399999999999995</v>
      </c>
      <c r="AQ17">
        <f t="shared" ref="AQ17" si="26">100*((AP17-$BC$16)/($BC$17))</f>
        <v>100.70093457943925</v>
      </c>
      <c r="AR17">
        <v>0.91100000000000003</v>
      </c>
      <c r="AS17">
        <f t="shared" ref="AS17" si="27">100*((AR17-$BC$16)/($BC$17))</f>
        <v>115.80996884735204</v>
      </c>
      <c r="AT17">
        <v>0.90100000000000002</v>
      </c>
      <c r="AU17">
        <f t="shared" ref="AU17" si="28">100*((AT17-$BC$16)/($BC$17))</f>
        <v>114.25233644859813</v>
      </c>
      <c r="AV17">
        <v>1.05</v>
      </c>
      <c r="AW17">
        <f t="shared" ref="AW17" si="29">100*((AV17-$BC$16)/($BC$17))</f>
        <v>137.46105919003116</v>
      </c>
      <c r="AX17">
        <v>1.1359999999999999</v>
      </c>
      <c r="AY17">
        <f t="shared" ref="AY17" si="30">100*((AX17-$BC$16)/($BC$17))</f>
        <v>150.85669781931463</v>
      </c>
      <c r="AZ17">
        <v>0.19400000000000001</v>
      </c>
      <c r="BA17">
        <f t="shared" ref="BA17" si="31">100*((AZ17-$BC$16)/($BC$17))</f>
        <v>4.1277258566978228</v>
      </c>
      <c r="BB17" t="s">
        <v>106</v>
      </c>
      <c r="BC17">
        <f>BC15-BC16</f>
        <v>0.64200000000000002</v>
      </c>
      <c r="BD17">
        <f>BD15-BD16</f>
        <v>100</v>
      </c>
    </row>
    <row r="18" spans="1:56" x14ac:dyDescent="0.45">
      <c r="A18">
        <v>6.25E-2</v>
      </c>
      <c r="B18">
        <v>1.7727146813233901</v>
      </c>
      <c r="C18">
        <v>1.4948415925551799</v>
      </c>
      <c r="D18">
        <v>2.10812491189956</v>
      </c>
      <c r="E18">
        <v>1.2381872123750399</v>
      </c>
      <c r="F18">
        <v>2.3773386846800801</v>
      </c>
      <c r="G18">
        <v>2.0329024638453399</v>
      </c>
      <c r="H18">
        <v>1.7190428588251401</v>
      </c>
      <c r="I18">
        <v>2.22310063287786</v>
      </c>
      <c r="J18">
        <v>1.1476163470773899</v>
      </c>
      <c r="K18">
        <v>0.90511604061914097</v>
      </c>
      <c r="L18">
        <v>8.4666808968329494</v>
      </c>
      <c r="N18" t="s">
        <v>18</v>
      </c>
      <c r="Q18">
        <v>1.5009999999999999</v>
      </c>
      <c r="R18">
        <v>0.83299999999999996</v>
      </c>
      <c r="S18">
        <v>0.91400000000000003</v>
      </c>
      <c r="U18" t="s">
        <v>66</v>
      </c>
      <c r="X18">
        <v>1.486</v>
      </c>
      <c r="Y18">
        <v>0.79200000000000004</v>
      </c>
      <c r="Z18">
        <v>0.97199999999999998</v>
      </c>
      <c r="AC18" t="s">
        <v>107</v>
      </c>
      <c r="AD18">
        <v>0.86299999999999999</v>
      </c>
      <c r="AE18">
        <f t="shared" si="11"/>
        <v>108.33333333333333</v>
      </c>
      <c r="AF18">
        <v>0.74399999999999999</v>
      </c>
      <c r="AG18">
        <f t="shared" si="11"/>
        <v>89.797507788161994</v>
      </c>
      <c r="AH18">
        <v>1.0660000000000001</v>
      </c>
      <c r="AI18">
        <f t="shared" ref="AI18" si="32">100*((AH18-$BC$16)/($BC$17))</f>
        <v>139.95327102803739</v>
      </c>
      <c r="AJ18">
        <v>0.96499999999999997</v>
      </c>
      <c r="AK18">
        <f t="shared" ref="AK18" si="33">100*((AJ18-$BC$16)/($BC$17))</f>
        <v>124.22118380062305</v>
      </c>
      <c r="AL18">
        <v>0.878</v>
      </c>
      <c r="AM18">
        <f t="shared" ref="AM18" si="34">100*((AL18-$BC$16)/($BC$17))</f>
        <v>110.66978193146417</v>
      </c>
      <c r="AN18">
        <v>0.95499999999999996</v>
      </c>
      <c r="AO18">
        <f t="shared" ref="AO18" si="35">100*((AN18-$BC$16)/($BC$17))</f>
        <v>122.66355140186916</v>
      </c>
      <c r="AP18">
        <v>0.95499999999999996</v>
      </c>
      <c r="AQ18">
        <f t="shared" ref="AQ18" si="36">100*((AP18-$BC$16)/($BC$17))</f>
        <v>122.66355140186916</v>
      </c>
      <c r="AR18">
        <v>0.77700000000000002</v>
      </c>
      <c r="AS18">
        <f t="shared" ref="AS18" si="37">100*((AR18-$BC$16)/($BC$17))</f>
        <v>94.937694704049846</v>
      </c>
      <c r="AT18">
        <v>0.90700000000000003</v>
      </c>
      <c r="AU18">
        <f t="shared" ref="AU18" si="38">100*((AT18-$BC$16)/($BC$17))</f>
        <v>115.18691588785049</v>
      </c>
      <c r="AV18">
        <v>1.179</v>
      </c>
      <c r="AW18">
        <f t="shared" ref="AW18" si="39">100*((AV18-$BC$16)/($BC$17))</f>
        <v>157.55451713395638</v>
      </c>
      <c r="AX18">
        <v>1.018</v>
      </c>
      <c r="AY18">
        <f t="shared" ref="AY18" si="40">100*((AX18-$BC$16)/($BC$17))</f>
        <v>132.47663551401868</v>
      </c>
      <c r="AZ18">
        <v>0.185</v>
      </c>
      <c r="BA18">
        <f t="shared" ref="BA18" si="41">100*((AZ18-$BC$16)/($BC$17))</f>
        <v>2.7258566978193168</v>
      </c>
    </row>
    <row r="19" spans="1:56" x14ac:dyDescent="0.45">
      <c r="A19">
        <v>3.125E-2</v>
      </c>
      <c r="B19">
        <v>1.4175304320478399</v>
      </c>
      <c r="C19">
        <v>2.1022410381342902</v>
      </c>
      <c r="D19">
        <v>15.3196635733597</v>
      </c>
      <c r="E19">
        <v>0.661640694394386</v>
      </c>
      <c r="F19">
        <v>1.4658797950485001</v>
      </c>
      <c r="G19">
        <v>1.0337988425526901</v>
      </c>
      <c r="H19">
        <v>1.59855325165815</v>
      </c>
      <c r="I19">
        <v>2.1377922263933802</v>
      </c>
      <c r="J19">
        <v>1.4658797950485001</v>
      </c>
      <c r="K19">
        <v>0.64919446982887496</v>
      </c>
      <c r="L19">
        <v>8.7313480445563307</v>
      </c>
      <c r="N19" s="7" t="s">
        <v>19</v>
      </c>
      <c r="Q19">
        <v>1.077</v>
      </c>
      <c r="R19">
        <v>0.70099999999999996</v>
      </c>
      <c r="S19">
        <v>0.78800000000000003</v>
      </c>
      <c r="U19" s="7" t="s">
        <v>67</v>
      </c>
      <c r="X19">
        <v>1.444</v>
      </c>
      <c r="Y19">
        <v>0.73599999999999999</v>
      </c>
      <c r="Z19">
        <v>0.84</v>
      </c>
      <c r="AC19" t="s">
        <v>108</v>
      </c>
      <c r="AD19">
        <v>1.111</v>
      </c>
      <c r="AE19">
        <f t="shared" si="11"/>
        <v>146.96261682242991</v>
      </c>
      <c r="AF19">
        <v>0.98599999999999999</v>
      </c>
      <c r="AG19">
        <f t="shared" si="11"/>
        <v>127.49221183800623</v>
      </c>
      <c r="AH19">
        <v>1.0469999999999999</v>
      </c>
      <c r="AI19">
        <f t="shared" ref="AI19" si="42">100*((AH19-$BC$16)/($BC$17))</f>
        <v>136.99376947040497</v>
      </c>
      <c r="AJ19">
        <v>0.92400000000000004</v>
      </c>
      <c r="AK19">
        <f t="shared" ref="AK19" si="43">100*((AJ19-$BC$16)/($BC$17))</f>
        <v>117.8348909657321</v>
      </c>
      <c r="AL19">
        <v>1.1120000000000001</v>
      </c>
      <c r="AM19">
        <f t="shared" ref="AM19" si="44">100*((AL19-$BC$16)/($BC$17))</f>
        <v>147.11838006230531</v>
      </c>
      <c r="AN19">
        <v>0.88100000000000001</v>
      </c>
      <c r="AO19">
        <f t="shared" ref="AO19" si="45">100*((AN19-$BC$16)/($BC$17))</f>
        <v>111.13707165109035</v>
      </c>
      <c r="AP19">
        <v>0.93700000000000006</v>
      </c>
      <c r="AQ19">
        <f t="shared" ref="AQ19" si="46">100*((AP19-$BC$16)/($BC$17))</f>
        <v>119.85981308411215</v>
      </c>
      <c r="AR19">
        <v>0.997</v>
      </c>
      <c r="AS19">
        <f t="shared" ref="AS19" si="47">100*((AR19-$BC$16)/($BC$17))</f>
        <v>129.20560747663552</v>
      </c>
      <c r="AT19">
        <v>0.90500000000000003</v>
      </c>
      <c r="AU19">
        <f t="shared" ref="AU19" si="48">100*((AT19-$BC$16)/($BC$17))</f>
        <v>114.87538940809969</v>
      </c>
      <c r="AV19">
        <v>1.1200000000000001</v>
      </c>
      <c r="AW19">
        <f t="shared" ref="AW19" si="49">100*((AV19-$BC$16)/($BC$17))</f>
        <v>148.36448598130843</v>
      </c>
      <c r="AX19">
        <v>1.145</v>
      </c>
      <c r="AY19">
        <f t="shared" ref="AY19" si="50">100*((AX19-$BC$16)/($BC$17))</f>
        <v>152.25856697819316</v>
      </c>
      <c r="AZ19">
        <v>0.29399999999999998</v>
      </c>
      <c r="BA19">
        <f t="shared" ref="BA19" si="51">100*((AZ19-$BC$16)/($BC$17))</f>
        <v>19.70404984423676</v>
      </c>
    </row>
    <row r="20" spans="1:56" x14ac:dyDescent="0.45">
      <c r="A20">
        <v>0.69381023406090303</v>
      </c>
      <c r="B20">
        <v>1.6810323051143901</v>
      </c>
      <c r="C20">
        <v>2.6500879580746699</v>
      </c>
      <c r="D20">
        <v>2.1557926425844101</v>
      </c>
      <c r="E20">
        <v>1.65770369840772</v>
      </c>
      <c r="F20">
        <v>3.07586783725601</v>
      </c>
      <c r="G20">
        <v>4.2249592913068197</v>
      </c>
      <c r="H20">
        <v>1.8693973529352601</v>
      </c>
      <c r="I20">
        <v>2.07886930699024</v>
      </c>
      <c r="J20">
        <v>1.5763692519847701</v>
      </c>
      <c r="K20">
        <v>1.32927331618463</v>
      </c>
      <c r="L20">
        <v>9.2014568937929297</v>
      </c>
      <c r="N20" s="2" t="s">
        <v>20</v>
      </c>
      <c r="O20">
        <v>3</v>
      </c>
      <c r="Q20" s="2">
        <v>1.5609999999999999</v>
      </c>
      <c r="R20">
        <v>0.88500000000000001</v>
      </c>
      <c r="S20">
        <v>0.83499999999999996</v>
      </c>
      <c r="U20" s="2" t="s">
        <v>68</v>
      </c>
      <c r="V20">
        <v>9</v>
      </c>
      <c r="X20" s="2">
        <v>1.508</v>
      </c>
      <c r="Y20">
        <v>0.80400000000000005</v>
      </c>
      <c r="Z20">
        <v>0.97299999999999998</v>
      </c>
      <c r="AC20" t="s">
        <v>109</v>
      </c>
      <c r="AD20">
        <v>1.1839999999999999</v>
      </c>
      <c r="AE20">
        <f t="shared" si="11"/>
        <v>158.33333333333331</v>
      </c>
      <c r="AF20">
        <v>1.0660000000000001</v>
      </c>
      <c r="AG20">
        <f t="shared" si="11"/>
        <v>139.95327102803739</v>
      </c>
      <c r="AH20">
        <v>0.92500000000000004</v>
      </c>
      <c r="AI20">
        <f t="shared" ref="AI20" si="52">100*((AH20-$BC$16)/($BC$17))</f>
        <v>117.99065420560748</v>
      </c>
      <c r="AJ20" s="1">
        <v>0.17199999999999999</v>
      </c>
      <c r="AK20">
        <f t="shared" ref="AK20" si="53">100*((AJ20-$BC$16)/($BC$17))</f>
        <v>0.70093457943925297</v>
      </c>
      <c r="AL20">
        <v>1.1779999999999999</v>
      </c>
      <c r="AM20">
        <f t="shared" ref="AM20" si="54">100*((AL20-$BC$16)/($BC$17))</f>
        <v>157.39875389408098</v>
      </c>
      <c r="AN20">
        <v>1.054</v>
      </c>
      <c r="AO20">
        <f t="shared" ref="AO20" si="55">100*((AN20-$BC$16)/($BC$17))</f>
        <v>138.0841121495327</v>
      </c>
      <c r="AP20">
        <v>1.131</v>
      </c>
      <c r="AQ20">
        <f t="shared" ref="AQ20" si="56">100*((AP20-$BC$16)/($BC$17))</f>
        <v>150.0778816199377</v>
      </c>
      <c r="AR20">
        <v>1.0229999999999999</v>
      </c>
      <c r="AS20">
        <f t="shared" ref="AS20" si="57">100*((AR20-$BC$16)/($BC$17))</f>
        <v>133.25545171339564</v>
      </c>
      <c r="AT20">
        <v>0.91900000000000004</v>
      </c>
      <c r="AU20">
        <f t="shared" ref="AU20" si="58">100*((AT20-$BC$16)/($BC$17))</f>
        <v>117.05607476635515</v>
      </c>
      <c r="AV20">
        <v>1.054</v>
      </c>
      <c r="AW20">
        <f t="shared" ref="AW20" si="59">100*((AV20-$BC$16)/($BC$17))</f>
        <v>138.0841121495327</v>
      </c>
      <c r="AX20">
        <v>1.18</v>
      </c>
      <c r="AY20">
        <f t="shared" ref="AY20" si="60">100*((AX20-$BC$16)/($BC$17))</f>
        <v>157.71028037383178</v>
      </c>
      <c r="AZ20">
        <v>0.26700000000000002</v>
      </c>
      <c r="BA20">
        <f t="shared" ref="BA20" si="61">100*((AZ20-$BC$16)/($BC$17))</f>
        <v>15.49844236760125</v>
      </c>
    </row>
    <row r="21" spans="1:56" x14ac:dyDescent="0.45">
      <c r="A21" t="s">
        <v>2</v>
      </c>
      <c r="B21">
        <v>2.1022410381342902</v>
      </c>
      <c r="C21">
        <v>2.2606956886705598</v>
      </c>
      <c r="D21">
        <v>1.5896424327252201</v>
      </c>
      <c r="E21">
        <v>1.3181741629310599</v>
      </c>
      <c r="F21">
        <v>1.89570509156612</v>
      </c>
      <c r="G21">
        <v>1.6120132238098399</v>
      </c>
      <c r="H21">
        <v>1.1153871328834699</v>
      </c>
      <c r="I21">
        <v>1.2746965999569899</v>
      </c>
      <c r="J21">
        <v>1.82296003534405</v>
      </c>
      <c r="K21">
        <v>1.6438622203808899</v>
      </c>
      <c r="L21">
        <v>9.1491557385029907</v>
      </c>
      <c r="N21" t="s">
        <v>21</v>
      </c>
      <c r="Q21" s="2">
        <v>1.5329999999999999</v>
      </c>
      <c r="R21">
        <v>0.70799999999999996</v>
      </c>
      <c r="S21">
        <v>0.64800000000000002</v>
      </c>
      <c r="U21" t="s">
        <v>69</v>
      </c>
      <c r="X21" s="2">
        <v>1.48</v>
      </c>
      <c r="Y21">
        <v>0.67800000000000005</v>
      </c>
      <c r="Z21">
        <v>0.83899999999999997</v>
      </c>
      <c r="AC21" t="s">
        <v>110</v>
      </c>
      <c r="AD21">
        <v>1.173</v>
      </c>
      <c r="AE21">
        <f t="shared" si="11"/>
        <v>156.61993769470405</v>
      </c>
      <c r="AF21">
        <v>1.0049999999999999</v>
      </c>
      <c r="AG21">
        <f t="shared" si="11"/>
        <v>130.45171339563862</v>
      </c>
      <c r="AH21">
        <v>0.85399999999999998</v>
      </c>
      <c r="AI21">
        <f t="shared" ref="AI21" si="62">100*((AH21-$BC$16)/($BC$17))</f>
        <v>106.93146417445483</v>
      </c>
      <c r="AJ21">
        <v>0.91600000000000004</v>
      </c>
      <c r="AK21">
        <f t="shared" ref="AK21" si="63">100*((AJ21-$BC$16)/($BC$17))</f>
        <v>116.58878504672899</v>
      </c>
      <c r="AL21">
        <v>1.01</v>
      </c>
      <c r="AM21">
        <f t="shared" ref="AM21" si="64">100*((AL21-$BC$16)/($BC$17))</f>
        <v>131.23052959501558</v>
      </c>
      <c r="AN21">
        <v>0.83099999999999996</v>
      </c>
      <c r="AO21">
        <f t="shared" ref="AO21" si="65">100*((AN21-$BC$16)/($BC$17))</f>
        <v>103.34890965732086</v>
      </c>
      <c r="AP21">
        <v>0.78200000000000003</v>
      </c>
      <c r="AQ21">
        <f t="shared" ref="AQ21" si="66">100*((AP21-$BC$16)/($BC$17))</f>
        <v>95.716510903426794</v>
      </c>
      <c r="AR21">
        <v>0.96699999999999997</v>
      </c>
      <c r="AS21">
        <f t="shared" ref="AS21" si="67">100*((AR21-$BC$16)/($BC$17))</f>
        <v>124.53271028037382</v>
      </c>
      <c r="AT21">
        <v>0.92900000000000005</v>
      </c>
      <c r="AU21">
        <f t="shared" ref="AU21" si="68">100*((AT21-$BC$16)/($BC$17))</f>
        <v>118.61370716510903</v>
      </c>
      <c r="AV21">
        <v>1.028</v>
      </c>
      <c r="AW21">
        <f t="shared" ref="AW21" si="69">100*((AV21-$BC$16)/($BC$17))</f>
        <v>134.03426791277261</v>
      </c>
      <c r="AX21">
        <v>1.089</v>
      </c>
      <c r="AY21">
        <f t="shared" ref="AY21" si="70">100*((AX21-$BC$16)/($BC$17))</f>
        <v>143.53582554517132</v>
      </c>
      <c r="AZ21">
        <v>0.221</v>
      </c>
      <c r="BA21">
        <f t="shared" ref="BA21" si="71">100*((AZ21-$BC$16)/($BC$17))</f>
        <v>8.3333333333333357</v>
      </c>
    </row>
    <row r="22" spans="1:56" x14ac:dyDescent="0.45">
      <c r="N22" t="s">
        <v>22</v>
      </c>
      <c r="Q22" s="2">
        <v>1.4670000000000001</v>
      </c>
      <c r="R22">
        <v>0.64900000000000002</v>
      </c>
      <c r="S22">
        <v>0.54900000000000004</v>
      </c>
      <c r="U22" t="s">
        <v>70</v>
      </c>
      <c r="X22" s="2">
        <v>1.4419999999999999</v>
      </c>
      <c r="Y22">
        <v>0.60599999999999998</v>
      </c>
      <c r="Z22">
        <v>0.75</v>
      </c>
      <c r="AC22" t="s">
        <v>111</v>
      </c>
      <c r="AD22">
        <v>1.069</v>
      </c>
      <c r="AE22">
        <f t="shared" si="11"/>
        <v>140.42056074766353</v>
      </c>
      <c r="AF22">
        <v>0.92500000000000004</v>
      </c>
      <c r="AG22">
        <f t="shared" si="11"/>
        <v>117.99065420560748</v>
      </c>
      <c r="AH22">
        <v>0.89900000000000002</v>
      </c>
      <c r="AI22">
        <f t="shared" ref="AI22" si="72">100*((AH22-$BC$16)/($BC$17))</f>
        <v>113.94080996884735</v>
      </c>
      <c r="AJ22">
        <v>1.0249999999999999</v>
      </c>
      <c r="AK22">
        <f t="shared" ref="AK22" si="73">100*((AJ22-$BC$16)/($BC$17))</f>
        <v>133.56697819314641</v>
      </c>
      <c r="AL22">
        <v>1.0920000000000001</v>
      </c>
      <c r="AM22">
        <f t="shared" ref="AM22" si="74">100*((AL22-$BC$16)/($BC$17))</f>
        <v>144.00311526479751</v>
      </c>
      <c r="AN22">
        <v>0.96199999999999997</v>
      </c>
      <c r="AO22">
        <f t="shared" ref="AO22" si="75">100*((AN22-$BC$16)/($BC$17))</f>
        <v>123.75389408099689</v>
      </c>
      <c r="AP22">
        <v>1.02</v>
      </c>
      <c r="AQ22">
        <f t="shared" ref="AQ22" si="76">100*((AP22-$BC$16)/($BC$17))</f>
        <v>132.78816199376948</v>
      </c>
      <c r="AR22">
        <v>1.123</v>
      </c>
      <c r="AS22">
        <f t="shared" ref="AS22" si="77">100*((AR22-$BC$16)/($BC$17))</f>
        <v>148.83177570093457</v>
      </c>
      <c r="AT22">
        <v>1.1040000000000001</v>
      </c>
      <c r="AU22">
        <f t="shared" ref="AU22" si="78">100*((AT22-$BC$16)/($BC$17))</f>
        <v>145.87227414330221</v>
      </c>
      <c r="AV22">
        <v>0.97599999999999998</v>
      </c>
      <c r="AW22">
        <f t="shared" ref="AW22" si="79">100*((AV22-$BC$16)/($BC$17))</f>
        <v>125.93457943925233</v>
      </c>
      <c r="AX22">
        <v>1.0129999999999999</v>
      </c>
      <c r="AY22">
        <f t="shared" ref="AY22" si="80">100*((AX22-$BC$16)/($BC$17))</f>
        <v>131.69781931464172</v>
      </c>
      <c r="AZ22">
        <v>0.22600000000000001</v>
      </c>
      <c r="BA22">
        <f t="shared" ref="BA22" si="81">100*((AZ22-$BC$16)/($BC$17))</f>
        <v>9.1121495327102835</v>
      </c>
    </row>
    <row r="23" spans="1:56" x14ac:dyDescent="0.45">
      <c r="N23" t="s">
        <v>23</v>
      </c>
      <c r="Q23" s="2">
        <v>1.421</v>
      </c>
      <c r="R23">
        <v>0.59599999999999997</v>
      </c>
      <c r="S23">
        <v>0.57799999999999996</v>
      </c>
      <c r="U23" t="s">
        <v>71</v>
      </c>
      <c r="X23" s="2">
        <v>1.415</v>
      </c>
      <c r="Y23">
        <v>0.60199999999999998</v>
      </c>
      <c r="Z23">
        <v>0.72799999999999998</v>
      </c>
      <c r="AD23" t="s">
        <v>114</v>
      </c>
    </row>
    <row r="24" spans="1:56" x14ac:dyDescent="0.45">
      <c r="N24" t="s">
        <v>24</v>
      </c>
      <c r="Q24" s="2">
        <v>1.341</v>
      </c>
      <c r="R24">
        <v>0.58099999999999996</v>
      </c>
      <c r="S24">
        <v>0.59399999999999997</v>
      </c>
      <c r="U24" t="s">
        <v>72</v>
      </c>
      <c r="X24" s="2">
        <v>1.413</v>
      </c>
      <c r="Y24">
        <v>0.58099999999999996</v>
      </c>
      <c r="Z24">
        <v>0.70699999999999996</v>
      </c>
      <c r="AD24" t="s">
        <v>115</v>
      </c>
    </row>
    <row r="25" spans="1:56" x14ac:dyDescent="0.45">
      <c r="N25" t="s">
        <v>25</v>
      </c>
      <c r="Q25" s="2">
        <v>1.387</v>
      </c>
      <c r="R25">
        <v>0.59399999999999997</v>
      </c>
      <c r="S25">
        <v>0.60099999999999998</v>
      </c>
      <c r="U25" t="s">
        <v>73</v>
      </c>
      <c r="X25" s="2">
        <v>1.399</v>
      </c>
      <c r="Y25">
        <v>0.57999999999999996</v>
      </c>
      <c r="Z25">
        <v>0.63800000000000001</v>
      </c>
      <c r="AD25" t="s">
        <v>116</v>
      </c>
    </row>
    <row r="26" spans="1:56" x14ac:dyDescent="0.45">
      <c r="N26" t="s">
        <v>26</v>
      </c>
      <c r="Q26" s="2">
        <v>1.575</v>
      </c>
      <c r="R26">
        <v>0.98299999999999998</v>
      </c>
      <c r="S26">
        <v>0.97699999999999998</v>
      </c>
      <c r="U26" t="s">
        <v>74</v>
      </c>
      <c r="X26" s="2">
        <v>1.5129999999999999</v>
      </c>
      <c r="Y26">
        <v>0.86499999999999999</v>
      </c>
      <c r="Z26">
        <v>1.0409999999999999</v>
      </c>
      <c r="AD26" s="5" t="s">
        <v>117</v>
      </c>
    </row>
    <row r="27" spans="1:56" x14ac:dyDescent="0.45">
      <c r="N27" s="7" t="s">
        <v>27</v>
      </c>
      <c r="Q27" s="2">
        <v>1.5369999999999999</v>
      </c>
      <c r="R27">
        <v>0.83399999999999996</v>
      </c>
      <c r="S27">
        <v>0.85499999999999998</v>
      </c>
      <c r="U27" s="7" t="s">
        <v>75</v>
      </c>
      <c r="X27" s="2">
        <v>1.397</v>
      </c>
      <c r="Y27">
        <v>0.69699999999999995</v>
      </c>
      <c r="Z27">
        <v>0.88</v>
      </c>
      <c r="AD27" s="4" t="s">
        <v>112</v>
      </c>
    </row>
    <row r="28" spans="1:56" x14ac:dyDescent="0.45">
      <c r="N28" s="2" t="s">
        <v>28</v>
      </c>
      <c r="O28">
        <v>4</v>
      </c>
      <c r="Q28">
        <v>1.5580000000000001</v>
      </c>
      <c r="R28">
        <v>0.88</v>
      </c>
      <c r="S28">
        <v>0.86399999999999999</v>
      </c>
      <c r="U28" s="2" t="s">
        <v>76</v>
      </c>
      <c r="V28">
        <v>10</v>
      </c>
      <c r="X28">
        <v>1.5169999999999999</v>
      </c>
      <c r="Y28">
        <v>0.85799999999999998</v>
      </c>
      <c r="Z28">
        <v>1.0069999999999999</v>
      </c>
      <c r="AD28" s="6" t="s">
        <v>118</v>
      </c>
      <c r="AJ28" t="s">
        <v>119</v>
      </c>
    </row>
    <row r="29" spans="1:56" x14ac:dyDescent="0.45">
      <c r="N29" t="s">
        <v>29</v>
      </c>
      <c r="Q29">
        <v>1.5660000000000001</v>
      </c>
      <c r="R29">
        <v>0.83399999999999996</v>
      </c>
      <c r="S29">
        <v>0.75900000000000001</v>
      </c>
      <c r="U29" t="s">
        <v>77</v>
      </c>
      <c r="X29">
        <v>1.611</v>
      </c>
      <c r="Y29">
        <v>1.018</v>
      </c>
      <c r="Z29">
        <v>1.1140000000000001</v>
      </c>
      <c r="AD29" t="s">
        <v>113</v>
      </c>
    </row>
    <row r="30" spans="1:56" x14ac:dyDescent="0.45">
      <c r="N30" t="s">
        <v>30</v>
      </c>
      <c r="Q30">
        <v>1.597</v>
      </c>
      <c r="R30">
        <v>0.85599999999999998</v>
      </c>
      <c r="S30">
        <v>0.85099999999999998</v>
      </c>
      <c r="U30" t="s">
        <v>78</v>
      </c>
      <c r="X30">
        <v>1.5609999999999999</v>
      </c>
      <c r="Y30">
        <v>0.91400000000000003</v>
      </c>
      <c r="Z30">
        <v>1.006</v>
      </c>
      <c r="AE30">
        <f>AE15-AE6</f>
        <v>2.9849172804032604</v>
      </c>
      <c r="AG30">
        <f>AG15-AG6</f>
        <v>61.750154455678597</v>
      </c>
      <c r="AI30">
        <f>AI15-AI6</f>
        <v>1.5714435149863135</v>
      </c>
      <c r="AK30">
        <f>AK15-AK6</f>
        <v>49.082500580230331</v>
      </c>
      <c r="AM30">
        <f>AM15-AM6</f>
        <v>41.16652446937529</v>
      </c>
      <c r="AO30">
        <f>AO15-AO6</f>
        <v>33.373295675567903</v>
      </c>
      <c r="AQ30">
        <f>AQ15-AQ6</f>
        <v>3.4453423032038728</v>
      </c>
      <c r="AS30">
        <f>AS15-AS6</f>
        <v>28.388871999555434</v>
      </c>
      <c r="AU30">
        <f>AU15-AU6</f>
        <v>23.799495281338167</v>
      </c>
      <c r="AW30">
        <f>AW15-AW6</f>
        <v>44.661962714889555</v>
      </c>
      <c r="AY30">
        <f>AY15-AY6</f>
        <v>60.009626920072051</v>
      </c>
      <c r="BA30">
        <f>BA15-BA6</f>
        <v>134.3524956441864</v>
      </c>
    </row>
    <row r="31" spans="1:56" x14ac:dyDescent="0.45">
      <c r="N31" t="s">
        <v>31</v>
      </c>
      <c r="Q31">
        <v>0.52600000000000002</v>
      </c>
      <c r="R31">
        <v>0.36599999999999999</v>
      </c>
      <c r="S31">
        <v>0.47899999999999998</v>
      </c>
      <c r="U31" t="s">
        <v>79</v>
      </c>
      <c r="X31">
        <v>1.2929999999999999</v>
      </c>
      <c r="Y31">
        <v>0.63</v>
      </c>
      <c r="Z31">
        <v>0.78900000000000003</v>
      </c>
      <c r="AE31">
        <f t="shared" ref="AE31:AG37" si="82">AE16-AE7</f>
        <v>-2.9849172804032444</v>
      </c>
      <c r="AG31">
        <f t="shared" si="82"/>
        <v>25.004576464550382</v>
      </c>
      <c r="AI31">
        <f t="shared" ref="AI31:AI37" si="83">AI16-AI7</f>
        <v>18.683988584989876</v>
      </c>
      <c r="AK31">
        <f t="shared" ref="AK31:AK37" si="84">AK16-AK7</f>
        <v>22.386348406246242</v>
      </c>
      <c r="AM31">
        <f t="shared" ref="AM31:AM37" si="85">AM16-AM7</f>
        <v>28.987244739517465</v>
      </c>
      <c r="AO31">
        <f t="shared" ref="AO31:AO37" si="86">AO16-AO7</f>
        <v>15.499749928901366</v>
      </c>
      <c r="AQ31">
        <f t="shared" ref="AQ31:AQ37" si="87">AQ16-AQ7</f>
        <v>6.36349223472034</v>
      </c>
      <c r="AS31">
        <f t="shared" ref="AS31:AS37" si="88">AS16-AS7</f>
        <v>-7.0547018269900263</v>
      </c>
      <c r="AU31">
        <f t="shared" ref="AU31:AU37" si="89">AU16-AU7</f>
        <v>21.597398606793448</v>
      </c>
      <c r="AW31">
        <f t="shared" ref="AW31:AW37" si="90">AW16-AW7</f>
        <v>23.894947256246056</v>
      </c>
      <c r="AY31">
        <f t="shared" ref="AY31:AY37" si="91">AY16-AY7</f>
        <v>71.008505686257237</v>
      </c>
      <c r="BA31">
        <f t="shared" ref="BA31:BA37" si="92">BA16-BA7</f>
        <v>10.65327397005032</v>
      </c>
    </row>
    <row r="32" spans="1:56" x14ac:dyDescent="0.45">
      <c r="N32" t="s">
        <v>32</v>
      </c>
      <c r="Q32">
        <v>1.304</v>
      </c>
      <c r="R32">
        <v>0.56200000000000006</v>
      </c>
      <c r="S32">
        <v>0.63400000000000001</v>
      </c>
      <c r="U32" t="s">
        <v>80</v>
      </c>
      <c r="X32">
        <v>1.335</v>
      </c>
      <c r="Y32">
        <v>0.56699999999999995</v>
      </c>
      <c r="Z32">
        <v>0.75</v>
      </c>
      <c r="AE32">
        <f t="shared" si="82"/>
        <v>-6.7068905211612559</v>
      </c>
      <c r="AG32">
        <f t="shared" si="82"/>
        <v>13.845521439101987</v>
      </c>
      <c r="AI32">
        <f t="shared" si="83"/>
        <v>34.955281403536318</v>
      </c>
      <c r="AK32">
        <f t="shared" si="84"/>
        <v>13.370222906512652</v>
      </c>
      <c r="AM32">
        <f t="shared" si="85"/>
        <v>38.490600268703858</v>
      </c>
      <c r="AO32">
        <f t="shared" si="86"/>
        <v>-0.45413238404381673</v>
      </c>
      <c r="AQ32">
        <f t="shared" si="87"/>
        <v>20.060850634003785</v>
      </c>
      <c r="AS32">
        <f t="shared" si="88"/>
        <v>36.743861816921836</v>
      </c>
      <c r="AU32">
        <f t="shared" si="89"/>
        <v>30.569230467485866</v>
      </c>
      <c r="AW32">
        <f t="shared" si="90"/>
        <v>41.291069683210623</v>
      </c>
      <c r="AY32">
        <f t="shared" si="91"/>
        <v>85.22186046359586</v>
      </c>
      <c r="BA32">
        <f t="shared" si="92"/>
        <v>12.259939917558274</v>
      </c>
    </row>
    <row r="33" spans="14:53" x14ac:dyDescent="0.45">
      <c r="N33" t="s">
        <v>33</v>
      </c>
      <c r="Q33">
        <v>1.4079999999999999</v>
      </c>
      <c r="R33">
        <v>0.58099999999999996</v>
      </c>
      <c r="S33">
        <v>0.626</v>
      </c>
      <c r="U33" t="s">
        <v>81</v>
      </c>
      <c r="X33">
        <v>1.3580000000000001</v>
      </c>
      <c r="Y33">
        <v>0.56899999999999995</v>
      </c>
      <c r="Z33">
        <v>0.67500000000000004</v>
      </c>
      <c r="AE33">
        <f t="shared" si="82"/>
        <v>6.7068905211612417</v>
      </c>
      <c r="AG33">
        <f t="shared" si="82"/>
        <v>-9.4155037543353757</v>
      </c>
      <c r="AI33">
        <f t="shared" si="83"/>
        <v>58.473732727932472</v>
      </c>
      <c r="AK33">
        <f t="shared" si="84"/>
        <v>136.65560142916451</v>
      </c>
      <c r="AM33">
        <f t="shared" si="85"/>
        <v>19.536518552660425</v>
      </c>
      <c r="AO33">
        <f t="shared" si="86"/>
        <v>30.061242902393843</v>
      </c>
      <c r="AQ33">
        <f t="shared" si="87"/>
        <v>37.511400300085327</v>
      </c>
      <c r="AS33">
        <f t="shared" si="88"/>
        <v>34.969174242349965</v>
      </c>
      <c r="AU33">
        <f t="shared" si="89"/>
        <v>34.336968353747665</v>
      </c>
      <c r="AW33">
        <f t="shared" si="90"/>
        <v>89.506248508562905</v>
      </c>
      <c r="AY33">
        <f t="shared" si="91"/>
        <v>54.669710015592685</v>
      </c>
      <c r="BA33">
        <f t="shared" si="92"/>
        <v>13.901092794356572</v>
      </c>
    </row>
    <row r="34" spans="14:53" x14ac:dyDescent="0.45">
      <c r="N34" t="s">
        <v>34</v>
      </c>
      <c r="Q34">
        <v>1.5549999999999999</v>
      </c>
      <c r="R34">
        <v>0.92</v>
      </c>
      <c r="S34">
        <v>0.93600000000000005</v>
      </c>
      <c r="U34" t="s">
        <v>82</v>
      </c>
      <c r="X34">
        <v>1.3979999999999999</v>
      </c>
      <c r="Y34">
        <v>0.67500000000000004</v>
      </c>
      <c r="Z34">
        <v>0.90600000000000003</v>
      </c>
      <c r="AE34">
        <f t="shared" si="82"/>
        <v>67.266919025997609</v>
      </c>
      <c r="AG34">
        <f t="shared" si="82"/>
        <v>43.914037651227645</v>
      </c>
      <c r="AI34">
        <f t="shared" si="83"/>
        <v>63.908774716994699</v>
      </c>
      <c r="AK34">
        <f t="shared" si="84"/>
        <v>48.632372602668099</v>
      </c>
      <c r="AM34">
        <f t="shared" si="85"/>
        <v>64.589523818863555</v>
      </c>
      <c r="AO34">
        <f t="shared" si="86"/>
        <v>25.984920549306523</v>
      </c>
      <c r="AQ34">
        <f t="shared" si="87"/>
        <v>87.278490943503556</v>
      </c>
      <c r="AS34">
        <f t="shared" si="88"/>
        <v>58.324180404232578</v>
      </c>
      <c r="AU34">
        <f t="shared" si="89"/>
        <v>34.235305462664229</v>
      </c>
      <c r="AW34">
        <f t="shared" si="90"/>
        <v>75.909081993900259</v>
      </c>
      <c r="AY34">
        <f t="shared" si="91"/>
        <v>74.661505068434522</v>
      </c>
      <c r="BA34">
        <f t="shared" si="92"/>
        <v>43.261237672148624</v>
      </c>
    </row>
    <row r="35" spans="14:53" x14ac:dyDescent="0.45">
      <c r="N35" s="7" t="s">
        <v>35</v>
      </c>
      <c r="Q35">
        <v>1.5860000000000001</v>
      </c>
      <c r="R35">
        <v>0.88600000000000001</v>
      </c>
      <c r="S35">
        <v>0.94</v>
      </c>
      <c r="U35" s="7" t="s">
        <v>83</v>
      </c>
      <c r="X35">
        <v>1.446</v>
      </c>
      <c r="Y35">
        <v>0.73199999999999998</v>
      </c>
      <c r="Z35">
        <v>0.91500000000000004</v>
      </c>
      <c r="AE35">
        <f t="shared" si="82"/>
        <v>74.020636586218956</v>
      </c>
      <c r="AG35">
        <f t="shared" si="82"/>
        <v>72.324729579978651</v>
      </c>
      <c r="AI35">
        <f t="shared" si="83"/>
        <v>40.078796912847793</v>
      </c>
      <c r="AK35">
        <f t="shared" si="84"/>
        <v>-79.414490394327771</v>
      </c>
      <c r="AM35">
        <f t="shared" si="85"/>
        <v>78.017851480649725</v>
      </c>
      <c r="AO35">
        <f t="shared" si="86"/>
        <v>66.887889694128731</v>
      </c>
      <c r="AQ35">
        <f t="shared" si="87"/>
        <v>75.313978157188501</v>
      </c>
      <c r="AS35">
        <f t="shared" si="88"/>
        <v>54.399208271632816</v>
      </c>
      <c r="AU35">
        <f t="shared" si="89"/>
        <v>37.885035941591255</v>
      </c>
      <c r="AW35">
        <f t="shared" si="90"/>
        <v>63.215276892449808</v>
      </c>
      <c r="AY35">
        <f t="shared" si="91"/>
        <v>82.211854350746776</v>
      </c>
      <c r="BA35">
        <f t="shared" si="92"/>
        <v>20.587634392784892</v>
      </c>
    </row>
    <row r="36" spans="14:53" x14ac:dyDescent="0.45">
      <c r="N36" s="2" t="s">
        <v>36</v>
      </c>
      <c r="O36">
        <v>5</v>
      </c>
      <c r="Q36" s="2">
        <v>1.58</v>
      </c>
      <c r="R36">
        <v>0.877</v>
      </c>
      <c r="S36">
        <v>0.86199999999999999</v>
      </c>
      <c r="U36" s="2" t="s">
        <v>84</v>
      </c>
      <c r="V36">
        <v>11</v>
      </c>
      <c r="X36" s="2">
        <v>1.298</v>
      </c>
      <c r="Y36">
        <v>0.64400000000000002</v>
      </c>
      <c r="Z36">
        <v>0.80700000000000005</v>
      </c>
      <c r="AE36">
        <f t="shared" si="82"/>
        <v>57.301994357873014</v>
      </c>
      <c r="AG36">
        <f t="shared" si="82"/>
        <v>40.577631548839065</v>
      </c>
      <c r="AI36">
        <f t="shared" si="83"/>
        <v>9.2924295469627083</v>
      </c>
      <c r="AK36">
        <f t="shared" si="84"/>
        <v>21.04838630591054</v>
      </c>
      <c r="AM36">
        <f t="shared" si="85"/>
        <v>31.912586258184547</v>
      </c>
      <c r="AO36">
        <f t="shared" si="86"/>
        <v>70.452792133711228</v>
      </c>
      <c r="AQ36">
        <f t="shared" si="87"/>
        <v>4.4783157302893386</v>
      </c>
      <c r="AS36">
        <f t="shared" si="88"/>
        <v>36.232605348579497</v>
      </c>
      <c r="AU36">
        <f t="shared" si="89"/>
        <v>27.480443786305287</v>
      </c>
      <c r="AW36">
        <f t="shared" si="90"/>
        <v>54.968160882342403</v>
      </c>
      <c r="AY36">
        <f t="shared" si="91"/>
        <v>76.851670246115717</v>
      </c>
      <c r="BA36">
        <f t="shared" si="92"/>
        <v>16.88527457152852</v>
      </c>
    </row>
    <row r="37" spans="14:53" x14ac:dyDescent="0.45">
      <c r="N37" t="s">
        <v>37</v>
      </c>
      <c r="Q37" s="2">
        <v>1.512</v>
      </c>
      <c r="R37">
        <v>0.75900000000000001</v>
      </c>
      <c r="S37">
        <v>0.76100000000000001</v>
      </c>
      <c r="U37" t="s">
        <v>85</v>
      </c>
      <c r="X37" s="2">
        <v>1.401</v>
      </c>
      <c r="Y37">
        <v>0.72499999999999998</v>
      </c>
      <c r="Z37">
        <v>0.85399999999999998</v>
      </c>
      <c r="AE37">
        <f t="shared" si="82"/>
        <v>40.892753822165119</v>
      </c>
      <c r="AG37">
        <f t="shared" si="82"/>
        <v>72.607653156289558</v>
      </c>
      <c r="AI37">
        <f t="shared" si="83"/>
        <v>20.289183526035188</v>
      </c>
      <c r="AK37">
        <f t="shared" si="84"/>
        <v>34.773693827983777</v>
      </c>
      <c r="AM37">
        <f t="shared" si="85"/>
        <v>48.882443701313804</v>
      </c>
      <c r="AO37">
        <f t="shared" si="86"/>
        <v>44.058196284564588</v>
      </c>
      <c r="AQ37">
        <f t="shared" si="87"/>
        <v>54.561509318008746</v>
      </c>
      <c r="AS37">
        <f t="shared" si="88"/>
        <v>64.938806131154948</v>
      </c>
      <c r="AU37">
        <f t="shared" si="89"/>
        <v>66.911098907205684</v>
      </c>
      <c r="AW37">
        <f t="shared" si="90"/>
        <v>41.831746280805348</v>
      </c>
      <c r="AY37">
        <f t="shared" si="91"/>
        <v>134.26864827581696</v>
      </c>
      <c r="BA37">
        <f t="shared" si="92"/>
        <v>7.4857067205382002</v>
      </c>
    </row>
    <row r="38" spans="14:53" x14ac:dyDescent="0.45">
      <c r="N38" t="s">
        <v>38</v>
      </c>
      <c r="Q38" s="2">
        <v>1.5580000000000001</v>
      </c>
      <c r="R38">
        <v>0.83499999999999996</v>
      </c>
      <c r="S38">
        <v>0.82299999999999995</v>
      </c>
      <c r="U38" t="s">
        <v>86</v>
      </c>
      <c r="X38" s="2">
        <v>1.27</v>
      </c>
      <c r="Y38">
        <v>0.58699999999999997</v>
      </c>
      <c r="Z38">
        <v>0.80900000000000005</v>
      </c>
    </row>
    <row r="39" spans="14:53" x14ac:dyDescent="0.45">
      <c r="N39" t="s">
        <v>39</v>
      </c>
      <c r="Q39" s="2">
        <v>1.5129999999999999</v>
      </c>
      <c r="R39">
        <v>0.71299999999999997</v>
      </c>
      <c r="S39">
        <v>0.71899999999999997</v>
      </c>
      <c r="U39" t="s">
        <v>87</v>
      </c>
      <c r="X39" s="2">
        <v>1.3859999999999999</v>
      </c>
      <c r="Y39">
        <v>0.58199999999999996</v>
      </c>
      <c r="Z39">
        <v>0.76300000000000001</v>
      </c>
    </row>
    <row r="40" spans="14:53" x14ac:dyDescent="0.45">
      <c r="N40" t="s">
        <v>40</v>
      </c>
      <c r="Q40" s="2">
        <v>1.431</v>
      </c>
      <c r="R40">
        <v>0.57699999999999996</v>
      </c>
      <c r="S40">
        <v>0.56699999999999995</v>
      </c>
      <c r="U40" t="s">
        <v>88</v>
      </c>
      <c r="X40" s="2">
        <v>1.3839999999999999</v>
      </c>
      <c r="Y40">
        <v>0.57699999999999996</v>
      </c>
      <c r="Z40">
        <v>0.72199999999999998</v>
      </c>
    </row>
    <row r="41" spans="14:53" x14ac:dyDescent="0.45">
      <c r="N41" t="s">
        <v>41</v>
      </c>
      <c r="Q41" s="2">
        <v>1.401</v>
      </c>
      <c r="R41">
        <v>0.57399999999999995</v>
      </c>
      <c r="S41">
        <v>0.57999999999999996</v>
      </c>
      <c r="U41" t="s">
        <v>89</v>
      </c>
      <c r="X41" s="2">
        <v>1.3640000000000001</v>
      </c>
      <c r="Y41">
        <v>0.56399999999999995</v>
      </c>
      <c r="Z41">
        <v>0.68500000000000005</v>
      </c>
    </row>
    <row r="42" spans="14:53" x14ac:dyDescent="0.45">
      <c r="N42" t="s">
        <v>42</v>
      </c>
      <c r="Q42" s="2">
        <v>1.591</v>
      </c>
      <c r="R42">
        <v>1.0249999999999999</v>
      </c>
      <c r="S42">
        <v>1.0620000000000001</v>
      </c>
      <c r="U42" t="s">
        <v>90</v>
      </c>
      <c r="X42" s="2">
        <v>1.28</v>
      </c>
      <c r="Y42">
        <v>0.66300000000000003</v>
      </c>
      <c r="Z42">
        <v>0.89300000000000002</v>
      </c>
    </row>
    <row r="43" spans="14:53" x14ac:dyDescent="0.45">
      <c r="N43" s="7" t="s">
        <v>43</v>
      </c>
      <c r="Q43" s="2">
        <v>1.5509999999999999</v>
      </c>
      <c r="R43">
        <v>0.92300000000000004</v>
      </c>
      <c r="S43">
        <v>0.996</v>
      </c>
      <c r="U43" s="7" t="s">
        <v>91</v>
      </c>
      <c r="X43" s="2">
        <v>0.62</v>
      </c>
      <c r="Y43">
        <v>0.48</v>
      </c>
      <c r="Z43">
        <v>0.69</v>
      </c>
    </row>
    <row r="44" spans="14:53" x14ac:dyDescent="0.45">
      <c r="N44" s="2" t="s">
        <v>44</v>
      </c>
      <c r="O44">
        <v>6</v>
      </c>
      <c r="Q44">
        <v>1.5369999999999999</v>
      </c>
      <c r="R44">
        <v>0.83499999999999996</v>
      </c>
      <c r="S44">
        <v>0.92</v>
      </c>
      <c r="U44" s="2" t="s">
        <v>92</v>
      </c>
      <c r="V44">
        <v>12</v>
      </c>
      <c r="X44">
        <v>0.68600000000000005</v>
      </c>
      <c r="Y44">
        <v>0.54700000000000004</v>
      </c>
      <c r="Z44">
        <v>0.72499999999999998</v>
      </c>
    </row>
    <row r="45" spans="14:53" x14ac:dyDescent="0.45">
      <c r="N45" t="s">
        <v>45</v>
      </c>
      <c r="Q45">
        <v>1.5009999999999999</v>
      </c>
      <c r="R45">
        <v>0.749</v>
      </c>
      <c r="S45">
        <v>0.78200000000000003</v>
      </c>
      <c r="U45" t="s">
        <v>93</v>
      </c>
      <c r="X45">
        <v>0.61199999999999999</v>
      </c>
      <c r="Y45">
        <v>0.53500000000000003</v>
      </c>
      <c r="Z45">
        <v>0.68899999999999995</v>
      </c>
    </row>
    <row r="46" spans="14:53" x14ac:dyDescent="0.45">
      <c r="N46" t="s">
        <v>46</v>
      </c>
      <c r="Q46">
        <v>1.371</v>
      </c>
      <c r="R46">
        <v>0.67200000000000004</v>
      </c>
      <c r="S46">
        <v>0.71599999999999997</v>
      </c>
      <c r="U46" t="s">
        <v>94</v>
      </c>
      <c r="X46">
        <v>0.56699999999999995</v>
      </c>
      <c r="Y46">
        <v>0.46700000000000003</v>
      </c>
      <c r="Z46">
        <v>0.59799999999999998</v>
      </c>
    </row>
    <row r="47" spans="14:53" x14ac:dyDescent="0.45">
      <c r="N47" t="s">
        <v>47</v>
      </c>
      <c r="Q47">
        <v>1.5269999999999999</v>
      </c>
      <c r="R47">
        <v>0.71499999999999997</v>
      </c>
      <c r="S47">
        <v>0.76400000000000001</v>
      </c>
      <c r="U47" t="s">
        <v>95</v>
      </c>
      <c r="X47">
        <v>0.53800000000000003</v>
      </c>
      <c r="Y47">
        <v>0.371</v>
      </c>
      <c r="Z47">
        <v>0.56299999999999994</v>
      </c>
    </row>
    <row r="48" spans="14:53" x14ac:dyDescent="0.45">
      <c r="N48" t="s">
        <v>48</v>
      </c>
      <c r="Q48">
        <v>1.456</v>
      </c>
      <c r="R48">
        <v>0.60499999999999998</v>
      </c>
      <c r="S48">
        <v>0.66700000000000004</v>
      </c>
      <c r="U48" t="s">
        <v>96</v>
      </c>
      <c r="X48">
        <v>0.42</v>
      </c>
      <c r="Y48">
        <v>0.28599999999999998</v>
      </c>
      <c r="Z48">
        <v>0.44</v>
      </c>
    </row>
    <row r="49" spans="14:26" x14ac:dyDescent="0.45">
      <c r="N49" t="s">
        <v>49</v>
      </c>
      <c r="Q49">
        <v>1.323</v>
      </c>
      <c r="R49">
        <v>0.56399999999999995</v>
      </c>
      <c r="S49">
        <v>0.61599999999999999</v>
      </c>
      <c r="U49" t="s">
        <v>97</v>
      </c>
      <c r="X49">
        <v>0.59599999999999997</v>
      </c>
      <c r="Y49">
        <v>0.36699999999999999</v>
      </c>
      <c r="Z49">
        <v>0.496</v>
      </c>
    </row>
    <row r="50" spans="14:26" x14ac:dyDescent="0.45">
      <c r="N50" t="s">
        <v>50</v>
      </c>
      <c r="Q50">
        <v>0.95799999999999996</v>
      </c>
      <c r="R50">
        <v>0.71399999999999997</v>
      </c>
      <c r="S50">
        <v>0.86199999999999999</v>
      </c>
      <c r="U50" t="s">
        <v>98</v>
      </c>
      <c r="X50">
        <v>0.56299999999999994</v>
      </c>
      <c r="Y50">
        <v>0.40200000000000002</v>
      </c>
      <c r="Z50">
        <v>0.61499999999999999</v>
      </c>
    </row>
    <row r="51" spans="14:26" x14ac:dyDescent="0.45">
      <c r="N51" s="7" t="s">
        <v>51</v>
      </c>
      <c r="Q51">
        <v>1.4039999999999999</v>
      </c>
      <c r="R51">
        <v>0.753</v>
      </c>
      <c r="S51">
        <v>0.89</v>
      </c>
      <c r="U51" t="s">
        <v>99</v>
      </c>
      <c r="X51">
        <v>0.66</v>
      </c>
      <c r="Y51">
        <v>0.496</v>
      </c>
      <c r="Z51">
        <v>0.66500000000000004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 Bio Lab</dc:creator>
  <cp:lastModifiedBy>Tom</cp:lastModifiedBy>
  <dcterms:created xsi:type="dcterms:W3CDTF">2016-02-05T21:46:07Z</dcterms:created>
  <dcterms:modified xsi:type="dcterms:W3CDTF">2017-06-05T20:48:42Z</dcterms:modified>
</cp:coreProperties>
</file>