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13395" windowHeight="7740"/>
  </bookViews>
  <sheets>
    <sheet name="Sheet1" sheetId="1" r:id="rId1"/>
    <sheet name="Sheet2" sheetId="2" r:id="rId2"/>
    <sheet name="Sheet3" sheetId="3" r:id="rId3"/>
  </sheets>
  <calcPr calcId="145621"/>
  <fileRecoveryPr repairLoad="1"/>
</workbook>
</file>

<file path=xl/calcChain.xml><?xml version="1.0" encoding="utf-8"?>
<calcChain xmlns="http://schemas.openxmlformats.org/spreadsheetml/2006/main">
  <c r="BC16" i="1" l="1"/>
  <c r="BA16" i="1" s="1"/>
  <c r="BC15" i="1"/>
  <c r="BC17" i="1" s="1"/>
  <c r="AE15" i="1" s="1"/>
  <c r="BC7" i="1"/>
  <c r="BC6" i="1"/>
  <c r="AG17" i="1" l="1"/>
  <c r="AK17" i="1"/>
  <c r="AO17" i="1"/>
  <c r="AS17" i="1"/>
  <c r="AW17" i="1"/>
  <c r="AG18" i="1"/>
  <c r="AK18" i="1"/>
  <c r="AO18" i="1"/>
  <c r="AS18" i="1"/>
  <c r="AW18" i="1"/>
  <c r="AG19" i="1"/>
  <c r="AO19" i="1"/>
  <c r="AY16" i="1"/>
  <c r="AI16" i="1"/>
  <c r="AQ16" i="1"/>
  <c r="AY17" i="1"/>
  <c r="AI17" i="1"/>
  <c r="AQ17" i="1"/>
  <c r="AY18" i="1"/>
  <c r="AE18" i="1"/>
  <c r="AI18" i="1"/>
  <c r="AM18" i="1"/>
  <c r="AQ18" i="1"/>
  <c r="AU18" i="1"/>
  <c r="BA22" i="1"/>
  <c r="AK19" i="1"/>
  <c r="AS19" i="1"/>
  <c r="AE16" i="1"/>
  <c r="BD16" i="1" s="1"/>
  <c r="AM16" i="1"/>
  <c r="AU16" i="1"/>
  <c r="AE17" i="1"/>
  <c r="BD15" i="1" s="1"/>
  <c r="BD17" i="1" s="1"/>
  <c r="AM17" i="1"/>
  <c r="AU17" i="1"/>
  <c r="AE19" i="1"/>
  <c r="AI19" i="1"/>
  <c r="AM19" i="1"/>
  <c r="AQ19" i="1"/>
  <c r="AU19" i="1"/>
  <c r="BA17" i="1"/>
  <c r="AG16" i="1"/>
  <c r="AK16" i="1"/>
  <c r="AO16" i="1"/>
  <c r="AS16" i="1"/>
  <c r="AW16" i="1"/>
  <c r="BA18" i="1"/>
  <c r="AW19" i="1"/>
  <c r="AY19" i="1"/>
  <c r="BA19" i="1"/>
  <c r="AE20" i="1"/>
  <c r="AG20" i="1"/>
  <c r="AI20" i="1"/>
  <c r="AK20" i="1"/>
  <c r="AM20" i="1"/>
  <c r="AM35" i="1" s="1"/>
  <c r="AO20" i="1"/>
  <c r="AQ20" i="1"/>
  <c r="AS20" i="1"/>
  <c r="AU20" i="1"/>
  <c r="AW20" i="1"/>
  <c r="AY20" i="1"/>
  <c r="BA20" i="1"/>
  <c r="AE21" i="1"/>
  <c r="AG21" i="1"/>
  <c r="AI21" i="1"/>
  <c r="AK21" i="1"/>
  <c r="AM21" i="1"/>
  <c r="AO21" i="1"/>
  <c r="AQ21" i="1"/>
  <c r="AS21" i="1"/>
  <c r="AU21" i="1"/>
  <c r="AW21" i="1"/>
  <c r="AY21" i="1"/>
  <c r="BA21" i="1"/>
  <c r="AE22" i="1"/>
  <c r="AG22" i="1"/>
  <c r="AI22" i="1"/>
  <c r="AK22" i="1"/>
  <c r="AM22" i="1"/>
  <c r="AO22" i="1"/>
  <c r="AQ22" i="1"/>
  <c r="AS22" i="1"/>
  <c r="AU22" i="1"/>
  <c r="AW22" i="1"/>
  <c r="AY22" i="1"/>
  <c r="AG15" i="1"/>
  <c r="AI15" i="1"/>
  <c r="AK15" i="1"/>
  <c r="AM15" i="1"/>
  <c r="AO15" i="1"/>
  <c r="AQ15" i="1"/>
  <c r="AS15" i="1"/>
  <c r="AU15" i="1"/>
  <c r="AW15" i="1"/>
  <c r="AY15" i="1"/>
  <c r="BA15" i="1"/>
  <c r="AU13" i="1"/>
  <c r="BC8" i="1"/>
  <c r="BA6" i="1" s="1"/>
  <c r="AE11" i="1"/>
  <c r="AE35" i="1" s="1"/>
  <c r="AE13" i="1"/>
  <c r="AK7" i="1"/>
  <c r="AG9" i="1"/>
  <c r="AM11" i="1"/>
  <c r="AS13" i="1"/>
  <c r="AE10" i="1"/>
  <c r="AM12" i="1"/>
  <c r="AS6" i="1"/>
  <c r="AY7" i="1"/>
  <c r="AY8" i="1"/>
  <c r="AG10" i="1"/>
  <c r="AO11" i="1"/>
  <c r="AU7" i="1"/>
  <c r="AM7" i="1"/>
  <c r="AW6" i="1"/>
  <c r="AG6" i="1"/>
  <c r="AU10" i="1"/>
  <c r="AE12" i="1"/>
  <c r="AM13" i="1"/>
  <c r="AI7" i="1"/>
  <c r="AI8" i="1"/>
  <c r="AO9" i="1"/>
  <c r="AO13" i="1"/>
  <c r="AS8" i="1"/>
  <c r="AI9" i="1"/>
  <c r="AY9" i="1"/>
  <c r="AQ10" i="1"/>
  <c r="AI11" i="1"/>
  <c r="AI13" i="1"/>
  <c r="AY13" i="1"/>
  <c r="AO7" i="1"/>
  <c r="AO31" i="1" s="1"/>
  <c r="AE8" i="1"/>
  <c r="AU8" i="1"/>
  <c r="AK9" i="1"/>
  <c r="BA9" i="1"/>
  <c r="AS10" i="1"/>
  <c r="AS12" i="1"/>
  <c r="AK13" i="1"/>
  <c r="BA13" i="1"/>
  <c r="AQ9" i="1"/>
  <c r="AI10" i="1"/>
  <c r="AY10" i="1"/>
  <c r="AQ11" i="1"/>
  <c r="AI12" i="1"/>
  <c r="AY12" i="1"/>
  <c r="AQ6" i="1"/>
  <c r="AG7" i="1"/>
  <c r="AW7" i="1"/>
  <c r="AM8" i="1"/>
  <c r="AS9" i="1"/>
  <c r="AK10" i="1"/>
  <c r="AK12" i="1"/>
  <c r="BA12" i="1"/>
  <c r="AS32" i="1"/>
  <c r="AW8" i="1" l="1"/>
  <c r="AS37" i="1"/>
  <c r="AO6" i="1"/>
  <c r="AO30" i="1" s="1"/>
  <c r="AQ7" i="1"/>
  <c r="AQ31" i="1" s="1"/>
  <c r="AE7" i="1"/>
  <c r="AE31" i="1" s="1"/>
  <c r="AE9" i="1"/>
  <c r="BD6" i="1" s="1"/>
  <c r="AE36" i="1"/>
  <c r="BA30" i="1"/>
  <c r="AG31" i="1"/>
  <c r="AQ8" i="1"/>
  <c r="AQ32" i="1" s="1"/>
  <c r="BA36" i="1"/>
  <c r="AY37" i="1"/>
  <c r="AY31" i="1"/>
  <c r="AW32" i="1"/>
  <c r="AW31" i="1"/>
  <c r="AU31" i="1"/>
  <c r="AS30" i="1"/>
  <c r="AM36" i="1"/>
  <c r="AM37" i="1"/>
  <c r="AK37" i="1"/>
  <c r="AK36" i="1"/>
  <c r="AK31" i="1"/>
  <c r="AI32" i="1"/>
  <c r="AI37" i="1"/>
  <c r="AI34" i="1"/>
  <c r="AE34" i="1"/>
  <c r="AY34" i="1"/>
  <c r="AW12" i="1"/>
  <c r="AW36" i="1" s="1"/>
  <c r="AM6" i="1"/>
  <c r="AM30" i="1" s="1"/>
  <c r="AW9" i="1"/>
  <c r="AW33" i="1" s="1"/>
  <c r="AK6" i="1"/>
  <c r="AK30" i="1" s="1"/>
  <c r="AU9" i="1"/>
  <c r="AU33" i="1" s="1"/>
  <c r="AE6" i="1"/>
  <c r="AO12" i="1"/>
  <c r="AO36" i="1" s="1"/>
  <c r="AM10" i="1"/>
  <c r="AM34" i="1" s="1"/>
  <c r="AO8" i="1"/>
  <c r="AO32" i="1" s="1"/>
  <c r="AU6" i="1"/>
  <c r="AU30" i="1" s="1"/>
  <c r="AW11" i="1"/>
  <c r="AW35" i="1" s="1"/>
  <c r="BA7" i="1"/>
  <c r="BA31" i="1" s="1"/>
  <c r="AW13" i="1"/>
  <c r="AW37" i="1" s="1"/>
  <c r="AU11" i="1"/>
  <c r="AU35" i="1" s="1"/>
  <c r="AS7" i="1"/>
  <c r="AS31" i="1" s="1"/>
  <c r="AS11" i="1"/>
  <c r="AS35" i="1" s="1"/>
  <c r="AU37" i="1"/>
  <c r="BA8" i="1"/>
  <c r="BA32" i="1" s="1"/>
  <c r="BA11" i="1"/>
  <c r="BA35" i="1" s="1"/>
  <c r="AY6" i="1"/>
  <c r="AY30" i="1" s="1"/>
  <c r="AQ12" i="1"/>
  <c r="AQ36" i="1" s="1"/>
  <c r="AG12" i="1"/>
  <c r="AG36" i="1" s="1"/>
  <c r="AM9" i="1"/>
  <c r="AM33" i="1" s="1"/>
  <c r="AK8" i="1"/>
  <c r="AK32" i="1" s="1"/>
  <c r="AG13" i="1"/>
  <c r="AG37" i="1" s="1"/>
  <c r="AU12" i="1"/>
  <c r="AU36" i="1" s="1"/>
  <c r="AG33" i="1"/>
  <c r="BA10" i="1"/>
  <c r="BA34" i="1" s="1"/>
  <c r="AE37" i="1"/>
  <c r="AQ13" i="1"/>
  <c r="AQ37" i="1" s="1"/>
  <c r="AK11" i="1"/>
  <c r="AK35" i="1" s="1"/>
  <c r="AI6" i="1"/>
  <c r="AI30" i="1" s="1"/>
  <c r="AY11" i="1"/>
  <c r="AY35" i="1" s="1"/>
  <c r="AW10" i="1"/>
  <c r="AW34" i="1" s="1"/>
  <c r="AG8" i="1"/>
  <c r="AG32" i="1" s="1"/>
  <c r="AG11" i="1"/>
  <c r="AG35" i="1" s="1"/>
  <c r="AO10" i="1"/>
  <c r="AO34" i="1" s="1"/>
  <c r="AW30" i="1"/>
  <c r="AO35" i="1"/>
  <c r="AQ30" i="1"/>
  <c r="AI31" i="1"/>
  <c r="AM32" i="1"/>
  <c r="AQ35" i="1"/>
  <c r="AG34" i="1"/>
  <c r="AU34" i="1"/>
  <c r="AQ33" i="1"/>
  <c r="AU32" i="1"/>
  <c r="BA33" i="1"/>
  <c r="AY36" i="1"/>
  <c r="AK34" i="1"/>
  <c r="AE32" i="1"/>
  <c r="AI33" i="1"/>
  <c r="AS34" i="1"/>
  <c r="AI36" i="1"/>
  <c r="AS33" i="1"/>
  <c r="AI35" i="1"/>
  <c r="AS36" i="1"/>
  <c r="AG30" i="1"/>
  <c r="AO33" i="1"/>
  <c r="AK33" i="1"/>
  <c r="AY33" i="1"/>
  <c r="AO37" i="1"/>
  <c r="AY32" i="1"/>
  <c r="AQ34" i="1"/>
  <c r="BA37" i="1"/>
  <c r="AM31" i="1"/>
  <c r="AE30" i="1" l="1"/>
  <c r="BD7" i="1"/>
  <c r="BD8" i="1" s="1"/>
  <c r="AE33" i="1"/>
</calcChain>
</file>

<file path=xl/sharedStrings.xml><?xml version="1.0" encoding="utf-8"?>
<sst xmlns="http://schemas.openxmlformats.org/spreadsheetml/2006/main" count="178" uniqueCount="119">
  <si>
    <t>OD values</t>
  </si>
  <si>
    <t>Concentrations by Titri 5.04, Lin-Log mode.</t>
  </si>
  <si>
    <t>UC</t>
  </si>
  <si>
    <t>MASAKA BOX 1 INFLUENZA A  4/2/2016</t>
  </si>
  <si>
    <t>STATUS_E_R</t>
  </si>
  <si>
    <t>A</t>
  </si>
  <si>
    <t>PC</t>
  </si>
  <si>
    <t>B</t>
  </si>
  <si>
    <t>NC</t>
  </si>
  <si>
    <t>C</t>
  </si>
  <si>
    <t>PC-NC</t>
  </si>
  <si>
    <t>D</t>
  </si>
  <si>
    <t>E</t>
  </si>
  <si>
    <t>F</t>
  </si>
  <si>
    <t>G</t>
  </si>
  <si>
    <t>H</t>
  </si>
  <si>
    <t>Green would indicate a value that would be interpretated as positive.</t>
  </si>
  <si>
    <t>This table is the difference between the OD readings and the spectral readings as a percent of positive control - negative control</t>
  </si>
  <si>
    <t>Untitled-1</t>
  </si>
  <si>
    <t>Untitled-2</t>
  </si>
  <si>
    <t>Untitled-3</t>
  </si>
  <si>
    <t>Untitled-4</t>
  </si>
  <si>
    <t>Untitled-5</t>
  </si>
  <si>
    <t>Untitled-6</t>
  </si>
  <si>
    <t>Untitled-7</t>
  </si>
  <si>
    <t>Untitled-8</t>
  </si>
  <si>
    <t>Untitled-9</t>
  </si>
  <si>
    <t>Untitled-10</t>
  </si>
  <si>
    <t>Untitled-11</t>
  </si>
  <si>
    <t>Untitled-12</t>
  </si>
  <si>
    <t>Untitled-13</t>
  </si>
  <si>
    <t>Untitled-14</t>
  </si>
  <si>
    <t>Untitled-15</t>
  </si>
  <si>
    <t>Untitled-16</t>
  </si>
  <si>
    <t>Untitled-17</t>
  </si>
  <si>
    <t>Untitled-18</t>
  </si>
  <si>
    <t>Untitled-19</t>
  </si>
  <si>
    <t>Untitled-20</t>
  </si>
  <si>
    <t>Untitled-21</t>
  </si>
  <si>
    <t>Untitled-22</t>
  </si>
  <si>
    <t>Untitled-23</t>
  </si>
  <si>
    <t>Untitled-24</t>
  </si>
  <si>
    <t>Untitled-25</t>
  </si>
  <si>
    <t>Untitled-26</t>
  </si>
  <si>
    <t>Untitled-27</t>
  </si>
  <si>
    <t>Untitled-28</t>
  </si>
  <si>
    <t>Untitled-29</t>
  </si>
  <si>
    <t>Untitled-30</t>
  </si>
  <si>
    <t>Untitled-31</t>
  </si>
  <si>
    <t>Untitled-32</t>
  </si>
  <si>
    <t>Untitled-33</t>
  </si>
  <si>
    <t>Untitled-34</t>
  </si>
  <si>
    <t>Untitled-35</t>
  </si>
  <si>
    <t>Untitled-36</t>
  </si>
  <si>
    <t>Untitled-37</t>
  </si>
  <si>
    <t>Untitled-38</t>
  </si>
  <si>
    <t>Untitled-39</t>
  </si>
  <si>
    <t>Untitled-40</t>
  </si>
  <si>
    <t>Untitled-41</t>
  </si>
  <si>
    <t>Untitled-42</t>
  </si>
  <si>
    <t>Untitled-43</t>
  </si>
  <si>
    <t>Untitled-44</t>
  </si>
  <si>
    <t>Untitled-45</t>
  </si>
  <si>
    <t>Untitled-46</t>
  </si>
  <si>
    <t>Untitled-47</t>
  </si>
  <si>
    <t>Untitled-48</t>
  </si>
  <si>
    <t>Untitled-49</t>
  </si>
  <si>
    <t>Untitled-50</t>
  </si>
  <si>
    <t>Untitled-51</t>
  </si>
  <si>
    <t>Untitled-52</t>
  </si>
  <si>
    <t>Untitled-53</t>
  </si>
  <si>
    <t>Untitled-54</t>
  </si>
  <si>
    <t>Untitled-55</t>
  </si>
  <si>
    <t>Untitled-56</t>
  </si>
  <si>
    <t>Untitled-57</t>
  </si>
  <si>
    <t>Untitled-58</t>
  </si>
  <si>
    <t>Untitled-59</t>
  </si>
  <si>
    <t>Untitled-60</t>
  </si>
  <si>
    <t>Untitled-61</t>
  </si>
  <si>
    <t>Untitled-62</t>
  </si>
  <si>
    <t>Untitled-63</t>
  </si>
  <si>
    <t>Untitled-64</t>
  </si>
  <si>
    <t>Untitled-65</t>
  </si>
  <si>
    <t>Untitled-66</t>
  </si>
  <si>
    <t>Untitled-67</t>
  </si>
  <si>
    <t>Untitled-68</t>
  </si>
  <si>
    <t>Untitled-69</t>
  </si>
  <si>
    <t>Untitled-70</t>
  </si>
  <si>
    <t>Untitled-71</t>
  </si>
  <si>
    <t>Untitled-72</t>
  </si>
  <si>
    <t>Untitled-73</t>
  </si>
  <si>
    <t>Untitled-74</t>
  </si>
  <si>
    <t>Untitled-75</t>
  </si>
  <si>
    <t>Untitled-76</t>
  </si>
  <si>
    <t>Untitled-77</t>
  </si>
  <si>
    <t>Untitled-78</t>
  </si>
  <si>
    <t>Untitled-79</t>
  </si>
  <si>
    <t>Untitled-80</t>
  </si>
  <si>
    <t>Untitled-81</t>
  </si>
  <si>
    <t>Untitled-82</t>
  </si>
  <si>
    <t>Untitled-83</t>
  </si>
  <si>
    <t>Untitled-84</t>
  </si>
  <si>
    <t>Untitled-85</t>
  </si>
  <si>
    <t>Untitled-86</t>
  </si>
  <si>
    <t>Untitled-87</t>
  </si>
  <si>
    <t>Untitled-88</t>
  </si>
  <si>
    <t>Untitled-89</t>
  </si>
  <si>
    <t>Untitled-90</t>
  </si>
  <si>
    <t>Untitled-91</t>
  </si>
  <si>
    <t>Untitled-92</t>
  </si>
  <si>
    <t>Untitled-93</t>
  </si>
  <si>
    <t>Untitled-94</t>
  </si>
  <si>
    <t>Untitled-95</t>
  </si>
  <si>
    <t>Untitled-96</t>
  </si>
  <si>
    <t xml:space="preserve">100% would have a number equal to or greater than the postive  control-negative control.  </t>
  </si>
  <si>
    <t xml:space="preserve">Michel this is the first run using i1 Pro spectrophotometer reading an equivalence of an optic density that is created using reflective spectrophotometry. </t>
  </si>
  <si>
    <t xml:space="preserve">Spectoscopy for the ELISA reader estimates changes in wavelength created by light absorbed by material in your solution.  This reads the spectral differences in color created by those same changes in end product from the substrate conversion to end product which is proportional to the amount of antibody or antigen present in the sera.  </t>
  </si>
  <si>
    <t>Purple would indicate a value that we would interpret as negatve by spectroscopy, though ELISA results suggest they should be postive.</t>
  </si>
  <si>
    <t>Blue indicates spectral positive ELISA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</si>
</sst>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1"/>
      <color rgb="FF7030A0"/>
      <name val="Calibri"/>
      <family val="2"/>
      <scheme val="minor"/>
    </font>
    <font>
      <sz val="11"/>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6"/>
  <sheetViews>
    <sheetView tabSelected="1" topLeftCell="AB1" workbookViewId="0">
      <selection activeCell="AO15" sqref="AO15"/>
    </sheetView>
  </sheetViews>
  <sheetFormatPr defaultRowHeight="14.25" x14ac:dyDescent="0.45"/>
  <sheetData>
    <row r="1" spans="1:56" x14ac:dyDescent="0.45">
      <c r="A1" t="s">
        <v>3</v>
      </c>
      <c r="N1" s="1" t="s">
        <v>18</v>
      </c>
      <c r="O1">
        <v>1</v>
      </c>
      <c r="Q1" s="1">
        <v>0.52800000000000002</v>
      </c>
      <c r="R1">
        <v>0.52300000000000002</v>
      </c>
      <c r="S1">
        <v>0.68400000000000005</v>
      </c>
      <c r="W1" s="1" t="s">
        <v>66</v>
      </c>
      <c r="X1">
        <v>7</v>
      </c>
      <c r="Z1" s="1">
        <v>1.4850000000000001</v>
      </c>
      <c r="AA1">
        <v>0.86499999999999999</v>
      </c>
      <c r="AB1">
        <v>0.92300000000000004</v>
      </c>
    </row>
    <row r="2" spans="1:56" x14ac:dyDescent="0.45">
      <c r="N2" t="s">
        <v>19</v>
      </c>
      <c r="Q2" s="1">
        <v>0.33900000000000002</v>
      </c>
      <c r="R2">
        <v>0.32900000000000001</v>
      </c>
      <c r="S2">
        <v>0.42499999999999999</v>
      </c>
      <c r="W2" t="s">
        <v>67</v>
      </c>
      <c r="Z2" s="1">
        <v>1.2450000000000001</v>
      </c>
      <c r="AA2">
        <v>0.59</v>
      </c>
      <c r="AB2">
        <v>0.747</v>
      </c>
    </row>
    <row r="3" spans="1:56" x14ac:dyDescent="0.45">
      <c r="A3" t="s">
        <v>0</v>
      </c>
      <c r="N3" t="s">
        <v>20</v>
      </c>
      <c r="Q3" s="1">
        <v>1.3</v>
      </c>
      <c r="R3">
        <v>0.60899999999999999</v>
      </c>
      <c r="S3">
        <v>0.69099999999999995</v>
      </c>
      <c r="W3" t="s">
        <v>68</v>
      </c>
      <c r="Z3" s="1">
        <v>1.23</v>
      </c>
      <c r="AA3">
        <v>0.60499999999999998</v>
      </c>
      <c r="AB3">
        <v>0.71499999999999997</v>
      </c>
    </row>
    <row r="4" spans="1:56" x14ac:dyDescent="0.45">
      <c r="A4">
        <v>0.14499999999999999</v>
      </c>
      <c r="B4">
        <v>1.754</v>
      </c>
      <c r="C4">
        <v>1.2549999999999999</v>
      </c>
      <c r="D4">
        <v>1.488</v>
      </c>
      <c r="E4">
        <v>1.1990000000000001</v>
      </c>
      <c r="F4">
        <v>1.407</v>
      </c>
      <c r="G4">
        <v>1.4079999999999999</v>
      </c>
      <c r="H4">
        <v>1.3380000000000001</v>
      </c>
      <c r="I4">
        <v>1.3169999999999999</v>
      </c>
      <c r="J4">
        <v>1.39</v>
      </c>
      <c r="K4">
        <v>1.2150000000000001</v>
      </c>
      <c r="L4">
        <v>1.4650000000000001</v>
      </c>
      <c r="N4" t="s">
        <v>21</v>
      </c>
      <c r="Q4" s="1">
        <v>1.234</v>
      </c>
      <c r="R4">
        <v>0.56899999999999995</v>
      </c>
      <c r="S4">
        <v>0.59699999999999998</v>
      </c>
      <c r="W4" t="s">
        <v>69</v>
      </c>
      <c r="Z4" s="1">
        <v>1.4330000000000001</v>
      </c>
      <c r="AA4">
        <v>0.65100000000000002</v>
      </c>
      <c r="AB4">
        <v>0.69799999999999995</v>
      </c>
      <c r="AD4" t="s">
        <v>4</v>
      </c>
    </row>
    <row r="5" spans="1:56" x14ac:dyDescent="0.45">
      <c r="A5">
        <v>0.151</v>
      </c>
      <c r="B5">
        <v>1.373</v>
      </c>
      <c r="C5">
        <v>1.2170000000000001</v>
      </c>
      <c r="D5">
        <v>1.294</v>
      </c>
      <c r="E5">
        <v>1.167</v>
      </c>
      <c r="F5">
        <v>1.177</v>
      </c>
      <c r="G5">
        <v>1.194</v>
      </c>
      <c r="H5">
        <v>1.1399999999999999</v>
      </c>
      <c r="I5">
        <v>1.256</v>
      </c>
      <c r="J5">
        <v>1.0129999999999999</v>
      </c>
      <c r="K5">
        <v>1.2529999999999999</v>
      </c>
      <c r="L5">
        <v>1.179</v>
      </c>
      <c r="N5" t="s">
        <v>22</v>
      </c>
      <c r="Q5" s="1">
        <v>1.3540000000000001</v>
      </c>
      <c r="R5">
        <v>0.59199999999999997</v>
      </c>
      <c r="S5">
        <v>0.495</v>
      </c>
      <c r="W5" t="s">
        <v>70</v>
      </c>
      <c r="Z5" s="1">
        <v>1.1779999999999999</v>
      </c>
      <c r="AA5">
        <v>0.60599999999999998</v>
      </c>
      <c r="AB5">
        <v>0.67300000000000004</v>
      </c>
      <c r="AD5">
        <v>1</v>
      </c>
      <c r="AF5">
        <v>2</v>
      </c>
      <c r="AH5">
        <v>3</v>
      </c>
      <c r="AJ5">
        <v>4</v>
      </c>
      <c r="AL5">
        <v>5</v>
      </c>
      <c r="AN5">
        <v>6</v>
      </c>
      <c r="AP5">
        <v>7</v>
      </c>
      <c r="AR5">
        <v>8</v>
      </c>
      <c r="AT5">
        <v>9</v>
      </c>
      <c r="AV5">
        <v>10</v>
      </c>
      <c r="AX5">
        <v>11</v>
      </c>
      <c r="AZ5">
        <v>12</v>
      </c>
    </row>
    <row r="6" spans="1:56" x14ac:dyDescent="0.45">
      <c r="A6">
        <v>1.4710000000000001</v>
      </c>
      <c r="B6">
        <v>1.1639999999999999</v>
      </c>
      <c r="C6">
        <v>1.179</v>
      </c>
      <c r="D6">
        <v>1.179</v>
      </c>
      <c r="E6">
        <v>1.0409999999999999</v>
      </c>
      <c r="F6">
        <v>1.371</v>
      </c>
      <c r="G6">
        <v>1.2849999999999999</v>
      </c>
      <c r="H6">
        <v>1.204</v>
      </c>
      <c r="I6">
        <v>1.125</v>
      </c>
      <c r="J6">
        <v>1.163</v>
      </c>
      <c r="K6">
        <v>1.1040000000000001</v>
      </c>
      <c r="L6">
        <v>1.3029999999999999</v>
      </c>
      <c r="N6" t="s">
        <v>23</v>
      </c>
      <c r="Q6" s="1">
        <v>1.0169999999999999</v>
      </c>
      <c r="R6">
        <v>0.54</v>
      </c>
      <c r="S6">
        <v>0.59599999999999997</v>
      </c>
      <c r="W6" t="s">
        <v>71</v>
      </c>
      <c r="Z6" s="1">
        <v>1.141</v>
      </c>
      <c r="AA6">
        <v>0.63200000000000001</v>
      </c>
      <c r="AB6">
        <v>0.69099999999999995</v>
      </c>
      <c r="AC6" t="s">
        <v>5</v>
      </c>
      <c r="AD6" s="1">
        <v>0.52800000000000002</v>
      </c>
      <c r="AE6" s="2">
        <f>100*((AD6-$BC$7)/($BC$8))</f>
        <v>11.337732453509302</v>
      </c>
      <c r="AF6">
        <v>1.357</v>
      </c>
      <c r="AG6" s="3">
        <f>100*((AF6-$BC$7)/($BC$8))</f>
        <v>110.79784043191363</v>
      </c>
      <c r="AH6" s="1">
        <v>1.288</v>
      </c>
      <c r="AI6" s="3">
        <f>100*((AH6-$BC$7)/($BC$8))</f>
        <v>102.51949610077986</v>
      </c>
      <c r="AJ6">
        <v>1.4179999999999999</v>
      </c>
      <c r="AK6" s="3">
        <f>100*((AJ6-$BC$7)/($BC$8))</f>
        <v>118.11637672465507</v>
      </c>
      <c r="AL6" s="1">
        <v>1.4039999999999999</v>
      </c>
      <c r="AM6" s="3">
        <f>100*((AL6-$BC$7)/($BC$8))</f>
        <v>116.4367126574685</v>
      </c>
      <c r="AN6">
        <v>1.4750000000000001</v>
      </c>
      <c r="AO6" s="3">
        <f>100*((AN6-$BC$7)/($BC$8))</f>
        <v>124.95500899820038</v>
      </c>
      <c r="AP6" s="1">
        <v>1.4850000000000001</v>
      </c>
      <c r="AQ6" s="3">
        <f>100*((AP6-$BC$7)/($BC$8))</f>
        <v>126.15476904619078</v>
      </c>
      <c r="AR6">
        <v>1.39</v>
      </c>
      <c r="AS6" s="3">
        <f>100*((AR6-$BC$7)/($BC$8))</f>
        <v>114.75704859028195</v>
      </c>
      <c r="AT6" s="1">
        <v>1.53</v>
      </c>
      <c r="AU6" s="3">
        <f>100*((AT6-$BC$7)/($BC$8))</f>
        <v>131.5536892621476</v>
      </c>
      <c r="AV6">
        <v>1.569</v>
      </c>
      <c r="AW6" s="3">
        <f>100*((AV6-$BC$7)/($BC$8))</f>
        <v>136.23275344931014</v>
      </c>
      <c r="AX6" s="1">
        <v>1.56</v>
      </c>
      <c r="AY6" s="3">
        <f>100*((AX6-$BC$7)/($BC$8))</f>
        <v>135.15296940611881</v>
      </c>
      <c r="AZ6">
        <v>1.5840000000000001</v>
      </c>
      <c r="BA6" s="3">
        <f>100*((AZ6-$BC$7)/($BC$8))</f>
        <v>138.03239352129577</v>
      </c>
      <c r="BB6" t="s">
        <v>6</v>
      </c>
      <c r="BC6">
        <f>AVERAGE(AD8:AD9)</f>
        <v>1.2669999999999999</v>
      </c>
      <c r="BD6">
        <f>AVERAGE(AE8:AE9)</f>
        <v>100</v>
      </c>
    </row>
    <row r="7" spans="1:56" x14ac:dyDescent="0.45">
      <c r="A7">
        <v>1.413</v>
      </c>
      <c r="B7">
        <v>1.2589999999999999</v>
      </c>
      <c r="C7">
        <v>1.113</v>
      </c>
      <c r="D7">
        <v>0.94899999999999995</v>
      </c>
      <c r="E7">
        <v>1.133</v>
      </c>
      <c r="F7">
        <v>1.484</v>
      </c>
      <c r="G7">
        <v>1.28</v>
      </c>
      <c r="H7">
        <v>1.1000000000000001</v>
      </c>
      <c r="I7">
        <v>1.28</v>
      </c>
      <c r="J7">
        <v>1.2789999999999999</v>
      </c>
      <c r="K7">
        <v>1.3009999999999999</v>
      </c>
      <c r="L7">
        <v>1.272</v>
      </c>
      <c r="N7" t="s">
        <v>24</v>
      </c>
      <c r="Q7" s="1">
        <v>1.05</v>
      </c>
      <c r="R7">
        <v>0.51600000000000001</v>
      </c>
      <c r="S7">
        <v>0.58899999999999997</v>
      </c>
      <c r="W7" t="s">
        <v>72</v>
      </c>
      <c r="Z7" s="1">
        <v>1.4259999999999999</v>
      </c>
      <c r="AA7">
        <v>0.63300000000000001</v>
      </c>
      <c r="AB7">
        <v>0.66400000000000003</v>
      </c>
      <c r="AC7" t="s">
        <v>7</v>
      </c>
      <c r="AD7" s="1">
        <v>0.33900000000000002</v>
      </c>
      <c r="AE7" s="2">
        <f t="shared" ref="AE7:AE13" si="0">100*((AD7-$BC$7)/($BC$8))</f>
        <v>-11.337732453509295</v>
      </c>
      <c r="AF7">
        <v>1.383</v>
      </c>
      <c r="AG7" s="3">
        <f t="shared" ref="AG7:AI13" si="1">100*((AF7-$BC$7)/($BC$8))</f>
        <v>113.91721655668867</v>
      </c>
      <c r="AH7" s="1">
        <v>1.306</v>
      </c>
      <c r="AI7" s="3">
        <f t="shared" si="1"/>
        <v>104.6790641871626</v>
      </c>
      <c r="AJ7">
        <v>1.425</v>
      </c>
      <c r="AK7" s="3">
        <f t="shared" ref="AK7:AK13" si="2">100*((AJ7-$BC$7)/($BC$8))</f>
        <v>118.95620875824837</v>
      </c>
      <c r="AL7" s="1">
        <v>1.286</v>
      </c>
      <c r="AM7" s="3">
        <f t="shared" ref="AM7:AM13" si="3">100*((AL7-$BC$7)/($BC$8))</f>
        <v>102.27954409118179</v>
      </c>
      <c r="AN7">
        <v>1.32</v>
      </c>
      <c r="AO7" s="3">
        <f t="shared" ref="AO7:AO13" si="4">100*((AN7-$BC$7)/($BC$8))</f>
        <v>106.35872825434916</v>
      </c>
      <c r="AP7" s="1">
        <v>1.2450000000000001</v>
      </c>
      <c r="AQ7" s="3">
        <f t="shared" ref="AQ7:AQ13" si="5">100*((AP7-$BC$7)/($BC$8))</f>
        <v>97.360527894421139</v>
      </c>
      <c r="AR7">
        <v>1.099</v>
      </c>
      <c r="AS7" s="3">
        <f t="shared" ref="AS7:AS13" si="6">100*((AR7-$BC$7)/($BC$8))</f>
        <v>79.844031193761253</v>
      </c>
      <c r="AT7" s="1">
        <v>1.5429999999999999</v>
      </c>
      <c r="AU7" s="3">
        <f t="shared" ref="AU7:AU13" si="7">100*((AT7-$BC$7)/($BC$8))</f>
        <v>133.11337732453509</v>
      </c>
      <c r="AV7">
        <v>1.528</v>
      </c>
      <c r="AW7" s="6">
        <f t="shared" ref="AW7:AW13" si="8">100*((AV7-$BC$7)/($BC$8))</f>
        <v>131.31373725254952</v>
      </c>
      <c r="AX7" s="1">
        <v>1.3560000000000001</v>
      </c>
      <c r="AY7" s="3">
        <f t="shared" ref="AY7:AY13" si="9">100*((AX7-$BC$7)/($BC$8))</f>
        <v>110.6778644271146</v>
      </c>
      <c r="AZ7">
        <v>1.53</v>
      </c>
      <c r="BA7" s="3">
        <f t="shared" ref="BA7:BA13" si="10">100*((AZ7-$BC$7)/($BC$8))</f>
        <v>131.5536892621476</v>
      </c>
      <c r="BB7" t="s">
        <v>8</v>
      </c>
      <c r="BC7">
        <f>AVERAGE(AD6:AD7)</f>
        <v>0.4335</v>
      </c>
      <c r="BD7">
        <f>AVERAGE(AE6:AE7)</f>
        <v>0</v>
      </c>
    </row>
    <row r="8" spans="1:56" x14ac:dyDescent="0.45">
      <c r="A8">
        <v>1.0369999999999999</v>
      </c>
      <c r="B8">
        <v>1.2649999999999999</v>
      </c>
      <c r="C8">
        <v>1.044</v>
      </c>
      <c r="D8">
        <v>1.0409999999999999</v>
      </c>
      <c r="E8">
        <v>1.169</v>
      </c>
      <c r="F8">
        <v>1.528</v>
      </c>
      <c r="G8">
        <v>1.379</v>
      </c>
      <c r="H8">
        <v>1.327</v>
      </c>
      <c r="I8">
        <v>1.31</v>
      </c>
      <c r="J8">
        <v>1.345</v>
      </c>
      <c r="K8">
        <v>1.393</v>
      </c>
      <c r="L8">
        <v>1.4370000000000001</v>
      </c>
      <c r="N8" t="s">
        <v>25</v>
      </c>
      <c r="Q8" s="1">
        <v>1.2809999999999999</v>
      </c>
      <c r="R8">
        <v>0.63400000000000001</v>
      </c>
      <c r="S8">
        <v>0.72</v>
      </c>
      <c r="W8" t="s">
        <v>73</v>
      </c>
      <c r="Z8" s="1">
        <v>1.4850000000000001</v>
      </c>
      <c r="AA8">
        <v>0.78500000000000003</v>
      </c>
      <c r="AB8">
        <v>0.77200000000000002</v>
      </c>
      <c r="AC8" t="s">
        <v>9</v>
      </c>
      <c r="AD8" s="1">
        <v>1.3</v>
      </c>
      <c r="AE8" s="3">
        <f t="shared" si="0"/>
        <v>103.95920815836834</v>
      </c>
      <c r="AF8">
        <v>1.478</v>
      </c>
      <c r="AG8" s="3">
        <f t="shared" si="1"/>
        <v>125.31493701259748</v>
      </c>
      <c r="AH8" s="1">
        <v>1.399</v>
      </c>
      <c r="AI8" s="3">
        <f t="shared" si="1"/>
        <v>115.83683263347334</v>
      </c>
      <c r="AJ8">
        <v>1.4119999999999999</v>
      </c>
      <c r="AK8" s="3">
        <f t="shared" si="2"/>
        <v>117.39652069586084</v>
      </c>
      <c r="AL8" s="1">
        <v>1.034</v>
      </c>
      <c r="AM8" s="6">
        <f t="shared" si="3"/>
        <v>72.045590881823657</v>
      </c>
      <c r="AN8">
        <v>1.5129999999999999</v>
      </c>
      <c r="AO8" s="3">
        <f t="shared" si="4"/>
        <v>129.51409718056388</v>
      </c>
      <c r="AP8" s="1">
        <v>1.23</v>
      </c>
      <c r="AQ8" s="3">
        <f t="shared" si="5"/>
        <v>95.560887822435518</v>
      </c>
      <c r="AR8">
        <v>1.423</v>
      </c>
      <c r="AS8" s="3">
        <f t="shared" si="6"/>
        <v>118.7162567486503</v>
      </c>
      <c r="AT8" s="1">
        <v>1.423</v>
      </c>
      <c r="AU8" s="3">
        <f t="shared" si="7"/>
        <v>118.7162567486503</v>
      </c>
      <c r="AV8">
        <v>1.4079999999999999</v>
      </c>
      <c r="AW8" s="3">
        <f t="shared" si="8"/>
        <v>116.91661667666466</v>
      </c>
      <c r="AX8" s="1">
        <v>1.4930000000000001</v>
      </c>
      <c r="AY8" s="3">
        <f t="shared" si="9"/>
        <v>127.11457708458312</v>
      </c>
      <c r="AZ8">
        <v>1.5</v>
      </c>
      <c r="BA8" s="3">
        <f t="shared" si="10"/>
        <v>127.95440911817637</v>
      </c>
      <c r="BB8" t="s">
        <v>10</v>
      </c>
      <c r="BC8">
        <f>BC6-BC7</f>
        <v>0.83349999999999991</v>
      </c>
      <c r="BD8">
        <f>BD6-BD7</f>
        <v>100</v>
      </c>
    </row>
    <row r="9" spans="1:56" x14ac:dyDescent="0.45">
      <c r="A9">
        <v>1.304</v>
      </c>
      <c r="B9">
        <v>1.3520000000000001</v>
      </c>
      <c r="C9">
        <v>1.1439999999999999</v>
      </c>
      <c r="D9">
        <v>1.2989999999999999</v>
      </c>
      <c r="E9">
        <v>1.2010000000000001</v>
      </c>
      <c r="F9">
        <v>1.234</v>
      </c>
      <c r="G9">
        <v>1.0880000000000001</v>
      </c>
      <c r="H9">
        <v>1.093</v>
      </c>
      <c r="I9">
        <v>1.343</v>
      </c>
      <c r="J9">
        <v>1.2150000000000001</v>
      </c>
      <c r="K9">
        <v>1.343</v>
      </c>
      <c r="L9">
        <v>1.266</v>
      </c>
      <c r="N9" s="1" t="s">
        <v>26</v>
      </c>
      <c r="O9">
        <v>2</v>
      </c>
      <c r="Q9">
        <v>1.357</v>
      </c>
      <c r="R9">
        <v>0.749</v>
      </c>
      <c r="S9">
        <v>0.76500000000000001</v>
      </c>
      <c r="W9" s="1" t="s">
        <v>74</v>
      </c>
      <c r="X9">
        <v>8</v>
      </c>
      <c r="Z9">
        <v>1.39</v>
      </c>
      <c r="AA9">
        <v>0.85899999999999999</v>
      </c>
      <c r="AB9">
        <v>0.94099999999999995</v>
      </c>
      <c r="AC9" t="s">
        <v>11</v>
      </c>
      <c r="AD9" s="1">
        <v>1.234</v>
      </c>
      <c r="AE9" s="3">
        <f t="shared" si="0"/>
        <v>96.040791841631673</v>
      </c>
      <c r="AF9">
        <v>1.2989999999999999</v>
      </c>
      <c r="AG9" s="3">
        <f t="shared" si="1"/>
        <v>103.8392321535693</v>
      </c>
      <c r="AH9" s="1">
        <v>1.2849999999999999</v>
      </c>
      <c r="AI9" s="3">
        <f t="shared" si="1"/>
        <v>102.15956808638273</v>
      </c>
      <c r="AJ9">
        <v>1.1479999999999999</v>
      </c>
      <c r="AK9" s="6">
        <f t="shared" si="2"/>
        <v>85.722855428914215</v>
      </c>
      <c r="AL9" s="1">
        <v>1.163</v>
      </c>
      <c r="AM9" s="3">
        <f t="shared" si="3"/>
        <v>87.522495500899836</v>
      </c>
      <c r="AN9">
        <v>1.387</v>
      </c>
      <c r="AO9" s="3">
        <f t="shared" si="4"/>
        <v>114.39712057588484</v>
      </c>
      <c r="AP9" s="1">
        <v>1.4330000000000001</v>
      </c>
      <c r="AQ9" s="3">
        <f t="shared" si="5"/>
        <v>119.9160167966407</v>
      </c>
      <c r="AR9">
        <v>1.292</v>
      </c>
      <c r="AS9" s="3">
        <f t="shared" si="6"/>
        <v>102.99940011997602</v>
      </c>
      <c r="AT9" s="1">
        <v>1.4990000000000001</v>
      </c>
      <c r="AU9" s="3">
        <f t="shared" si="7"/>
        <v>127.83443311337734</v>
      </c>
      <c r="AV9">
        <v>1.33</v>
      </c>
      <c r="AW9" s="3">
        <f t="shared" si="8"/>
        <v>107.55848830233955</v>
      </c>
      <c r="AX9" s="1">
        <v>1.43</v>
      </c>
      <c r="AY9" s="3">
        <f t="shared" si="9"/>
        <v>119.55608878224355</v>
      </c>
      <c r="AZ9">
        <v>1.528</v>
      </c>
      <c r="BA9" s="3">
        <f t="shared" si="10"/>
        <v>131.31373725254952</v>
      </c>
    </row>
    <row r="10" spans="1:56" x14ac:dyDescent="0.45">
      <c r="A10">
        <v>1.044</v>
      </c>
      <c r="B10">
        <v>1.2330000000000001</v>
      </c>
      <c r="C10">
        <v>1.1399999999999999</v>
      </c>
      <c r="D10">
        <v>1.153</v>
      </c>
      <c r="E10">
        <v>1.145</v>
      </c>
      <c r="F10">
        <v>1.2010000000000001</v>
      </c>
      <c r="G10">
        <v>1.0720000000000001</v>
      </c>
      <c r="H10">
        <v>1.242</v>
      </c>
      <c r="I10">
        <v>1.3620000000000001</v>
      </c>
      <c r="J10">
        <v>1.2789999999999999</v>
      </c>
      <c r="K10">
        <v>1.1719999999999999</v>
      </c>
      <c r="L10">
        <v>1.274</v>
      </c>
      <c r="N10" t="s">
        <v>27</v>
      </c>
      <c r="Q10">
        <v>1.383</v>
      </c>
      <c r="R10">
        <v>0.625</v>
      </c>
      <c r="S10">
        <v>0.67600000000000005</v>
      </c>
      <c r="W10" t="s">
        <v>75</v>
      </c>
      <c r="Z10">
        <v>1.099</v>
      </c>
      <c r="AA10">
        <v>0.63300000000000001</v>
      </c>
      <c r="AB10">
        <v>0.77500000000000002</v>
      </c>
      <c r="AC10" t="s">
        <v>12</v>
      </c>
      <c r="AD10" s="1">
        <v>1.3540000000000001</v>
      </c>
      <c r="AE10" s="6">
        <f t="shared" si="0"/>
        <v>110.43791241751653</v>
      </c>
      <c r="AF10">
        <v>1.4</v>
      </c>
      <c r="AG10" s="3">
        <f t="shared" si="1"/>
        <v>115.95680863827236</v>
      </c>
      <c r="AH10" s="1">
        <v>0.93600000000000005</v>
      </c>
      <c r="AI10" s="5">
        <f t="shared" si="1"/>
        <v>60.287942411517712</v>
      </c>
      <c r="AJ10">
        <v>1.31</v>
      </c>
      <c r="AK10" s="6">
        <f t="shared" si="2"/>
        <v>105.15896820635875</v>
      </c>
      <c r="AL10" s="1">
        <v>1.373</v>
      </c>
      <c r="AM10" s="3">
        <f t="shared" si="3"/>
        <v>112.71745650869826</v>
      </c>
      <c r="AN10">
        <v>1.5049999999999999</v>
      </c>
      <c r="AO10" s="3">
        <f t="shared" si="4"/>
        <v>128.55428914217157</v>
      </c>
      <c r="AP10" s="1">
        <v>1.1779999999999999</v>
      </c>
      <c r="AQ10" s="3">
        <f t="shared" si="5"/>
        <v>89.322135572885429</v>
      </c>
      <c r="AR10">
        <v>1.31</v>
      </c>
      <c r="AS10" s="3">
        <f t="shared" si="6"/>
        <v>105.15896820635875</v>
      </c>
      <c r="AT10" s="1">
        <v>1.425</v>
      </c>
      <c r="AU10" s="3">
        <f t="shared" si="7"/>
        <v>118.95620875824837</v>
      </c>
      <c r="AV10">
        <v>1.3560000000000001</v>
      </c>
      <c r="AW10" s="3">
        <f t="shared" si="8"/>
        <v>110.6778644271146</v>
      </c>
      <c r="AX10" s="1">
        <v>1.375</v>
      </c>
      <c r="AY10" s="3">
        <f t="shared" si="9"/>
        <v>112.95740851829635</v>
      </c>
      <c r="AZ10">
        <v>1.538</v>
      </c>
      <c r="BA10" s="3">
        <f t="shared" si="10"/>
        <v>132.51349730053991</v>
      </c>
    </row>
    <row r="11" spans="1:56" x14ac:dyDescent="0.45">
      <c r="A11">
        <v>1.161</v>
      </c>
      <c r="B11">
        <v>0.95599999999999996</v>
      </c>
      <c r="C11">
        <v>1.014</v>
      </c>
      <c r="D11">
        <v>1.0409999999999999</v>
      </c>
      <c r="E11">
        <v>1.2430000000000001</v>
      </c>
      <c r="F11">
        <v>1.486</v>
      </c>
      <c r="G11">
        <v>1.0289999999999999</v>
      </c>
      <c r="H11">
        <v>1.1000000000000001</v>
      </c>
      <c r="I11">
        <v>1.319</v>
      </c>
      <c r="J11">
        <v>0.94199999999999995</v>
      </c>
      <c r="K11">
        <v>1.1619999999999999</v>
      </c>
      <c r="L11">
        <v>4.8000000000000001E-2</v>
      </c>
      <c r="N11" t="s">
        <v>28</v>
      </c>
      <c r="Q11">
        <v>1.478</v>
      </c>
      <c r="R11">
        <v>0.69199999999999995</v>
      </c>
      <c r="S11">
        <v>0.74099999999999999</v>
      </c>
      <c r="W11" t="s">
        <v>76</v>
      </c>
      <c r="Z11">
        <v>1.423</v>
      </c>
      <c r="AA11">
        <v>0.70699999999999996</v>
      </c>
      <c r="AB11">
        <v>0.82699999999999996</v>
      </c>
      <c r="AC11" t="s">
        <v>13</v>
      </c>
      <c r="AD11" s="1">
        <v>1.0169999999999999</v>
      </c>
      <c r="AE11" s="3">
        <f t="shared" si="0"/>
        <v>70.005998800239951</v>
      </c>
      <c r="AF11">
        <v>1.4390000000000001</v>
      </c>
      <c r="AG11" s="3">
        <f t="shared" si="1"/>
        <v>120.63587282543493</v>
      </c>
      <c r="AH11" s="1">
        <v>1.369</v>
      </c>
      <c r="AI11" s="3">
        <f t="shared" si="1"/>
        <v>112.23755248950211</v>
      </c>
      <c r="AJ11">
        <v>1.41</v>
      </c>
      <c r="AK11" s="3">
        <f t="shared" si="2"/>
        <v>117.15656868626274</v>
      </c>
      <c r="AL11" s="1">
        <v>1.278</v>
      </c>
      <c r="AM11" s="3">
        <f t="shared" si="3"/>
        <v>101.31973605278945</v>
      </c>
      <c r="AN11">
        <v>1.4139999999999999</v>
      </c>
      <c r="AO11" s="3">
        <f t="shared" si="4"/>
        <v>117.63647270545891</v>
      </c>
      <c r="AP11" s="1">
        <v>1.141</v>
      </c>
      <c r="AQ11" s="3">
        <f t="shared" si="5"/>
        <v>84.883023395320947</v>
      </c>
      <c r="AR11">
        <v>1.3640000000000001</v>
      </c>
      <c r="AS11" s="3">
        <f t="shared" si="6"/>
        <v>111.63767246550694</v>
      </c>
      <c r="AT11" s="1">
        <v>1.367</v>
      </c>
      <c r="AU11" s="3">
        <f t="shared" si="7"/>
        <v>111.99760047990404</v>
      </c>
      <c r="AV11">
        <v>1.4039999999999999</v>
      </c>
      <c r="AW11" s="3">
        <f t="shared" si="8"/>
        <v>116.4367126574685</v>
      </c>
      <c r="AX11" s="1">
        <v>1.3149999999999999</v>
      </c>
      <c r="AY11" s="3">
        <f t="shared" si="9"/>
        <v>105.75884823035393</v>
      </c>
      <c r="AZ11">
        <v>1.391</v>
      </c>
      <c r="BA11" s="3">
        <f t="shared" si="10"/>
        <v>114.877024595081</v>
      </c>
    </row>
    <row r="12" spans="1:56" x14ac:dyDescent="0.45">
      <c r="A12" t="s">
        <v>1</v>
      </c>
      <c r="N12" t="s">
        <v>29</v>
      </c>
      <c r="Q12">
        <v>1.2989999999999999</v>
      </c>
      <c r="R12">
        <v>0.59799999999999998</v>
      </c>
      <c r="S12">
        <v>0.67400000000000004</v>
      </c>
      <c r="W12" t="s">
        <v>77</v>
      </c>
      <c r="Z12">
        <v>1.292</v>
      </c>
      <c r="AA12">
        <v>0.66500000000000004</v>
      </c>
      <c r="AB12">
        <v>0.76500000000000001</v>
      </c>
      <c r="AC12" t="s">
        <v>14</v>
      </c>
      <c r="AD12" s="1">
        <v>1.05</v>
      </c>
      <c r="AE12" s="6">
        <f t="shared" si="0"/>
        <v>73.965206958608292</v>
      </c>
      <c r="AF12">
        <v>1.498</v>
      </c>
      <c r="AG12" s="3">
        <f t="shared" si="1"/>
        <v>127.7144571085783</v>
      </c>
      <c r="AH12" s="1">
        <v>1.1830000000000001</v>
      </c>
      <c r="AI12" s="3">
        <f t="shared" si="1"/>
        <v>89.922015596880641</v>
      </c>
      <c r="AJ12">
        <v>1.464</v>
      </c>
      <c r="AK12" s="3">
        <f t="shared" si="2"/>
        <v>123.63527294541092</v>
      </c>
      <c r="AL12" s="1">
        <v>1.391</v>
      </c>
      <c r="AM12" s="3">
        <f t="shared" si="3"/>
        <v>114.877024595081</v>
      </c>
      <c r="AN12">
        <v>1.5109999999999999</v>
      </c>
      <c r="AO12" s="3">
        <f t="shared" si="4"/>
        <v>129.2741451709658</v>
      </c>
      <c r="AP12" s="1">
        <v>1.4259999999999999</v>
      </c>
      <c r="AQ12" s="3">
        <f t="shared" si="5"/>
        <v>119.07618476304739</v>
      </c>
      <c r="AR12">
        <v>1.5289999999999999</v>
      </c>
      <c r="AS12" s="3">
        <f t="shared" si="6"/>
        <v>131.43371325734853</v>
      </c>
      <c r="AT12" s="1">
        <v>1.353</v>
      </c>
      <c r="AU12" s="3">
        <f t="shared" si="7"/>
        <v>110.31793641271747</v>
      </c>
      <c r="AV12">
        <v>1.125</v>
      </c>
      <c r="AW12" s="3">
        <f t="shared" si="8"/>
        <v>82.963407318536298</v>
      </c>
      <c r="AX12" s="1">
        <v>1.121</v>
      </c>
      <c r="AY12" s="3">
        <f t="shared" si="9"/>
        <v>82.483503299340143</v>
      </c>
      <c r="AZ12">
        <v>1.4119999999999999</v>
      </c>
      <c r="BA12" s="3">
        <f t="shared" si="10"/>
        <v>117.39652069586084</v>
      </c>
    </row>
    <row r="13" spans="1:56" x14ac:dyDescent="0.45">
      <c r="A13">
        <v>1</v>
      </c>
      <c r="B13">
        <v>4.3095408099030204</v>
      </c>
      <c r="C13">
        <v>5.6005342586773104</v>
      </c>
      <c r="D13">
        <v>4.9555641546268197</v>
      </c>
      <c r="E13">
        <v>5.7676703138119301</v>
      </c>
      <c r="F13">
        <v>5.1708911776939699</v>
      </c>
      <c r="G13">
        <v>5.1681765960605199</v>
      </c>
      <c r="H13">
        <v>5.3616820544985702</v>
      </c>
      <c r="I13">
        <v>5.4211343515070904</v>
      </c>
      <c r="J13">
        <v>5.2172578301363703</v>
      </c>
      <c r="K13">
        <v>5.7194145945419601</v>
      </c>
      <c r="L13">
        <v>5.0157781878843402</v>
      </c>
      <c r="N13" t="s">
        <v>30</v>
      </c>
      <c r="Q13">
        <v>1.4</v>
      </c>
      <c r="R13">
        <v>0.60699999999999998</v>
      </c>
      <c r="S13">
        <v>0.624</v>
      </c>
      <c r="W13" t="s">
        <v>78</v>
      </c>
      <c r="Z13">
        <v>1.31</v>
      </c>
      <c r="AA13">
        <v>0.66200000000000003</v>
      </c>
      <c r="AB13">
        <v>0.71799999999999997</v>
      </c>
      <c r="AC13" t="s">
        <v>15</v>
      </c>
      <c r="AD13" s="1">
        <v>1.2809999999999999</v>
      </c>
      <c r="AE13" s="3">
        <f t="shared" si="0"/>
        <v>101.67966406718656</v>
      </c>
      <c r="AF13">
        <v>1.456</v>
      </c>
      <c r="AG13" s="6">
        <f t="shared" si="1"/>
        <v>122.67546490701862</v>
      </c>
      <c r="AH13" s="1">
        <v>1.0429999999999999</v>
      </c>
      <c r="AI13" s="6">
        <f t="shared" si="1"/>
        <v>73.125374925014995</v>
      </c>
      <c r="AJ13">
        <v>1.4079999999999999</v>
      </c>
      <c r="AK13" s="6">
        <f t="shared" si="2"/>
        <v>116.91661667666466</v>
      </c>
      <c r="AL13" s="1">
        <v>1.484</v>
      </c>
      <c r="AM13" s="3">
        <f t="shared" si="3"/>
        <v>126.03479304139174</v>
      </c>
      <c r="AN13">
        <v>1.5840000000000001</v>
      </c>
      <c r="AO13" s="3">
        <f t="shared" si="4"/>
        <v>138.03239352129577</v>
      </c>
      <c r="AP13" s="1">
        <v>1.4850000000000001</v>
      </c>
      <c r="AQ13" s="6">
        <f t="shared" si="5"/>
        <v>126.15476904619078</v>
      </c>
      <c r="AR13">
        <v>1.3680000000000001</v>
      </c>
      <c r="AS13" s="3">
        <f t="shared" si="6"/>
        <v>112.11757648470308</v>
      </c>
      <c r="AT13" s="1">
        <v>1.135</v>
      </c>
      <c r="AU13" s="3">
        <f t="shared" si="7"/>
        <v>84.163167366526707</v>
      </c>
      <c r="AV13" s="4">
        <v>0.96</v>
      </c>
      <c r="AW13" s="2">
        <f t="shared" si="8"/>
        <v>63.167366526694671</v>
      </c>
      <c r="AX13" s="1">
        <v>1.337</v>
      </c>
      <c r="AY13" s="3">
        <f t="shared" si="9"/>
        <v>108.39832033593282</v>
      </c>
      <c r="AZ13">
        <v>0.56799999999999995</v>
      </c>
      <c r="BA13" s="2">
        <f t="shared" si="10"/>
        <v>16.136772645470902</v>
      </c>
    </row>
    <row r="14" spans="1:56" x14ac:dyDescent="0.45">
      <c r="A14">
        <v>0.5</v>
      </c>
      <c r="B14">
        <v>5.2640402458166298</v>
      </c>
      <c r="C14">
        <v>5.7134110868461203</v>
      </c>
      <c r="D14">
        <v>5.48700543176147</v>
      </c>
      <c r="E14">
        <v>5.8654066137683198</v>
      </c>
      <c r="F14">
        <v>5.8346874147044403</v>
      </c>
      <c r="G14">
        <v>5.7828335611523096</v>
      </c>
      <c r="H14">
        <v>5.9491587266056198</v>
      </c>
      <c r="I14">
        <v>5.5975941257459203</v>
      </c>
      <c r="J14">
        <v>6.3594314558912597</v>
      </c>
      <c r="K14">
        <v>5.6064191582603504</v>
      </c>
      <c r="L14">
        <v>5.8285629083903903</v>
      </c>
      <c r="N14" t="s">
        <v>31</v>
      </c>
      <c r="Q14">
        <v>1.4390000000000001</v>
      </c>
      <c r="R14">
        <v>0.59199999999999997</v>
      </c>
      <c r="S14">
        <v>0.63100000000000001</v>
      </c>
      <c r="W14" t="s">
        <v>79</v>
      </c>
      <c r="Z14">
        <v>1.3640000000000001</v>
      </c>
      <c r="AA14">
        <v>0.68200000000000005</v>
      </c>
      <c r="AB14">
        <v>0.72099999999999997</v>
      </c>
    </row>
    <row r="15" spans="1:56" x14ac:dyDescent="0.45">
      <c r="A15">
        <v>0.25</v>
      </c>
      <c r="B15">
        <v>5.8746538730218596</v>
      </c>
      <c r="C15">
        <v>5.8285629083903903</v>
      </c>
      <c r="D15">
        <v>5.8285629083903903</v>
      </c>
      <c r="E15">
        <v>6.2666119993170497</v>
      </c>
      <c r="F15">
        <v>5.2695715660116198</v>
      </c>
      <c r="G15">
        <v>5.5129984117350004</v>
      </c>
      <c r="H15">
        <v>5.75254682623076</v>
      </c>
      <c r="I15">
        <v>5.9962033358454496</v>
      </c>
      <c r="J15">
        <v>5.8777395314180403</v>
      </c>
      <c r="K15">
        <v>6.0626914375311998</v>
      </c>
      <c r="L15">
        <v>5.4611350048810898</v>
      </c>
      <c r="N15" t="s">
        <v>32</v>
      </c>
      <c r="Q15">
        <v>1.498</v>
      </c>
      <c r="R15">
        <v>0.754</v>
      </c>
      <c r="S15">
        <v>0.76600000000000001</v>
      </c>
      <c r="W15" t="s">
        <v>80</v>
      </c>
      <c r="Z15">
        <v>1.5289999999999999</v>
      </c>
      <c r="AA15">
        <v>0.78600000000000003</v>
      </c>
      <c r="AB15">
        <v>0.77800000000000002</v>
      </c>
      <c r="AC15" t="s">
        <v>5</v>
      </c>
      <c r="AD15">
        <v>0.14499999999999999</v>
      </c>
      <c r="AE15">
        <f>100*((AD15-$BC$16)/($BC$17))</f>
        <v>-0.2318392581143742</v>
      </c>
      <c r="AF15">
        <v>1.754</v>
      </c>
      <c r="AG15">
        <f>100*((AF15-$BC$16)/($BC$17))</f>
        <v>124.11128284389488</v>
      </c>
      <c r="AH15">
        <v>1.2549999999999999</v>
      </c>
      <c r="AI15">
        <f t="shared" ref="AI15:AI22" si="11">100*((AH15-$BC$16)/($BC$17))</f>
        <v>85.548686244203992</v>
      </c>
      <c r="AJ15">
        <v>1.488</v>
      </c>
      <c r="AK15">
        <f t="shared" ref="AK15:AK22" si="12">100*((AJ15-$BC$16)/($BC$17))</f>
        <v>103.55486862442038</v>
      </c>
      <c r="AL15">
        <v>1.1990000000000001</v>
      </c>
      <c r="AM15">
        <f t="shared" ref="AM15:AM22" si="13">100*((AL15-$BC$16)/($BC$17))</f>
        <v>81.221020092735699</v>
      </c>
      <c r="AN15">
        <v>1.407</v>
      </c>
      <c r="AO15">
        <f t="shared" ref="AO15:AO22" si="14">100*((AN15-$BC$16)/($BC$17))</f>
        <v>97.295208655332289</v>
      </c>
      <c r="AP15">
        <v>1.4079999999999999</v>
      </c>
      <c r="AQ15">
        <f t="shared" ref="AQ15:AQ22" si="15">100*((AP15-$BC$16)/($BC$17))</f>
        <v>97.372488408037071</v>
      </c>
      <c r="AR15">
        <v>1.3380000000000001</v>
      </c>
      <c r="AS15">
        <f t="shared" ref="AS15:AS22" si="16">100*((AR15-$BC$16)/($BC$17))</f>
        <v>91.962905718701691</v>
      </c>
      <c r="AT15">
        <v>1.3169999999999999</v>
      </c>
      <c r="AU15">
        <f t="shared" ref="AU15:AU22" si="17">100*((AT15-$BC$16)/($BC$17))</f>
        <v>90.340030911901067</v>
      </c>
      <c r="AV15">
        <v>1.39</v>
      </c>
      <c r="AW15">
        <f t="shared" ref="AW15:AW22" si="18">100*((AV15-$BC$16)/($BC$17))</f>
        <v>95.981452859350838</v>
      </c>
      <c r="AX15">
        <v>1.2150000000000001</v>
      </c>
      <c r="AY15">
        <f t="shared" ref="AY15:AY22" si="19">100*((AX15-$BC$16)/($BC$17))</f>
        <v>82.457496136012367</v>
      </c>
      <c r="AZ15">
        <v>1.4650000000000001</v>
      </c>
      <c r="BA15">
        <f t="shared" ref="BA15:BA22" si="20">100*((AZ15-$BC$16)/($BC$17))</f>
        <v>101.7774343122102</v>
      </c>
      <c r="BB15" t="s">
        <v>6</v>
      </c>
      <c r="BC15">
        <f>AVERAGE(AD17:AD18)</f>
        <v>1.4420000000000002</v>
      </c>
      <c r="BD15">
        <f>AVERAGE(AE17:AE18)</f>
        <v>100</v>
      </c>
    </row>
    <row r="16" spans="1:56" x14ac:dyDescent="0.45">
      <c r="A16">
        <v>0.25773125245970402</v>
      </c>
      <c r="B16">
        <v>5.5887829846649897</v>
      </c>
      <c r="C16">
        <v>6.0341067354594502</v>
      </c>
      <c r="D16">
        <v>6.5767856020835298</v>
      </c>
      <c r="E16">
        <v>5.9710667681706804</v>
      </c>
      <c r="F16">
        <v>4.96598398886022</v>
      </c>
      <c r="G16">
        <v>5.5274921247865398</v>
      </c>
      <c r="H16">
        <v>6.0754391768028899</v>
      </c>
      <c r="I16">
        <v>5.5274921247865398</v>
      </c>
      <c r="J16">
        <v>5.53039543668429</v>
      </c>
      <c r="K16">
        <v>5.4668734272580997</v>
      </c>
      <c r="L16">
        <v>5.5507613638121498</v>
      </c>
      <c r="N16" t="s">
        <v>33</v>
      </c>
      <c r="Q16">
        <v>1.456</v>
      </c>
      <c r="R16">
        <v>0.70399999999999996</v>
      </c>
      <c r="S16">
        <v>0.74</v>
      </c>
      <c r="W16" t="s">
        <v>81</v>
      </c>
      <c r="Z16">
        <v>1.3680000000000001</v>
      </c>
      <c r="AA16">
        <v>0.77300000000000002</v>
      </c>
      <c r="AB16">
        <v>0.81299999999999994</v>
      </c>
      <c r="AC16" t="s">
        <v>7</v>
      </c>
      <c r="AD16">
        <v>0.151</v>
      </c>
      <c r="AE16">
        <f t="shared" ref="AE16:AG22" si="21">100*((AD16-$BC$16)/($BC$17))</f>
        <v>0.2318392581143742</v>
      </c>
      <c r="AF16">
        <v>1.373</v>
      </c>
      <c r="AG16">
        <f t="shared" si="21"/>
        <v>94.667697063369388</v>
      </c>
      <c r="AH16">
        <v>1.2170000000000001</v>
      </c>
      <c r="AI16">
        <f t="shared" si="11"/>
        <v>82.612055641421946</v>
      </c>
      <c r="AJ16">
        <v>1.294</v>
      </c>
      <c r="AK16">
        <f t="shared" si="12"/>
        <v>88.562596599690863</v>
      </c>
      <c r="AL16">
        <v>1.167</v>
      </c>
      <c r="AM16">
        <f t="shared" si="13"/>
        <v>78.748068006182365</v>
      </c>
      <c r="AN16">
        <v>1.177</v>
      </c>
      <c r="AO16">
        <f t="shared" si="14"/>
        <v>79.520865533230292</v>
      </c>
      <c r="AP16">
        <v>1.194</v>
      </c>
      <c r="AQ16">
        <f t="shared" si="15"/>
        <v>80.834621329211728</v>
      </c>
      <c r="AR16">
        <v>1.1399999999999999</v>
      </c>
      <c r="AS16">
        <f t="shared" si="16"/>
        <v>76.661514683152987</v>
      </c>
      <c r="AT16">
        <v>1.256</v>
      </c>
      <c r="AU16">
        <f t="shared" si="17"/>
        <v>85.625965996908803</v>
      </c>
      <c r="AV16">
        <v>1.0129999999999999</v>
      </c>
      <c r="AW16">
        <f t="shared" si="18"/>
        <v>66.846986089644489</v>
      </c>
      <c r="AX16">
        <v>1.2529999999999999</v>
      </c>
      <c r="AY16">
        <f t="shared" si="19"/>
        <v>85.394126738794412</v>
      </c>
      <c r="AZ16">
        <v>1.179</v>
      </c>
      <c r="BA16">
        <f t="shared" si="20"/>
        <v>79.675425038639872</v>
      </c>
      <c r="BB16" t="s">
        <v>8</v>
      </c>
      <c r="BC16">
        <f>AVERAGE(AD15:AD16)</f>
        <v>0.14799999999999999</v>
      </c>
      <c r="BD16">
        <f>AVERAGE(AE15:AE16)</f>
        <v>0</v>
      </c>
    </row>
    <row r="17" spans="1:56" x14ac:dyDescent="0.45">
      <c r="A17">
        <v>0.31398942564341897</v>
      </c>
      <c r="B17">
        <v>5.5712022893723097</v>
      </c>
      <c r="C17">
        <v>6.2567477610058999</v>
      </c>
      <c r="D17">
        <v>6.2666119993170497</v>
      </c>
      <c r="E17">
        <v>5.85924986238006</v>
      </c>
      <c r="F17">
        <v>4.8525607577996199</v>
      </c>
      <c r="G17">
        <v>5.2474810972821402</v>
      </c>
      <c r="H17">
        <v>5.3927419626648501</v>
      </c>
      <c r="I17">
        <v>5.44109791983003</v>
      </c>
      <c r="J17">
        <v>5.34200986561354</v>
      </c>
      <c r="K17">
        <v>5.2090453742554503</v>
      </c>
      <c r="L17">
        <v>5.0900706134800098</v>
      </c>
      <c r="N17" s="1" t="s">
        <v>34</v>
      </c>
      <c r="O17">
        <v>3</v>
      </c>
      <c r="Q17" s="1">
        <v>1.288</v>
      </c>
      <c r="R17">
        <v>0.61599999999999999</v>
      </c>
      <c r="S17">
        <v>0.70099999999999996</v>
      </c>
      <c r="W17" s="1" t="s">
        <v>82</v>
      </c>
      <c r="X17">
        <v>9</v>
      </c>
      <c r="Z17" s="1">
        <v>1.53</v>
      </c>
      <c r="AA17">
        <v>0.92700000000000005</v>
      </c>
      <c r="AB17">
        <v>0.90400000000000003</v>
      </c>
      <c r="AC17" t="s">
        <v>9</v>
      </c>
      <c r="AD17">
        <v>1.4710000000000001</v>
      </c>
      <c r="AE17">
        <f t="shared" si="21"/>
        <v>102.24111282843896</v>
      </c>
      <c r="AF17">
        <v>1.1639999999999999</v>
      </c>
      <c r="AG17">
        <f t="shared" si="21"/>
        <v>78.516228748068002</v>
      </c>
      <c r="AH17">
        <v>1.179</v>
      </c>
      <c r="AI17">
        <f t="shared" si="11"/>
        <v>79.675425038639872</v>
      </c>
      <c r="AJ17">
        <v>1.179</v>
      </c>
      <c r="AK17">
        <f t="shared" si="12"/>
        <v>79.675425038639872</v>
      </c>
      <c r="AL17">
        <v>1.0409999999999999</v>
      </c>
      <c r="AM17">
        <f t="shared" si="13"/>
        <v>69.010819165378649</v>
      </c>
      <c r="AN17">
        <v>1.371</v>
      </c>
      <c r="AO17">
        <f t="shared" si="14"/>
        <v>94.513137557959809</v>
      </c>
      <c r="AP17">
        <v>1.2849999999999999</v>
      </c>
      <c r="AQ17">
        <f t="shared" si="15"/>
        <v>87.867078825347747</v>
      </c>
      <c r="AR17">
        <v>1.204</v>
      </c>
      <c r="AS17">
        <f t="shared" si="16"/>
        <v>81.607418856259656</v>
      </c>
      <c r="AT17">
        <v>1.125</v>
      </c>
      <c r="AU17">
        <f t="shared" si="17"/>
        <v>75.502318392581131</v>
      </c>
      <c r="AV17">
        <v>1.163</v>
      </c>
      <c r="AW17">
        <f t="shared" si="18"/>
        <v>78.438948995363205</v>
      </c>
      <c r="AX17">
        <v>1.1040000000000001</v>
      </c>
      <c r="AY17">
        <f t="shared" si="19"/>
        <v>73.879443585780507</v>
      </c>
      <c r="AZ17">
        <v>1.3029999999999999</v>
      </c>
      <c r="BA17">
        <f t="shared" si="20"/>
        <v>89.258114374033994</v>
      </c>
      <c r="BB17" t="s">
        <v>10</v>
      </c>
      <c r="BC17">
        <f>BC15-BC16</f>
        <v>1.2940000000000003</v>
      </c>
      <c r="BD17">
        <f>BD15-BD16</f>
        <v>100</v>
      </c>
    </row>
    <row r="18" spans="1:56" x14ac:dyDescent="0.45">
      <c r="A18">
        <v>0.272913402644263</v>
      </c>
      <c r="B18">
        <v>5.3224098546405099</v>
      </c>
      <c r="C18">
        <v>5.9366759542288996</v>
      </c>
      <c r="D18">
        <v>5.4726178794240301</v>
      </c>
      <c r="E18">
        <v>5.7616161534527501</v>
      </c>
      <c r="F18">
        <v>5.6626350365244198</v>
      </c>
      <c r="G18">
        <v>6.1138434446455596</v>
      </c>
      <c r="H18">
        <v>6.0978122517414004</v>
      </c>
      <c r="I18">
        <v>5.3476231143106698</v>
      </c>
      <c r="J18">
        <v>5.7194145945419601</v>
      </c>
      <c r="K18">
        <v>5.3476231143106698</v>
      </c>
      <c r="L18">
        <v>5.5682775549520196</v>
      </c>
      <c r="N18" t="s">
        <v>35</v>
      </c>
      <c r="Q18" s="1">
        <v>1.306</v>
      </c>
      <c r="R18">
        <v>0.63</v>
      </c>
      <c r="S18">
        <v>0.76400000000000001</v>
      </c>
      <c r="W18" t="s">
        <v>83</v>
      </c>
      <c r="Z18" s="1">
        <v>1.5429999999999999</v>
      </c>
      <c r="AA18">
        <v>0.89600000000000002</v>
      </c>
      <c r="AB18">
        <v>0.89800000000000002</v>
      </c>
      <c r="AC18" t="s">
        <v>11</v>
      </c>
      <c r="AD18">
        <v>1.413</v>
      </c>
      <c r="AE18">
        <f t="shared" si="21"/>
        <v>97.758887171561042</v>
      </c>
      <c r="AF18">
        <v>1.2589999999999999</v>
      </c>
      <c r="AG18">
        <f t="shared" si="21"/>
        <v>85.857805255023166</v>
      </c>
      <c r="AH18">
        <v>1.113</v>
      </c>
      <c r="AI18">
        <f t="shared" si="11"/>
        <v>74.574961360123623</v>
      </c>
      <c r="AJ18">
        <v>0.94899999999999995</v>
      </c>
      <c r="AK18">
        <f t="shared" si="12"/>
        <v>61.901081916537848</v>
      </c>
      <c r="AL18">
        <v>1.133</v>
      </c>
      <c r="AM18">
        <f t="shared" si="13"/>
        <v>76.12055641421945</v>
      </c>
      <c r="AN18">
        <v>1.484</v>
      </c>
      <c r="AO18">
        <f t="shared" si="14"/>
        <v>103.24574961360122</v>
      </c>
      <c r="AP18">
        <v>1.28</v>
      </c>
      <c r="AQ18">
        <f t="shared" si="15"/>
        <v>87.48068006182379</v>
      </c>
      <c r="AR18">
        <v>1.1000000000000001</v>
      </c>
      <c r="AS18">
        <f t="shared" si="16"/>
        <v>73.570324574961347</v>
      </c>
      <c r="AT18">
        <v>1.28</v>
      </c>
      <c r="AU18">
        <f t="shared" si="17"/>
        <v>87.48068006182379</v>
      </c>
      <c r="AV18">
        <v>1.2789999999999999</v>
      </c>
      <c r="AW18">
        <f t="shared" si="18"/>
        <v>87.403400309118993</v>
      </c>
      <c r="AX18">
        <v>1.3009999999999999</v>
      </c>
      <c r="AY18">
        <f t="shared" si="19"/>
        <v>89.1035548686244</v>
      </c>
      <c r="AZ18">
        <v>1.272</v>
      </c>
      <c r="BA18">
        <f t="shared" si="20"/>
        <v>86.862442040185456</v>
      </c>
    </row>
    <row r="19" spans="1:56" x14ac:dyDescent="0.45">
      <c r="A19">
        <v>6.2567477610058999</v>
      </c>
      <c r="B19">
        <v>5.6656093321548804</v>
      </c>
      <c r="C19">
        <v>5.9491587266056198</v>
      </c>
      <c r="D19">
        <v>5.9086853967023103</v>
      </c>
      <c r="E19">
        <v>5.9335593557635002</v>
      </c>
      <c r="F19">
        <v>5.7616161534527501</v>
      </c>
      <c r="G19">
        <v>6.16542703035151</v>
      </c>
      <c r="H19">
        <v>5.6388968140458404</v>
      </c>
      <c r="I19">
        <v>5.2945345207394503</v>
      </c>
      <c r="J19">
        <v>5.53039543668429</v>
      </c>
      <c r="K19">
        <v>5.8500268504920703</v>
      </c>
      <c r="L19">
        <v>5.5449348866413599</v>
      </c>
      <c r="N19" t="s">
        <v>36</v>
      </c>
      <c r="Q19" s="1">
        <v>1.399</v>
      </c>
      <c r="R19">
        <v>0.63400000000000001</v>
      </c>
      <c r="S19">
        <v>0.67800000000000005</v>
      </c>
      <c r="W19" t="s">
        <v>84</v>
      </c>
      <c r="Z19" s="1">
        <v>1.423</v>
      </c>
      <c r="AA19">
        <v>0.78100000000000003</v>
      </c>
      <c r="AB19">
        <v>0.86599999999999999</v>
      </c>
      <c r="AC19" t="s">
        <v>12</v>
      </c>
      <c r="AD19">
        <v>1.0369999999999999</v>
      </c>
      <c r="AE19">
        <f t="shared" si="21"/>
        <v>68.701700154559489</v>
      </c>
      <c r="AF19">
        <v>1.2649999999999999</v>
      </c>
      <c r="AG19">
        <f t="shared" si="21"/>
        <v>86.32148377125192</v>
      </c>
      <c r="AH19">
        <v>1.044</v>
      </c>
      <c r="AI19">
        <f t="shared" si="11"/>
        <v>69.242658423493026</v>
      </c>
      <c r="AJ19">
        <v>1.0409999999999999</v>
      </c>
      <c r="AK19">
        <f t="shared" si="12"/>
        <v>69.010819165378649</v>
      </c>
      <c r="AL19">
        <v>1.169</v>
      </c>
      <c r="AM19">
        <f t="shared" si="13"/>
        <v>78.902627511591959</v>
      </c>
      <c r="AN19">
        <v>1.528</v>
      </c>
      <c r="AO19">
        <f t="shared" si="14"/>
        <v>106.64605873261203</v>
      </c>
      <c r="AP19">
        <v>1.379</v>
      </c>
      <c r="AQ19">
        <f t="shared" si="15"/>
        <v>95.131375579598128</v>
      </c>
      <c r="AR19">
        <v>1.327</v>
      </c>
      <c r="AS19">
        <f t="shared" si="16"/>
        <v>91.112828438948981</v>
      </c>
      <c r="AT19">
        <v>1.31</v>
      </c>
      <c r="AU19">
        <f t="shared" si="17"/>
        <v>89.799072642967531</v>
      </c>
      <c r="AV19">
        <v>1.345</v>
      </c>
      <c r="AW19">
        <f t="shared" si="18"/>
        <v>92.503863987635228</v>
      </c>
      <c r="AX19">
        <v>1.393</v>
      </c>
      <c r="AY19">
        <f t="shared" si="19"/>
        <v>96.213292117465215</v>
      </c>
      <c r="AZ19">
        <v>1.4370000000000001</v>
      </c>
      <c r="BA19">
        <f t="shared" si="20"/>
        <v>99.613601236476029</v>
      </c>
    </row>
    <row r="20" spans="1:56" x14ac:dyDescent="0.45">
      <c r="A20" t="s">
        <v>2</v>
      </c>
      <c r="B20">
        <v>6.5526551580725902</v>
      </c>
      <c r="C20">
        <v>6.3560929219256197</v>
      </c>
      <c r="D20">
        <v>6.2666119993170497</v>
      </c>
      <c r="E20">
        <v>5.63593654178361</v>
      </c>
      <c r="F20">
        <v>4.9607713359563803</v>
      </c>
      <c r="G20">
        <v>6.3062247151527604</v>
      </c>
      <c r="H20">
        <v>6.0754391768028899</v>
      </c>
      <c r="I20">
        <v>5.4154439401439296</v>
      </c>
      <c r="J20">
        <v>6.60100490752761</v>
      </c>
      <c r="K20">
        <v>5.8808268105544403</v>
      </c>
      <c r="L20">
        <v>1471233.45596004</v>
      </c>
      <c r="N20" t="s">
        <v>37</v>
      </c>
      <c r="Q20" s="1">
        <v>1.2849999999999999</v>
      </c>
      <c r="R20">
        <v>0.59699999999999998</v>
      </c>
      <c r="S20">
        <v>0.69199999999999995</v>
      </c>
      <c r="W20" t="s">
        <v>85</v>
      </c>
      <c r="Z20" s="1">
        <v>1.4990000000000001</v>
      </c>
      <c r="AA20">
        <v>0.76800000000000002</v>
      </c>
      <c r="AB20">
        <v>0.82</v>
      </c>
      <c r="AC20" t="s">
        <v>13</v>
      </c>
      <c r="AD20">
        <v>1.304</v>
      </c>
      <c r="AE20">
        <f t="shared" si="21"/>
        <v>89.335394126738791</v>
      </c>
      <c r="AF20">
        <v>1.3520000000000001</v>
      </c>
      <c r="AG20">
        <f t="shared" si="21"/>
        <v>93.044822256568764</v>
      </c>
      <c r="AH20">
        <v>1.1439999999999999</v>
      </c>
      <c r="AI20">
        <f t="shared" si="11"/>
        <v>76.970633693972161</v>
      </c>
      <c r="AJ20">
        <v>1.2989999999999999</v>
      </c>
      <c r="AK20">
        <f t="shared" si="12"/>
        <v>88.94899536321482</v>
      </c>
      <c r="AL20">
        <v>1.2010000000000001</v>
      </c>
      <c r="AM20">
        <f t="shared" si="13"/>
        <v>81.375579598145293</v>
      </c>
      <c r="AN20">
        <v>1.234</v>
      </c>
      <c r="AO20">
        <f t="shared" si="14"/>
        <v>83.925811437403382</v>
      </c>
      <c r="AP20">
        <v>1.0880000000000001</v>
      </c>
      <c r="AQ20">
        <f t="shared" si="15"/>
        <v>72.642967542503854</v>
      </c>
      <c r="AR20">
        <v>1.093</v>
      </c>
      <c r="AS20">
        <f t="shared" si="16"/>
        <v>73.029366306027796</v>
      </c>
      <c r="AT20">
        <v>1.343</v>
      </c>
      <c r="AU20">
        <f t="shared" si="17"/>
        <v>92.349304482225648</v>
      </c>
      <c r="AV20">
        <v>1.2150000000000001</v>
      </c>
      <c r="AW20">
        <f t="shared" si="18"/>
        <v>82.457496136012367</v>
      </c>
      <c r="AX20">
        <v>1.343</v>
      </c>
      <c r="AY20">
        <f t="shared" si="19"/>
        <v>92.349304482225648</v>
      </c>
      <c r="AZ20">
        <v>1.266</v>
      </c>
      <c r="BA20">
        <f t="shared" si="20"/>
        <v>86.398763523956717</v>
      </c>
    </row>
    <row r="21" spans="1:56" x14ac:dyDescent="0.45">
      <c r="N21" t="s">
        <v>38</v>
      </c>
      <c r="Q21" s="1">
        <v>0.93600000000000005</v>
      </c>
      <c r="R21">
        <v>0.49099999999999999</v>
      </c>
      <c r="S21">
        <v>0.59899999999999998</v>
      </c>
      <c r="W21" t="s">
        <v>86</v>
      </c>
      <c r="Z21" s="1">
        <v>1.425</v>
      </c>
      <c r="AA21">
        <v>0.69799999999999995</v>
      </c>
      <c r="AB21">
        <v>0.74</v>
      </c>
      <c r="AC21" t="s">
        <v>14</v>
      </c>
      <c r="AD21">
        <v>1.044</v>
      </c>
      <c r="AE21">
        <f t="shared" si="21"/>
        <v>69.242658423493026</v>
      </c>
      <c r="AF21">
        <v>1.2330000000000001</v>
      </c>
      <c r="AG21">
        <f t="shared" si="21"/>
        <v>83.8485316846986</v>
      </c>
      <c r="AH21">
        <v>1.1399999999999999</v>
      </c>
      <c r="AI21">
        <f t="shared" si="11"/>
        <v>76.661514683152987</v>
      </c>
      <c r="AJ21">
        <v>1.153</v>
      </c>
      <c r="AK21">
        <f t="shared" si="12"/>
        <v>77.666151468315292</v>
      </c>
      <c r="AL21">
        <v>1.145</v>
      </c>
      <c r="AM21">
        <f t="shared" si="13"/>
        <v>77.047913446676958</v>
      </c>
      <c r="AN21">
        <v>1.2010000000000001</v>
      </c>
      <c r="AO21">
        <f t="shared" si="14"/>
        <v>81.375579598145293</v>
      </c>
      <c r="AP21">
        <v>1.0720000000000001</v>
      </c>
      <c r="AQ21">
        <f t="shared" si="15"/>
        <v>71.406491499227187</v>
      </c>
      <c r="AR21">
        <v>1.242</v>
      </c>
      <c r="AS21">
        <f t="shared" si="16"/>
        <v>84.54404945904173</v>
      </c>
      <c r="AT21">
        <v>1.3620000000000001</v>
      </c>
      <c r="AU21">
        <f t="shared" si="17"/>
        <v>93.817619783616692</v>
      </c>
      <c r="AV21">
        <v>1.2789999999999999</v>
      </c>
      <c r="AW21">
        <f t="shared" si="18"/>
        <v>87.403400309118993</v>
      </c>
      <c r="AX21">
        <v>1.1719999999999999</v>
      </c>
      <c r="AY21">
        <f t="shared" si="19"/>
        <v>79.134466769706322</v>
      </c>
      <c r="AZ21">
        <v>1.274</v>
      </c>
      <c r="BA21">
        <f t="shared" si="20"/>
        <v>87.017001545595036</v>
      </c>
    </row>
    <row r="22" spans="1:56" x14ac:dyDescent="0.45">
      <c r="N22" t="s">
        <v>39</v>
      </c>
      <c r="Q22" s="1">
        <v>1.369</v>
      </c>
      <c r="R22">
        <v>0.61899999999999999</v>
      </c>
      <c r="S22">
        <v>0.69799999999999995</v>
      </c>
      <c r="W22" t="s">
        <v>87</v>
      </c>
      <c r="Z22" s="1">
        <v>1.367</v>
      </c>
      <c r="AA22">
        <v>0.67</v>
      </c>
      <c r="AB22">
        <v>0.69099999999999995</v>
      </c>
      <c r="AC22" t="s">
        <v>15</v>
      </c>
      <c r="AD22">
        <v>1.161</v>
      </c>
      <c r="AE22">
        <f t="shared" si="21"/>
        <v>78.284389489953625</v>
      </c>
      <c r="AF22">
        <v>0.95599999999999996</v>
      </c>
      <c r="AG22">
        <f t="shared" si="21"/>
        <v>62.442040185471392</v>
      </c>
      <c r="AH22">
        <v>1.014</v>
      </c>
      <c r="AI22">
        <f t="shared" si="11"/>
        <v>66.9242658423493</v>
      </c>
      <c r="AJ22">
        <v>1.0409999999999999</v>
      </c>
      <c r="AK22" s="6">
        <f t="shared" si="12"/>
        <v>69.010819165378649</v>
      </c>
      <c r="AL22">
        <v>1.2430000000000001</v>
      </c>
      <c r="AM22">
        <f t="shared" si="13"/>
        <v>84.621329211746527</v>
      </c>
      <c r="AN22">
        <v>1.486</v>
      </c>
      <c r="AO22">
        <f t="shared" si="14"/>
        <v>103.40030911901081</v>
      </c>
      <c r="AP22">
        <v>1.0289999999999999</v>
      </c>
      <c r="AQ22">
        <f t="shared" si="15"/>
        <v>68.083462132921156</v>
      </c>
      <c r="AR22">
        <v>1.1000000000000001</v>
      </c>
      <c r="AS22">
        <f t="shared" si="16"/>
        <v>73.570324574961347</v>
      </c>
      <c r="AT22">
        <v>1.319</v>
      </c>
      <c r="AU22">
        <f t="shared" si="17"/>
        <v>90.494590417310647</v>
      </c>
      <c r="AV22">
        <v>0.94199999999999995</v>
      </c>
      <c r="AW22">
        <f t="shared" si="18"/>
        <v>61.360123647604311</v>
      </c>
      <c r="AX22">
        <v>1.1619999999999999</v>
      </c>
      <c r="AY22">
        <f t="shared" si="19"/>
        <v>78.361669242658408</v>
      </c>
      <c r="AZ22">
        <v>4.8000000000000001E-2</v>
      </c>
      <c r="BA22">
        <f t="shared" si="20"/>
        <v>-7.7279752704791314</v>
      </c>
    </row>
    <row r="23" spans="1:56" x14ac:dyDescent="0.45">
      <c r="N23" t="s">
        <v>40</v>
      </c>
      <c r="Q23" s="1">
        <v>1.1830000000000001</v>
      </c>
      <c r="R23">
        <v>0.55200000000000005</v>
      </c>
      <c r="S23">
        <v>0.66</v>
      </c>
      <c r="W23" t="s">
        <v>88</v>
      </c>
      <c r="Z23" s="1">
        <v>1.353</v>
      </c>
      <c r="AA23">
        <v>0.60799999999999998</v>
      </c>
      <c r="AB23">
        <v>0.63800000000000001</v>
      </c>
      <c r="AD23" t="s">
        <v>114</v>
      </c>
    </row>
    <row r="24" spans="1:56" x14ac:dyDescent="0.45">
      <c r="N24" t="s">
        <v>41</v>
      </c>
      <c r="Q24" s="1">
        <v>1.0429999999999999</v>
      </c>
      <c r="R24">
        <v>0.51700000000000002</v>
      </c>
      <c r="S24">
        <v>0.624</v>
      </c>
      <c r="W24" t="s">
        <v>89</v>
      </c>
      <c r="Z24" s="1">
        <v>1.135</v>
      </c>
      <c r="AA24">
        <v>0.58599999999999997</v>
      </c>
      <c r="AB24">
        <v>0.64300000000000002</v>
      </c>
      <c r="AD24" t="s">
        <v>115</v>
      </c>
    </row>
    <row r="25" spans="1:56" x14ac:dyDescent="0.45">
      <c r="N25" s="1" t="s">
        <v>42</v>
      </c>
      <c r="O25">
        <v>4</v>
      </c>
      <c r="Q25">
        <v>1.4179999999999999</v>
      </c>
      <c r="R25">
        <v>0.68300000000000005</v>
      </c>
      <c r="S25">
        <v>0.71</v>
      </c>
      <c r="W25" s="1" t="s">
        <v>90</v>
      </c>
      <c r="X25">
        <v>10</v>
      </c>
      <c r="Z25">
        <v>1.569</v>
      </c>
      <c r="AA25">
        <v>1.087</v>
      </c>
      <c r="AB25">
        <v>1.0640000000000001</v>
      </c>
      <c r="AD25" t="s">
        <v>116</v>
      </c>
    </row>
    <row r="26" spans="1:56" x14ac:dyDescent="0.45">
      <c r="N26" t="s">
        <v>43</v>
      </c>
      <c r="Q26">
        <v>1.425</v>
      </c>
      <c r="R26">
        <v>0.73899999999999999</v>
      </c>
      <c r="S26">
        <v>0.81100000000000005</v>
      </c>
      <c r="W26" t="s">
        <v>91</v>
      </c>
      <c r="Z26">
        <v>1.528</v>
      </c>
      <c r="AA26">
        <v>0.91700000000000004</v>
      </c>
      <c r="AB26">
        <v>0.99199999999999999</v>
      </c>
      <c r="AD26" s="5" t="s">
        <v>117</v>
      </c>
    </row>
    <row r="27" spans="1:56" x14ac:dyDescent="0.45">
      <c r="N27" t="s">
        <v>44</v>
      </c>
      <c r="Q27">
        <v>1.4119999999999999</v>
      </c>
      <c r="R27">
        <v>0.64</v>
      </c>
      <c r="S27">
        <v>0.71599999999999997</v>
      </c>
      <c r="W27" t="s">
        <v>92</v>
      </c>
      <c r="Z27">
        <v>1.4079999999999999</v>
      </c>
      <c r="AA27">
        <v>0.85199999999999998</v>
      </c>
      <c r="AB27">
        <v>0.90400000000000003</v>
      </c>
      <c r="AD27" s="3" t="s">
        <v>16</v>
      </c>
    </row>
    <row r="28" spans="1:56" x14ac:dyDescent="0.45">
      <c r="N28" t="s">
        <v>45</v>
      </c>
      <c r="Q28">
        <v>1.1479999999999999</v>
      </c>
      <c r="R28">
        <v>0.55500000000000005</v>
      </c>
      <c r="S28">
        <v>0.67300000000000004</v>
      </c>
      <c r="W28" t="s">
        <v>93</v>
      </c>
      <c r="Z28">
        <v>1.33</v>
      </c>
      <c r="AA28">
        <v>0.74299999999999999</v>
      </c>
      <c r="AB28">
        <v>0.78900000000000003</v>
      </c>
      <c r="AD28" s="6" t="s">
        <v>118</v>
      </c>
    </row>
    <row r="29" spans="1:56" x14ac:dyDescent="0.45">
      <c r="N29" t="s">
        <v>46</v>
      </c>
      <c r="Q29">
        <v>1.31</v>
      </c>
      <c r="R29">
        <v>0.55100000000000005</v>
      </c>
      <c r="S29">
        <v>0.61</v>
      </c>
      <c r="W29" t="s">
        <v>94</v>
      </c>
      <c r="Z29">
        <v>1.3560000000000001</v>
      </c>
      <c r="AA29">
        <v>0.68100000000000005</v>
      </c>
      <c r="AB29">
        <v>0.72099999999999997</v>
      </c>
      <c r="AD29" t="s">
        <v>17</v>
      </c>
    </row>
    <row r="30" spans="1:56" x14ac:dyDescent="0.45">
      <c r="N30" t="s">
        <v>47</v>
      </c>
      <c r="Q30">
        <v>1.41</v>
      </c>
      <c r="R30">
        <v>0.59299999999999997</v>
      </c>
      <c r="S30">
        <v>0.629</v>
      </c>
      <c r="W30" t="s">
        <v>95</v>
      </c>
      <c r="Z30">
        <v>1.4039999999999999</v>
      </c>
      <c r="AA30">
        <v>0.72899999999999998</v>
      </c>
      <c r="AB30">
        <v>0.73499999999999999</v>
      </c>
      <c r="AE30">
        <f>AE15-AE6</f>
        <v>-11.569571711623675</v>
      </c>
      <c r="AG30">
        <f>AG15-AG6</f>
        <v>13.313442411981256</v>
      </c>
      <c r="AI30">
        <f>AI15-AI6</f>
        <v>-16.970809856575869</v>
      </c>
      <c r="AK30">
        <f>AK15-AK6</f>
        <v>-14.56150810023469</v>
      </c>
      <c r="AM30">
        <f>AM15-AM6</f>
        <v>-35.215692564732805</v>
      </c>
      <c r="AO30">
        <f>AO15-AO6</f>
        <v>-27.659800342868095</v>
      </c>
      <c r="AQ30">
        <f>AQ15-AQ6</f>
        <v>-28.782280638153708</v>
      </c>
      <c r="AS30">
        <f>AS15-AS6</f>
        <v>-22.794142871580263</v>
      </c>
      <c r="AU30">
        <f>AU15-AU6</f>
        <v>-41.213658350246533</v>
      </c>
      <c r="AW30">
        <f>AW15-AW6</f>
        <v>-40.2513005899593</v>
      </c>
      <c r="AY30">
        <f>AY15-AY6</f>
        <v>-52.695473270106447</v>
      </c>
      <c r="BA30">
        <f>BA15-BA6</f>
        <v>-36.25495920908557</v>
      </c>
    </row>
    <row r="31" spans="1:56" x14ac:dyDescent="0.45">
      <c r="N31" t="s">
        <v>48</v>
      </c>
      <c r="Q31">
        <v>1.464</v>
      </c>
      <c r="R31">
        <v>0.66400000000000003</v>
      </c>
      <c r="S31">
        <v>0.65400000000000003</v>
      </c>
      <c r="W31" t="s">
        <v>96</v>
      </c>
      <c r="Z31">
        <v>1.125</v>
      </c>
      <c r="AA31">
        <v>0.56799999999999995</v>
      </c>
      <c r="AB31">
        <v>0.64300000000000002</v>
      </c>
      <c r="AE31">
        <f t="shared" ref="AE31:AG37" si="22">AE16-AE7</f>
        <v>11.569571711623668</v>
      </c>
      <c r="AG31">
        <f t="shared" si="22"/>
        <v>-19.249519493319283</v>
      </c>
      <c r="AI31">
        <f t="shared" ref="AI31:AI37" si="23">AI16-AI7</f>
        <v>-22.067008545740649</v>
      </c>
      <c r="AK31">
        <f t="shared" ref="AK31:AK37" si="24">AK16-AK7</f>
        <v>-30.393612158557502</v>
      </c>
      <c r="AM31">
        <f t="shared" ref="AM31:AM37" si="25">AM16-AM7</f>
        <v>-23.531476084999426</v>
      </c>
      <c r="AO31">
        <f t="shared" ref="AO31:AO37" si="26">AO16-AO7</f>
        <v>-26.837862721118867</v>
      </c>
      <c r="AQ31">
        <f t="shared" ref="AQ31:AQ37" si="27">AQ16-AQ7</f>
        <v>-16.525906565209411</v>
      </c>
      <c r="AS31">
        <f t="shared" ref="AS31:AS37" si="28">AS16-AS7</f>
        <v>-3.1825165106082665</v>
      </c>
      <c r="AU31">
        <f t="shared" ref="AU31:AU37" si="29">AU16-AU7</f>
        <v>-47.48741132762629</v>
      </c>
      <c r="AW31">
        <f t="shared" ref="AW31:AW37" si="30">AW16-AW7</f>
        <v>-64.466751162905027</v>
      </c>
      <c r="AY31">
        <f t="shared" ref="AY31:AY37" si="31">AY16-AY7</f>
        <v>-25.283737688320187</v>
      </c>
      <c r="BA31">
        <f t="shared" ref="BA31:BA37" si="32">BA16-BA7</f>
        <v>-51.878264223507728</v>
      </c>
    </row>
    <row r="32" spans="1:56" x14ac:dyDescent="0.45">
      <c r="N32" t="s">
        <v>49</v>
      </c>
      <c r="Q32">
        <v>1.4079999999999999</v>
      </c>
      <c r="R32">
        <v>0.67200000000000004</v>
      </c>
      <c r="S32">
        <v>0.65700000000000003</v>
      </c>
      <c r="W32" s="4" t="s">
        <v>97</v>
      </c>
      <c r="Z32" s="4">
        <v>0.96</v>
      </c>
      <c r="AA32">
        <v>0.56399999999999995</v>
      </c>
      <c r="AB32">
        <v>0.64500000000000002</v>
      </c>
      <c r="AE32">
        <f t="shared" si="22"/>
        <v>-1.7180953299293833</v>
      </c>
      <c r="AG32">
        <f t="shared" si="22"/>
        <v>-46.798708264529481</v>
      </c>
      <c r="AI32">
        <f t="shared" si="23"/>
        <v>-36.161407594833463</v>
      </c>
      <c r="AK32">
        <f t="shared" si="24"/>
        <v>-37.721095657220971</v>
      </c>
      <c r="AM32">
        <f t="shared" si="25"/>
        <v>-3.0347717164450074</v>
      </c>
      <c r="AO32">
        <f t="shared" si="26"/>
        <v>-35.000959622604071</v>
      </c>
      <c r="AQ32">
        <f t="shared" si="27"/>
        <v>-7.6938089970877712</v>
      </c>
      <c r="AS32">
        <f t="shared" si="28"/>
        <v>-37.108837892390639</v>
      </c>
      <c r="AU32">
        <f t="shared" si="29"/>
        <v>-43.213938356069164</v>
      </c>
      <c r="AW32">
        <f t="shared" si="30"/>
        <v>-38.477667681301455</v>
      </c>
      <c r="AY32">
        <f t="shared" si="31"/>
        <v>-53.235133498802611</v>
      </c>
      <c r="BA32">
        <f t="shared" si="32"/>
        <v>-38.696294744142378</v>
      </c>
    </row>
    <row r="33" spans="14:53" x14ac:dyDescent="0.45">
      <c r="N33" s="1" t="s">
        <v>50</v>
      </c>
      <c r="O33">
        <v>5</v>
      </c>
      <c r="Q33" s="1">
        <v>1.4039999999999999</v>
      </c>
      <c r="R33">
        <v>0.69899999999999995</v>
      </c>
      <c r="S33">
        <v>0.76900000000000002</v>
      </c>
      <c r="W33" s="1" t="s">
        <v>98</v>
      </c>
      <c r="X33">
        <v>11</v>
      </c>
      <c r="Z33" s="1">
        <v>1.56</v>
      </c>
      <c r="AA33">
        <v>1.087</v>
      </c>
      <c r="AB33">
        <v>1.0860000000000001</v>
      </c>
      <c r="AE33">
        <f t="shared" si="22"/>
        <v>1.7180953299293691</v>
      </c>
      <c r="AG33">
        <f t="shared" si="22"/>
        <v>-17.981426898546133</v>
      </c>
      <c r="AI33">
        <f t="shared" si="23"/>
        <v>-27.584606726259111</v>
      </c>
      <c r="AK33">
        <f t="shared" si="24"/>
        <v>-23.821773512376367</v>
      </c>
      <c r="AM33">
        <f t="shared" si="25"/>
        <v>-11.401939086680386</v>
      </c>
      <c r="AO33">
        <f t="shared" si="26"/>
        <v>-11.151370962283622</v>
      </c>
      <c r="AQ33">
        <f t="shared" si="27"/>
        <v>-32.435336734816914</v>
      </c>
      <c r="AS33">
        <f t="shared" si="28"/>
        <v>-29.429075545014669</v>
      </c>
      <c r="AU33">
        <f t="shared" si="29"/>
        <v>-40.353753051553554</v>
      </c>
      <c r="AW33">
        <f t="shared" si="30"/>
        <v>-20.155087993220562</v>
      </c>
      <c r="AY33">
        <f t="shared" si="31"/>
        <v>-30.452533913619149</v>
      </c>
      <c r="BA33">
        <f t="shared" si="32"/>
        <v>-44.451295212364059</v>
      </c>
    </row>
    <row r="34" spans="14:53" x14ac:dyDescent="0.45">
      <c r="N34" t="s">
        <v>51</v>
      </c>
      <c r="Q34" s="1">
        <v>1.286</v>
      </c>
      <c r="R34">
        <v>0.59399999999999997</v>
      </c>
      <c r="S34">
        <v>0.72499999999999998</v>
      </c>
      <c r="W34" t="s">
        <v>99</v>
      </c>
      <c r="Z34" s="1">
        <v>1.3560000000000001</v>
      </c>
      <c r="AA34">
        <v>0.88100000000000001</v>
      </c>
      <c r="AB34">
        <v>0.95499999999999996</v>
      </c>
      <c r="AE34">
        <f t="shared" si="22"/>
        <v>-41.736212262957039</v>
      </c>
      <c r="AG34">
        <f t="shared" si="22"/>
        <v>-29.635324867020444</v>
      </c>
      <c r="AI34">
        <f t="shared" si="23"/>
        <v>8.9547160119753144</v>
      </c>
      <c r="AK34">
        <f t="shared" si="24"/>
        <v>-36.148149040980101</v>
      </c>
      <c r="AM34">
        <f t="shared" si="25"/>
        <v>-33.814828997106304</v>
      </c>
      <c r="AO34">
        <f t="shared" si="26"/>
        <v>-21.908230409559536</v>
      </c>
      <c r="AQ34">
        <f t="shared" si="27"/>
        <v>5.8092400067126988</v>
      </c>
      <c r="AS34">
        <f t="shared" si="28"/>
        <v>-14.04613976740977</v>
      </c>
      <c r="AU34">
        <f t="shared" si="29"/>
        <v>-29.157136115280835</v>
      </c>
      <c r="AW34">
        <f t="shared" si="30"/>
        <v>-18.174000439479371</v>
      </c>
      <c r="AY34">
        <f t="shared" si="31"/>
        <v>-16.744116400831132</v>
      </c>
      <c r="BA34">
        <f t="shared" si="32"/>
        <v>-32.899896064063881</v>
      </c>
    </row>
    <row r="35" spans="14:53" x14ac:dyDescent="0.45">
      <c r="N35" t="s">
        <v>52</v>
      </c>
      <c r="Q35" s="1">
        <v>1.034</v>
      </c>
      <c r="R35">
        <v>0.54400000000000004</v>
      </c>
      <c r="S35">
        <v>0.69899999999999995</v>
      </c>
      <c r="W35" t="s">
        <v>100</v>
      </c>
      <c r="Z35" s="1">
        <v>1.4930000000000001</v>
      </c>
      <c r="AA35">
        <v>0.84299999999999997</v>
      </c>
      <c r="AB35">
        <v>0.875</v>
      </c>
      <c r="AE35">
        <f t="shared" si="22"/>
        <v>19.32939532649884</v>
      </c>
      <c r="AG35">
        <f t="shared" si="22"/>
        <v>-27.591050568866166</v>
      </c>
      <c r="AI35">
        <f t="shared" si="23"/>
        <v>-35.266918795529946</v>
      </c>
      <c r="AK35">
        <f t="shared" si="24"/>
        <v>-28.207573323047924</v>
      </c>
      <c r="AM35">
        <f t="shared" si="25"/>
        <v>-19.944156454644158</v>
      </c>
      <c r="AO35">
        <f t="shared" si="26"/>
        <v>-33.710661268055532</v>
      </c>
      <c r="AQ35">
        <f t="shared" si="27"/>
        <v>-12.240055852817093</v>
      </c>
      <c r="AS35">
        <f t="shared" si="28"/>
        <v>-38.608306159479142</v>
      </c>
      <c r="AU35">
        <f t="shared" si="29"/>
        <v>-19.648295997678389</v>
      </c>
      <c r="AW35">
        <f t="shared" si="30"/>
        <v>-33.979216521456138</v>
      </c>
      <c r="AY35">
        <f t="shared" si="31"/>
        <v>-13.409543748128286</v>
      </c>
      <c r="BA35">
        <f t="shared" si="32"/>
        <v>-28.47826107112428</v>
      </c>
    </row>
    <row r="36" spans="14:53" x14ac:dyDescent="0.45">
      <c r="N36" t="s">
        <v>53</v>
      </c>
      <c r="Q36" s="1">
        <v>1.163</v>
      </c>
      <c r="R36">
        <v>0.57199999999999995</v>
      </c>
      <c r="S36">
        <v>0.67500000000000004</v>
      </c>
      <c r="W36" t="s">
        <v>101</v>
      </c>
      <c r="Z36" s="1">
        <v>1.43</v>
      </c>
      <c r="AA36">
        <v>0.81799999999999995</v>
      </c>
      <c r="AB36">
        <v>0.82099999999999995</v>
      </c>
      <c r="AE36">
        <f t="shared" si="22"/>
        <v>-4.7225485351152656</v>
      </c>
      <c r="AG36">
        <f t="shared" si="22"/>
        <v>-43.865925423879702</v>
      </c>
      <c r="AI36">
        <f t="shared" si="23"/>
        <v>-13.260500913727654</v>
      </c>
      <c r="AK36">
        <f t="shared" si="24"/>
        <v>-45.969121477095626</v>
      </c>
      <c r="AM36">
        <f t="shared" si="25"/>
        <v>-37.829111148404039</v>
      </c>
      <c r="AO36">
        <f t="shared" si="26"/>
        <v>-47.898565572820502</v>
      </c>
      <c r="AQ36">
        <f t="shared" si="27"/>
        <v>-47.669693263820207</v>
      </c>
      <c r="AS36">
        <f t="shared" si="28"/>
        <v>-46.889663798306799</v>
      </c>
      <c r="AU36">
        <f t="shared" si="29"/>
        <v>-16.50031662910078</v>
      </c>
      <c r="AW36">
        <f t="shared" si="30"/>
        <v>4.4399929905826951</v>
      </c>
      <c r="AY36">
        <f t="shared" si="31"/>
        <v>-3.3490365296338211</v>
      </c>
      <c r="BA36">
        <f t="shared" si="32"/>
        <v>-30.379519150265807</v>
      </c>
    </row>
    <row r="37" spans="14:53" x14ac:dyDescent="0.45">
      <c r="N37" t="s">
        <v>54</v>
      </c>
      <c r="Q37" s="1">
        <v>1.373</v>
      </c>
      <c r="R37">
        <v>0.59799999999999998</v>
      </c>
      <c r="S37">
        <v>0.64300000000000002</v>
      </c>
      <c r="W37" t="s">
        <v>102</v>
      </c>
      <c r="Z37" s="1">
        <v>1.375</v>
      </c>
      <c r="AA37">
        <v>0.83499999999999996</v>
      </c>
      <c r="AB37">
        <v>0.81299999999999994</v>
      </c>
      <c r="AE37">
        <f t="shared" si="22"/>
        <v>-23.395274577232939</v>
      </c>
      <c r="AG37">
        <f t="shared" si="22"/>
        <v>-60.23342472154723</v>
      </c>
      <c r="AI37">
        <f t="shared" si="23"/>
        <v>-6.2011090826656954</v>
      </c>
      <c r="AK37">
        <f t="shared" si="24"/>
        <v>-47.905797511286011</v>
      </c>
      <c r="AM37">
        <f t="shared" si="25"/>
        <v>-41.41346382964521</v>
      </c>
      <c r="AO37">
        <f t="shared" si="26"/>
        <v>-34.63208440228496</v>
      </c>
      <c r="AQ37">
        <f t="shared" si="27"/>
        <v>-58.071306913269623</v>
      </c>
      <c r="AS37">
        <f t="shared" si="28"/>
        <v>-38.547251909741732</v>
      </c>
      <c r="AU37">
        <f t="shared" si="29"/>
        <v>6.3314230507839397</v>
      </c>
      <c r="AW37">
        <f t="shared" si="30"/>
        <v>-1.8072428790903601</v>
      </c>
      <c r="AY37">
        <f t="shared" si="31"/>
        <v>-30.036651093274415</v>
      </c>
      <c r="BA37">
        <f t="shared" si="32"/>
        <v>-23.864747915950034</v>
      </c>
    </row>
    <row r="38" spans="14:53" x14ac:dyDescent="0.45">
      <c r="N38" t="s">
        <v>55</v>
      </c>
      <c r="Q38" s="1">
        <v>1.278</v>
      </c>
      <c r="R38">
        <v>0.57799999999999996</v>
      </c>
      <c r="S38">
        <v>0.64600000000000002</v>
      </c>
      <c r="W38" t="s">
        <v>103</v>
      </c>
      <c r="Z38" s="1">
        <v>1.3149999999999999</v>
      </c>
      <c r="AA38">
        <v>0.73199999999999998</v>
      </c>
      <c r="AB38">
        <v>0.73499999999999999</v>
      </c>
    </row>
    <row r="39" spans="14:53" x14ac:dyDescent="0.45">
      <c r="N39" t="s">
        <v>56</v>
      </c>
      <c r="Q39" s="1">
        <v>1.391</v>
      </c>
      <c r="R39">
        <v>0.60799999999999998</v>
      </c>
      <c r="S39">
        <v>0.61</v>
      </c>
      <c r="W39" t="s">
        <v>104</v>
      </c>
      <c r="Z39" s="1">
        <v>1.121</v>
      </c>
      <c r="AA39">
        <v>0.54200000000000004</v>
      </c>
      <c r="AB39">
        <v>0.59</v>
      </c>
    </row>
    <row r="40" spans="14:53" x14ac:dyDescent="0.45">
      <c r="N40" t="s">
        <v>57</v>
      </c>
      <c r="Q40" s="1">
        <v>1.484</v>
      </c>
      <c r="R40">
        <v>0.70799999999999996</v>
      </c>
      <c r="S40">
        <v>0.67700000000000005</v>
      </c>
      <c r="W40" s="4" t="s">
        <v>105</v>
      </c>
      <c r="Z40" s="1">
        <v>1.337</v>
      </c>
      <c r="AA40">
        <v>0.69</v>
      </c>
      <c r="AB40">
        <v>0.65700000000000003</v>
      </c>
    </row>
    <row r="41" spans="14:53" x14ac:dyDescent="0.45">
      <c r="N41" s="1" t="s">
        <v>58</v>
      </c>
      <c r="O41">
        <v>6</v>
      </c>
      <c r="Q41">
        <v>1.4750000000000001</v>
      </c>
      <c r="R41">
        <v>0.748</v>
      </c>
      <c r="S41">
        <v>0.79900000000000004</v>
      </c>
      <c r="W41" s="1" t="s">
        <v>106</v>
      </c>
      <c r="X41">
        <v>12</v>
      </c>
      <c r="Z41">
        <v>1.5840000000000001</v>
      </c>
      <c r="AA41">
        <v>1.085</v>
      </c>
      <c r="AB41">
        <v>1.006</v>
      </c>
    </row>
    <row r="42" spans="14:53" x14ac:dyDescent="0.45">
      <c r="N42" t="s">
        <v>59</v>
      </c>
      <c r="Q42">
        <v>1.32</v>
      </c>
      <c r="R42">
        <v>0.59599999999999997</v>
      </c>
      <c r="S42">
        <v>0.72399999999999998</v>
      </c>
      <c r="W42" t="s">
        <v>107</v>
      </c>
      <c r="Z42">
        <v>1.53</v>
      </c>
      <c r="AA42">
        <v>0.997</v>
      </c>
      <c r="AB42">
        <v>1</v>
      </c>
    </row>
    <row r="43" spans="14:53" x14ac:dyDescent="0.45">
      <c r="N43" t="s">
        <v>60</v>
      </c>
      <c r="Q43">
        <v>1.5129999999999999</v>
      </c>
      <c r="R43">
        <v>0.746</v>
      </c>
      <c r="S43">
        <v>0.753</v>
      </c>
      <c r="W43" t="s">
        <v>108</v>
      </c>
      <c r="Z43">
        <v>1.5</v>
      </c>
      <c r="AA43">
        <v>0.94199999999999995</v>
      </c>
      <c r="AB43">
        <v>0.93100000000000005</v>
      </c>
    </row>
    <row r="44" spans="14:53" x14ac:dyDescent="0.45">
      <c r="N44" t="s">
        <v>61</v>
      </c>
      <c r="Q44">
        <v>1.387</v>
      </c>
      <c r="R44">
        <v>0.60399999999999998</v>
      </c>
      <c r="S44">
        <v>0.65900000000000003</v>
      </c>
      <c r="W44" t="s">
        <v>109</v>
      </c>
      <c r="Z44">
        <v>1.528</v>
      </c>
      <c r="AA44">
        <v>0.92200000000000004</v>
      </c>
      <c r="AB44">
        <v>0.90100000000000002</v>
      </c>
    </row>
    <row r="45" spans="14:53" x14ac:dyDescent="0.45">
      <c r="N45" t="s">
        <v>62</v>
      </c>
      <c r="Q45">
        <v>1.5049999999999999</v>
      </c>
      <c r="R45">
        <v>0.69499999999999995</v>
      </c>
      <c r="S45">
        <v>0.66400000000000003</v>
      </c>
      <c r="W45" t="s">
        <v>110</v>
      </c>
      <c r="Z45">
        <v>1.538</v>
      </c>
      <c r="AA45">
        <v>0.93200000000000005</v>
      </c>
      <c r="AB45">
        <v>0.872</v>
      </c>
    </row>
    <row r="46" spans="14:53" x14ac:dyDescent="0.45">
      <c r="N46" t="s">
        <v>63</v>
      </c>
      <c r="Q46">
        <v>1.4139999999999999</v>
      </c>
      <c r="R46">
        <v>0.63400000000000001</v>
      </c>
      <c r="S46">
        <v>0.63600000000000001</v>
      </c>
      <c r="W46" t="s">
        <v>111</v>
      </c>
      <c r="Z46">
        <v>1.391</v>
      </c>
      <c r="AA46">
        <v>0.82599999999999996</v>
      </c>
      <c r="AB46">
        <v>0.75900000000000001</v>
      </c>
    </row>
    <row r="47" spans="14:53" x14ac:dyDescent="0.45">
      <c r="N47" t="s">
        <v>64</v>
      </c>
      <c r="Q47">
        <v>1.5109999999999999</v>
      </c>
      <c r="R47">
        <v>0.74099999999999999</v>
      </c>
      <c r="S47">
        <v>0.69099999999999995</v>
      </c>
      <c r="W47" t="s">
        <v>112</v>
      </c>
      <c r="Z47">
        <v>1.4119999999999999</v>
      </c>
      <c r="AA47">
        <v>0.80300000000000005</v>
      </c>
      <c r="AB47">
        <v>0.754</v>
      </c>
    </row>
    <row r="48" spans="14:53" x14ac:dyDescent="0.45">
      <c r="N48" t="s">
        <v>65</v>
      </c>
      <c r="Q48">
        <v>1.5840000000000001</v>
      </c>
      <c r="R48">
        <v>0.88700000000000001</v>
      </c>
      <c r="S48">
        <v>0.80700000000000005</v>
      </c>
      <c r="W48" t="s">
        <v>113</v>
      </c>
      <c r="Z48">
        <v>0.56799999999999995</v>
      </c>
      <c r="AA48">
        <v>0.54700000000000004</v>
      </c>
      <c r="AB48">
        <v>0.55500000000000005</v>
      </c>
    </row>
    <row r="49" spans="14:19" x14ac:dyDescent="0.45">
      <c r="N49" s="1" t="s">
        <v>66</v>
      </c>
      <c r="O49">
        <v>7</v>
      </c>
      <c r="Q49" s="1">
        <v>1.4850000000000001</v>
      </c>
      <c r="R49">
        <v>0.86499999999999999</v>
      </c>
      <c r="S49">
        <v>0.92300000000000004</v>
      </c>
    </row>
    <row r="50" spans="14:19" x14ac:dyDescent="0.45">
      <c r="N50" t="s">
        <v>67</v>
      </c>
      <c r="Q50" s="1">
        <v>1.2450000000000001</v>
      </c>
      <c r="R50">
        <v>0.59</v>
      </c>
      <c r="S50">
        <v>0.747</v>
      </c>
    </row>
    <row r="51" spans="14:19" x14ac:dyDescent="0.45">
      <c r="N51" t="s">
        <v>68</v>
      </c>
      <c r="Q51" s="1">
        <v>1.23</v>
      </c>
      <c r="R51">
        <v>0.60499999999999998</v>
      </c>
      <c r="S51">
        <v>0.71499999999999997</v>
      </c>
    </row>
    <row r="52" spans="14:19" x14ac:dyDescent="0.45">
      <c r="N52" t="s">
        <v>69</v>
      </c>
      <c r="Q52" s="1">
        <v>1.4330000000000001</v>
      </c>
      <c r="R52">
        <v>0.65100000000000002</v>
      </c>
      <c r="S52">
        <v>0.69799999999999995</v>
      </c>
    </row>
    <row r="53" spans="14:19" x14ac:dyDescent="0.45">
      <c r="N53" t="s">
        <v>70</v>
      </c>
      <c r="Q53" s="1">
        <v>1.1779999999999999</v>
      </c>
      <c r="R53">
        <v>0.60599999999999998</v>
      </c>
      <c r="S53">
        <v>0.67300000000000004</v>
      </c>
    </row>
    <row r="54" spans="14:19" x14ac:dyDescent="0.45">
      <c r="N54" t="s">
        <v>71</v>
      </c>
      <c r="Q54" s="1">
        <v>1.141</v>
      </c>
      <c r="R54">
        <v>0.63200000000000001</v>
      </c>
      <c r="S54">
        <v>0.69099999999999995</v>
      </c>
    </row>
    <row r="55" spans="14:19" x14ac:dyDescent="0.45">
      <c r="N55" t="s">
        <v>72</v>
      </c>
      <c r="Q55" s="1">
        <v>1.4259999999999999</v>
      </c>
      <c r="R55">
        <v>0.63300000000000001</v>
      </c>
      <c r="S55">
        <v>0.66400000000000003</v>
      </c>
    </row>
    <row r="56" spans="14:19" x14ac:dyDescent="0.45">
      <c r="N56" t="s">
        <v>73</v>
      </c>
      <c r="Q56" s="1">
        <v>1.4850000000000001</v>
      </c>
      <c r="R56">
        <v>0.78500000000000003</v>
      </c>
      <c r="S56">
        <v>0.77200000000000002</v>
      </c>
    </row>
    <row r="57" spans="14:19" x14ac:dyDescent="0.45">
      <c r="N57" s="1" t="s">
        <v>74</v>
      </c>
      <c r="O57">
        <v>8</v>
      </c>
      <c r="Q57">
        <v>1.39</v>
      </c>
      <c r="R57">
        <v>0.85899999999999999</v>
      </c>
      <c r="S57">
        <v>0.94099999999999995</v>
      </c>
    </row>
    <row r="58" spans="14:19" x14ac:dyDescent="0.45">
      <c r="N58" t="s">
        <v>75</v>
      </c>
      <c r="Q58">
        <v>1.099</v>
      </c>
      <c r="R58">
        <v>0.63300000000000001</v>
      </c>
      <c r="S58">
        <v>0.77500000000000002</v>
      </c>
    </row>
    <row r="59" spans="14:19" x14ac:dyDescent="0.45">
      <c r="N59" t="s">
        <v>76</v>
      </c>
      <c r="Q59">
        <v>1.423</v>
      </c>
      <c r="R59">
        <v>0.70699999999999996</v>
      </c>
      <c r="S59">
        <v>0.82699999999999996</v>
      </c>
    </row>
    <row r="60" spans="14:19" x14ac:dyDescent="0.45">
      <c r="N60" t="s">
        <v>77</v>
      </c>
      <c r="Q60">
        <v>1.292</v>
      </c>
      <c r="R60">
        <v>0.66500000000000004</v>
      </c>
      <c r="S60">
        <v>0.76500000000000001</v>
      </c>
    </row>
    <row r="61" spans="14:19" x14ac:dyDescent="0.45">
      <c r="N61" t="s">
        <v>78</v>
      </c>
      <c r="Q61">
        <v>1.31</v>
      </c>
      <c r="R61">
        <v>0.66200000000000003</v>
      </c>
      <c r="S61">
        <v>0.71799999999999997</v>
      </c>
    </row>
    <row r="62" spans="14:19" x14ac:dyDescent="0.45">
      <c r="N62" t="s">
        <v>79</v>
      </c>
      <c r="Q62">
        <v>1.3640000000000001</v>
      </c>
      <c r="R62">
        <v>0.68200000000000005</v>
      </c>
      <c r="S62">
        <v>0.72099999999999997</v>
      </c>
    </row>
    <row r="63" spans="14:19" x14ac:dyDescent="0.45">
      <c r="N63" t="s">
        <v>80</v>
      </c>
      <c r="Q63">
        <v>1.5289999999999999</v>
      </c>
      <c r="R63">
        <v>0.78600000000000003</v>
      </c>
      <c r="S63">
        <v>0.77800000000000002</v>
      </c>
    </row>
    <row r="64" spans="14:19" x14ac:dyDescent="0.45">
      <c r="N64" t="s">
        <v>81</v>
      </c>
      <c r="Q64">
        <v>1.3680000000000001</v>
      </c>
      <c r="R64">
        <v>0.77300000000000002</v>
      </c>
      <c r="S64">
        <v>0.81299999999999994</v>
      </c>
    </row>
    <row r="65" spans="14:19" x14ac:dyDescent="0.45">
      <c r="N65" s="1" t="s">
        <v>82</v>
      </c>
      <c r="O65">
        <v>9</v>
      </c>
      <c r="Q65" s="1">
        <v>1.53</v>
      </c>
      <c r="R65">
        <v>0.92700000000000005</v>
      </c>
      <c r="S65">
        <v>0.90400000000000003</v>
      </c>
    </row>
    <row r="66" spans="14:19" x14ac:dyDescent="0.45">
      <c r="N66" t="s">
        <v>83</v>
      </c>
      <c r="Q66" s="1">
        <v>1.5429999999999999</v>
      </c>
      <c r="R66">
        <v>0.89600000000000002</v>
      </c>
      <c r="S66">
        <v>0.89800000000000002</v>
      </c>
    </row>
    <row r="67" spans="14:19" x14ac:dyDescent="0.45">
      <c r="N67" t="s">
        <v>84</v>
      </c>
      <c r="Q67" s="1">
        <v>1.423</v>
      </c>
      <c r="R67">
        <v>0.78100000000000003</v>
      </c>
      <c r="S67">
        <v>0.86599999999999999</v>
      </c>
    </row>
    <row r="68" spans="14:19" x14ac:dyDescent="0.45">
      <c r="N68" t="s">
        <v>85</v>
      </c>
      <c r="Q68" s="1">
        <v>1.4990000000000001</v>
      </c>
      <c r="R68">
        <v>0.76800000000000002</v>
      </c>
      <c r="S68">
        <v>0.82</v>
      </c>
    </row>
    <row r="69" spans="14:19" x14ac:dyDescent="0.45">
      <c r="N69" t="s">
        <v>86</v>
      </c>
      <c r="Q69" s="1">
        <v>1.425</v>
      </c>
      <c r="R69">
        <v>0.69799999999999995</v>
      </c>
      <c r="S69">
        <v>0.74</v>
      </c>
    </row>
    <row r="70" spans="14:19" x14ac:dyDescent="0.45">
      <c r="N70" t="s">
        <v>87</v>
      </c>
      <c r="Q70" s="1">
        <v>1.367</v>
      </c>
      <c r="R70">
        <v>0.67</v>
      </c>
      <c r="S70">
        <v>0.69099999999999995</v>
      </c>
    </row>
    <row r="71" spans="14:19" x14ac:dyDescent="0.45">
      <c r="N71" t="s">
        <v>88</v>
      </c>
      <c r="Q71" s="1">
        <v>1.353</v>
      </c>
      <c r="R71">
        <v>0.60799999999999998</v>
      </c>
      <c r="S71">
        <v>0.63800000000000001</v>
      </c>
    </row>
    <row r="72" spans="14:19" x14ac:dyDescent="0.45">
      <c r="N72" t="s">
        <v>89</v>
      </c>
      <c r="Q72" s="1">
        <v>1.135</v>
      </c>
      <c r="R72">
        <v>0.58599999999999997</v>
      </c>
      <c r="S72">
        <v>0.64300000000000002</v>
      </c>
    </row>
    <row r="73" spans="14:19" x14ac:dyDescent="0.45">
      <c r="N73" s="1" t="s">
        <v>90</v>
      </c>
      <c r="O73">
        <v>10</v>
      </c>
      <c r="Q73">
        <v>1.569</v>
      </c>
      <c r="R73">
        <v>1.087</v>
      </c>
      <c r="S73">
        <v>1.0640000000000001</v>
      </c>
    </row>
    <row r="74" spans="14:19" x14ac:dyDescent="0.45">
      <c r="N74" t="s">
        <v>91</v>
      </c>
      <c r="Q74">
        <v>1.528</v>
      </c>
      <c r="R74">
        <v>0.91700000000000004</v>
      </c>
      <c r="S74">
        <v>0.99199999999999999</v>
      </c>
    </row>
    <row r="75" spans="14:19" x14ac:dyDescent="0.45">
      <c r="N75" t="s">
        <v>92</v>
      </c>
      <c r="Q75">
        <v>1.4079999999999999</v>
      </c>
      <c r="R75">
        <v>0.85199999999999998</v>
      </c>
      <c r="S75">
        <v>0.90400000000000003</v>
      </c>
    </row>
    <row r="76" spans="14:19" x14ac:dyDescent="0.45">
      <c r="N76" t="s">
        <v>93</v>
      </c>
      <c r="Q76">
        <v>1.33</v>
      </c>
      <c r="R76">
        <v>0.74299999999999999</v>
      </c>
      <c r="S76">
        <v>0.78900000000000003</v>
      </c>
    </row>
    <row r="77" spans="14:19" x14ac:dyDescent="0.45">
      <c r="N77" t="s">
        <v>94</v>
      </c>
      <c r="Q77">
        <v>1.3560000000000001</v>
      </c>
      <c r="R77">
        <v>0.68100000000000005</v>
      </c>
      <c r="S77">
        <v>0.72099999999999997</v>
      </c>
    </row>
    <row r="78" spans="14:19" x14ac:dyDescent="0.45">
      <c r="N78" t="s">
        <v>95</v>
      </c>
      <c r="Q78">
        <v>1.4039999999999999</v>
      </c>
      <c r="R78">
        <v>0.72899999999999998</v>
      </c>
      <c r="S78">
        <v>0.73499999999999999</v>
      </c>
    </row>
    <row r="79" spans="14:19" x14ac:dyDescent="0.45">
      <c r="N79" t="s">
        <v>96</v>
      </c>
      <c r="Q79">
        <v>1.125</v>
      </c>
      <c r="R79">
        <v>0.56799999999999995</v>
      </c>
      <c r="S79">
        <v>0.64300000000000002</v>
      </c>
    </row>
    <row r="80" spans="14:19" x14ac:dyDescent="0.45">
      <c r="N80" s="4" t="s">
        <v>97</v>
      </c>
      <c r="Q80" s="4">
        <v>0.96</v>
      </c>
      <c r="R80">
        <v>0.56399999999999995</v>
      </c>
      <c r="S80">
        <v>0.64500000000000002</v>
      </c>
    </row>
    <row r="81" spans="14:19" x14ac:dyDescent="0.45">
      <c r="N81" s="1" t="s">
        <v>98</v>
      </c>
      <c r="O81">
        <v>11</v>
      </c>
      <c r="Q81" s="1">
        <v>1.56</v>
      </c>
      <c r="R81">
        <v>1.087</v>
      </c>
      <c r="S81">
        <v>1.0860000000000001</v>
      </c>
    </row>
    <row r="82" spans="14:19" x14ac:dyDescent="0.45">
      <c r="N82" t="s">
        <v>99</v>
      </c>
      <c r="Q82" s="1">
        <v>1.3560000000000001</v>
      </c>
      <c r="R82">
        <v>0.88100000000000001</v>
      </c>
      <c r="S82">
        <v>0.95499999999999996</v>
      </c>
    </row>
    <row r="83" spans="14:19" x14ac:dyDescent="0.45">
      <c r="N83" t="s">
        <v>100</v>
      </c>
      <c r="Q83" s="1">
        <v>1.4930000000000001</v>
      </c>
      <c r="R83">
        <v>0.84299999999999997</v>
      </c>
      <c r="S83">
        <v>0.875</v>
      </c>
    </row>
    <row r="84" spans="14:19" x14ac:dyDescent="0.45">
      <c r="N84" t="s">
        <v>101</v>
      </c>
      <c r="Q84" s="1">
        <v>1.43</v>
      </c>
      <c r="R84">
        <v>0.81799999999999995</v>
      </c>
      <c r="S84">
        <v>0.82099999999999995</v>
      </c>
    </row>
    <row r="85" spans="14:19" x14ac:dyDescent="0.45">
      <c r="N85" t="s">
        <v>102</v>
      </c>
      <c r="Q85" s="1">
        <v>1.375</v>
      </c>
      <c r="R85">
        <v>0.83499999999999996</v>
      </c>
      <c r="S85">
        <v>0.81299999999999994</v>
      </c>
    </row>
    <row r="86" spans="14:19" x14ac:dyDescent="0.45">
      <c r="N86" t="s">
        <v>103</v>
      </c>
      <c r="Q86" s="1">
        <v>1.3149999999999999</v>
      </c>
      <c r="R86">
        <v>0.73199999999999998</v>
      </c>
      <c r="S86">
        <v>0.73499999999999999</v>
      </c>
    </row>
    <row r="87" spans="14:19" x14ac:dyDescent="0.45">
      <c r="N87" t="s">
        <v>104</v>
      </c>
      <c r="Q87" s="1">
        <v>1.121</v>
      </c>
      <c r="R87">
        <v>0.54200000000000004</v>
      </c>
      <c r="S87">
        <v>0.59</v>
      </c>
    </row>
    <row r="88" spans="14:19" x14ac:dyDescent="0.45">
      <c r="N88" s="4" t="s">
        <v>105</v>
      </c>
      <c r="Q88" s="1">
        <v>1.337</v>
      </c>
      <c r="R88">
        <v>0.69</v>
      </c>
      <c r="S88">
        <v>0.65700000000000003</v>
      </c>
    </row>
    <row r="89" spans="14:19" x14ac:dyDescent="0.45">
      <c r="N89" s="1" t="s">
        <v>106</v>
      </c>
      <c r="O89">
        <v>12</v>
      </c>
      <c r="Q89">
        <v>1.5840000000000001</v>
      </c>
      <c r="R89">
        <v>1.085</v>
      </c>
      <c r="S89">
        <v>1.006</v>
      </c>
    </row>
    <row r="90" spans="14:19" x14ac:dyDescent="0.45">
      <c r="N90" t="s">
        <v>107</v>
      </c>
      <c r="Q90">
        <v>1.53</v>
      </c>
      <c r="R90">
        <v>0.997</v>
      </c>
      <c r="S90">
        <v>1</v>
      </c>
    </row>
    <row r="91" spans="14:19" x14ac:dyDescent="0.45">
      <c r="N91" t="s">
        <v>108</v>
      </c>
      <c r="Q91">
        <v>1.5</v>
      </c>
      <c r="R91">
        <v>0.94199999999999995</v>
      </c>
      <c r="S91">
        <v>0.93100000000000005</v>
      </c>
    </row>
    <row r="92" spans="14:19" x14ac:dyDescent="0.45">
      <c r="N92" t="s">
        <v>109</v>
      </c>
      <c r="Q92">
        <v>1.528</v>
      </c>
      <c r="R92">
        <v>0.92200000000000004</v>
      </c>
      <c r="S92">
        <v>0.90100000000000002</v>
      </c>
    </row>
    <row r="93" spans="14:19" x14ac:dyDescent="0.45">
      <c r="N93" t="s">
        <v>110</v>
      </c>
      <c r="Q93">
        <v>1.538</v>
      </c>
      <c r="R93">
        <v>0.93200000000000005</v>
      </c>
      <c r="S93">
        <v>0.872</v>
      </c>
    </row>
    <row r="94" spans="14:19" x14ac:dyDescent="0.45">
      <c r="N94" t="s">
        <v>111</v>
      </c>
      <c r="Q94">
        <v>1.391</v>
      </c>
      <c r="R94">
        <v>0.82599999999999996</v>
      </c>
      <c r="S94">
        <v>0.75900000000000001</v>
      </c>
    </row>
    <row r="95" spans="14:19" x14ac:dyDescent="0.45">
      <c r="N95" t="s">
        <v>112</v>
      </c>
      <c r="Q95">
        <v>1.4119999999999999</v>
      </c>
      <c r="R95">
        <v>0.80300000000000005</v>
      </c>
      <c r="S95">
        <v>0.754</v>
      </c>
    </row>
    <row r="96" spans="14:19" x14ac:dyDescent="0.45">
      <c r="N96" t="s">
        <v>113</v>
      </c>
      <c r="Q96">
        <v>0.56799999999999995</v>
      </c>
      <c r="R96">
        <v>0.54700000000000004</v>
      </c>
      <c r="S96">
        <v>0.55500000000000005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 Bio Lab</dc:creator>
  <cp:lastModifiedBy>Tom</cp:lastModifiedBy>
  <dcterms:created xsi:type="dcterms:W3CDTF">2016-02-05T01:58:17Z</dcterms:created>
  <dcterms:modified xsi:type="dcterms:W3CDTF">2017-06-12T20:38:56Z</dcterms:modified>
</cp:coreProperties>
</file>