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f\Desktop\"/>
    </mc:Choice>
  </mc:AlternateContent>
  <bookViews>
    <workbookView activeTab="0" windowHeight="12435" windowWidth="28800" xWindow="0" yWindow="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<sst xmlns="http://schemas.openxmlformats.org/spreadsheetml/2006/main" count="819" uniqueCount="623">
  <si>
    <t>ACTIONS</t>
  </si>
  <si>
    <t>ALPHABET</t>
  </si>
  <si>
    <t>ANIMALS</t>
  </si>
  <si>
    <t>BODY PARTS</t>
  </si>
  <si>
    <t>CLOTHING</t>
  </si>
  <si>
    <t>COLORS</t>
  </si>
  <si>
    <t>DESCRIPTORS</t>
  </si>
  <si>
    <t>EVENTS</t>
  </si>
  <si>
    <t>EXPRESSIONS</t>
  </si>
  <si>
    <t>FEELINGS</t>
  </si>
  <si>
    <t>FOOD</t>
  </si>
  <si>
    <t>FURNITURE</t>
  </si>
  <si>
    <t>GAMES AND TOYS</t>
  </si>
  <si>
    <t>HEALTH</t>
  </si>
  <si>
    <t>LITTLE WORDS</t>
  </si>
  <si>
    <t>MATERIALS</t>
  </si>
  <si>
    <t>MISCELLANEOUS</t>
  </si>
  <si>
    <t>MODAL VERBS</t>
  </si>
  <si>
    <t>NATURE</t>
  </si>
  <si>
    <t>NUMBERS</t>
  </si>
  <si>
    <t>OBJECTS</t>
  </si>
  <si>
    <t>PEOPLE</t>
  </si>
  <si>
    <t>PLACES</t>
  </si>
  <si>
    <t>PRONOUNS</t>
  </si>
  <si>
    <t>QUANTITY</t>
  </si>
  <si>
    <t>QUESTION WORDS</t>
  </si>
  <si>
    <t>TIME AND SEQUENCE WORDS</t>
  </si>
  <si>
    <t>TRANSPORTS</t>
  </si>
  <si>
    <t>AM</t>
  </si>
  <si>
    <t>A</t>
  </si>
  <si>
    <t>ANIMAL</t>
  </si>
  <si>
    <t>BACK</t>
  </si>
  <si>
    <t>COAT</t>
  </si>
  <si>
    <t>BLACK</t>
  </si>
  <si>
    <t>ABOUT</t>
  </si>
  <si>
    <t>BATH</t>
  </si>
  <si>
    <t>AH</t>
  </si>
  <si>
    <t>CARE</t>
  </si>
  <si>
    <t>APPLE</t>
  </si>
  <si>
    <t>BED</t>
  </si>
  <si>
    <t>BALL</t>
  </si>
  <si>
    <t>BITE</t>
  </si>
  <si>
    <t>COLOR</t>
  </si>
  <si>
    <t>BEING</t>
  </si>
  <si>
    <t>MAY</t>
  </si>
  <si>
    <t>FIRE</t>
  </si>
  <si>
    <t>EIGHT</t>
  </si>
  <si>
    <t>ANNA</t>
  </si>
  <si>
    <t>ANYTHING</t>
  </si>
  <si>
    <t>ALL</t>
  </si>
  <si>
    <t>HOW</t>
  </si>
  <si>
    <t>AFTER</t>
  </si>
  <si>
    <t>BOAT</t>
  </si>
  <si>
    <t>ARE</t>
  </si>
  <si>
    <t>I</t>
  </si>
  <si>
    <t>ANT</t>
  </si>
  <si>
    <t>BLOOD</t>
  </si>
  <si>
    <t>HAT</t>
  </si>
  <si>
    <t>BLUE</t>
  </si>
  <si>
    <t>ACTUALLY</t>
  </si>
  <si>
    <t>BEAT</t>
  </si>
  <si>
    <t>ALRIGHT</t>
  </si>
  <si>
    <t>CRY</t>
  </si>
  <si>
    <t>BANANA</t>
  </si>
  <si>
    <t>CHAIR</t>
  </si>
  <si>
    <t>DOLL</t>
  </si>
  <si>
    <t>COLD</t>
  </si>
  <si>
    <t>DRAW</t>
  </si>
  <si>
    <t>GOD</t>
  </si>
  <si>
    <t>MUST</t>
  </si>
  <si>
    <t>HILL</t>
  </si>
  <si>
    <t>ELEVEN</t>
  </si>
  <si>
    <t>ANOTHER</t>
  </si>
  <si>
    <t>EVERYBODY</t>
  </si>
  <si>
    <t>ANY</t>
  </si>
  <si>
    <t>WHAT</t>
  </si>
  <si>
    <t>AGAIN</t>
  </si>
  <si>
    <t>BUS</t>
  </si>
  <si>
    <t>ASK</t>
  </si>
  <si>
    <t>M</t>
  </si>
  <si>
    <t>BEAR</t>
  </si>
  <si>
    <t>EYE</t>
  </si>
  <si>
    <t>JACKET</t>
  </si>
  <si>
    <t>BROWN</t>
  </si>
  <si>
    <t>ALREADY</t>
  </si>
  <si>
    <t>BET</t>
  </si>
  <si>
    <t>AS_WELL</t>
  </si>
  <si>
    <t>FUN</t>
  </si>
  <si>
    <t>BEAN</t>
  </si>
  <si>
    <t>SEAT</t>
  </si>
  <si>
    <t>GAME</t>
  </si>
  <si>
    <t>CUT</t>
  </si>
  <si>
    <t>AN</t>
  </si>
  <si>
    <t>GLUE</t>
  </si>
  <si>
    <t>HIT</t>
  </si>
  <si>
    <t>SHOULD</t>
  </si>
  <si>
    <t>LEAF</t>
  </si>
  <si>
    <t>FIFTEEN</t>
  </si>
  <si>
    <t>AUNT</t>
  </si>
  <si>
    <t>BATHROOM</t>
  </si>
  <si>
    <t>EVERYONE</t>
  </si>
  <si>
    <t>BIT</t>
  </si>
  <si>
    <t>WHEN</t>
  </si>
  <si>
    <t>ALWAYS</t>
  </si>
  <si>
    <t>CAR</t>
  </si>
  <si>
    <t>ASKED</t>
  </si>
  <si>
    <t>U</t>
  </si>
  <si>
    <t>BIRD</t>
  </si>
  <si>
    <t>FACE</t>
  </si>
  <si>
    <t>PANT</t>
  </si>
  <si>
    <t>ALSO</t>
  </si>
  <si>
    <t>BIRTHDAY</t>
  </si>
  <si>
    <t>BOO</t>
  </si>
  <si>
    <t>HAPPY</t>
  </si>
  <si>
    <t>TABLE</t>
  </si>
  <si>
    <t>GOAL</t>
  </si>
  <si>
    <t>HOT</t>
  </si>
  <si>
    <t>AND</t>
  </si>
  <si>
    <t>GUM</t>
  </si>
  <si>
    <t>JINGLE</t>
  </si>
  <si>
    <t>WILL</t>
  </si>
  <si>
    <t>LIGHT</t>
  </si>
  <si>
    <t>FIVE</t>
  </si>
  <si>
    <t>BELL</t>
  </si>
  <si>
    <t>BABY</t>
  </si>
  <si>
    <t>EVERYTHING</t>
  </si>
  <si>
    <t>WHERE</t>
  </si>
  <si>
    <t>BEFORE</t>
  </si>
  <si>
    <t>TRAIN</t>
  </si>
  <si>
    <t>ATE</t>
  </si>
  <si>
    <t>BUG</t>
  </si>
  <si>
    <t>FINGER</t>
  </si>
  <si>
    <t>SHIRT</t>
  </si>
  <si>
    <t>GREEN</t>
  </si>
  <si>
    <t>BREAK</t>
  </si>
  <si>
    <t>BUM</t>
  </si>
  <si>
    <t>HATE</t>
  </si>
  <si>
    <t>HOUSE</t>
  </si>
  <si>
    <t>HUNGRY</t>
  </si>
  <si>
    <t>AROUND</t>
  </si>
  <si>
    <t>KIND</t>
  </si>
  <si>
    <t>WOULD</t>
  </si>
  <si>
    <t>ROCK</t>
  </si>
  <si>
    <t>FOUR</t>
  </si>
  <si>
    <t>BIN</t>
  </si>
  <si>
    <t>BOBBY</t>
  </si>
  <si>
    <t>BOTTOM</t>
  </si>
  <si>
    <t>HE</t>
  </si>
  <si>
    <t>BOX</t>
  </si>
  <si>
    <t>WHICH</t>
  </si>
  <si>
    <t>BE</t>
  </si>
  <si>
    <t>BUNNY</t>
  </si>
  <si>
    <t>FOOT</t>
  </si>
  <si>
    <t>SHOE</t>
  </si>
  <si>
    <t>ORANGE</t>
  </si>
  <si>
    <t>BREAKFAST</t>
  </si>
  <si>
    <t>BYE</t>
  </si>
  <si>
    <t>HURT</t>
  </si>
  <si>
    <t>PUPPET</t>
  </si>
  <si>
    <t>AT</t>
  </si>
  <si>
    <t>PAPER</t>
  </si>
  <si>
    <t>KNOW</t>
  </si>
  <si>
    <t>SUN</t>
  </si>
  <si>
    <t>HUNDRED</t>
  </si>
  <si>
    <t>BOY</t>
  </si>
  <si>
    <t>END</t>
  </si>
  <si>
    <t>HER</t>
  </si>
  <si>
    <t>CAN</t>
  </si>
  <si>
    <t>WHO</t>
  </si>
  <si>
    <t>CAUSE</t>
  </si>
  <si>
    <t>BEEN</t>
  </si>
  <si>
    <t>CAT</t>
  </si>
  <si>
    <t>HAIR</t>
  </si>
  <si>
    <t>SOCK</t>
  </si>
  <si>
    <t>RED</t>
  </si>
  <si>
    <t>AWAY</t>
  </si>
  <si>
    <t>CALL</t>
  </si>
  <si>
    <t>COOL</t>
  </si>
  <si>
    <t>LAUGH</t>
  </si>
  <si>
    <t>BUTTER</t>
  </si>
  <si>
    <t>SPIDERMAN</t>
  </si>
  <si>
    <t>POO</t>
  </si>
  <si>
    <t>BECAUSE</t>
  </si>
  <si>
    <t>SAND</t>
  </si>
  <si>
    <t>LINE</t>
  </si>
  <si>
    <t>TREE</t>
  </si>
  <si>
    <t>NINE</t>
  </si>
  <si>
    <t>BOOK</t>
  </si>
  <si>
    <t>BROTHER</t>
  </si>
  <si>
    <t>HIM</t>
  </si>
  <si>
    <t>CUP</t>
  </si>
  <si>
    <t>WHY</t>
  </si>
  <si>
    <t>DAY</t>
  </si>
  <si>
    <t>BOUGHT</t>
  </si>
  <si>
    <t>COW</t>
  </si>
  <si>
    <t>HAND</t>
  </si>
  <si>
    <t>WEAR</t>
  </si>
  <si>
    <t>WHITE</t>
  </si>
  <si>
    <t>BAD</t>
  </si>
  <si>
    <t>CHRISTMAS</t>
  </si>
  <si>
    <t>DAMN</t>
  </si>
  <si>
    <t>LOVE</t>
  </si>
  <si>
    <t>CAKE</t>
  </si>
  <si>
    <t>SUSIE</t>
  </si>
  <si>
    <t>SICK</t>
  </si>
  <si>
    <t>BOTH</t>
  </si>
  <si>
    <t>WATER</t>
  </si>
  <si>
    <t>MESS</t>
  </si>
  <si>
    <t>NUMBER</t>
  </si>
  <si>
    <t>COOK</t>
  </si>
  <si>
    <t>FARM</t>
  </si>
  <si>
    <t>HIS</t>
  </si>
  <si>
    <t>BRING</t>
  </si>
  <si>
    <t>DOG</t>
  </si>
  <si>
    <t>HEAD</t>
  </si>
  <si>
    <t>YELLOW</t>
  </si>
  <si>
    <t>BEAUTIFUL</t>
  </si>
  <si>
    <t>EXCUSE</t>
  </si>
  <si>
    <t>MISS</t>
  </si>
  <si>
    <t>CANDY</t>
  </si>
  <si>
    <t>SWING</t>
  </si>
  <si>
    <t>SLEEP</t>
  </si>
  <si>
    <t>BUT</t>
  </si>
  <si>
    <t>MUSIC</t>
  </si>
  <si>
    <t>ONE</t>
  </si>
  <si>
    <t>DAD</t>
  </si>
  <si>
    <t>FIELD</t>
  </si>
  <si>
    <t>HALF</t>
  </si>
  <si>
    <t>EVER</t>
  </si>
  <si>
    <t>BROKE</t>
  </si>
  <si>
    <t>DUCK</t>
  </si>
  <si>
    <t>LEG</t>
  </si>
  <si>
    <t>BEST</t>
  </si>
  <si>
    <t>DIE</t>
  </si>
  <si>
    <t>FINE</t>
  </si>
  <si>
    <t>PEACE</t>
  </si>
  <si>
    <t>CHEESE</t>
  </si>
  <si>
    <t>TOY</t>
  </si>
  <si>
    <t>THIRSTY</t>
  </si>
  <si>
    <t>BY</t>
  </si>
  <si>
    <t>NAME</t>
  </si>
  <si>
    <t>SEVEN</t>
  </si>
  <si>
    <t>DOCTOR</t>
  </si>
  <si>
    <t>FINISH</t>
  </si>
  <si>
    <t>IT</t>
  </si>
  <si>
    <t>HOUR</t>
  </si>
  <si>
    <t>FALL</t>
  </si>
  <si>
    <t>BUY</t>
  </si>
  <si>
    <t>FISH</t>
  </si>
  <si>
    <t>BETTER</t>
  </si>
  <si>
    <t>DINNER</t>
  </si>
  <si>
    <t>HA</t>
  </si>
  <si>
    <t>SAD</t>
  </si>
  <si>
    <t>CHIP</t>
  </si>
  <si>
    <t>TIRED</t>
  </si>
  <si>
    <t>DOWN</t>
  </si>
  <si>
    <t>NAMED</t>
  </si>
  <si>
    <t>SIX</t>
  </si>
  <si>
    <t>FAMILY</t>
  </si>
  <si>
    <t>FLAT</t>
  </si>
  <si>
    <t>ME</t>
  </si>
  <si>
    <t>JUST</t>
  </si>
  <si>
    <t>FIRST</t>
  </si>
  <si>
    <t>FLY</t>
  </si>
  <si>
    <t>BIG</t>
  </si>
  <si>
    <t>HAH</t>
  </si>
  <si>
    <t>SORRY</t>
  </si>
  <si>
    <t>COOKIE</t>
  </si>
  <si>
    <t>WAND</t>
  </si>
  <si>
    <t>VOICE</t>
  </si>
  <si>
    <t>ELSE</t>
  </si>
  <si>
    <t>PLAY</t>
  </si>
  <si>
    <t>SIXTY</t>
  </si>
  <si>
    <t>FATHER</t>
  </si>
  <si>
    <t>GARAGE</t>
  </si>
  <si>
    <t>MINE</t>
  </si>
  <si>
    <t>LITTLE</t>
  </si>
  <si>
    <t>CALLED</t>
  </si>
  <si>
    <t>FROG</t>
  </si>
  <si>
    <t>BIGGER</t>
  </si>
  <si>
    <t>DRINK</t>
  </si>
  <si>
    <t>HELLO</t>
  </si>
  <si>
    <t>TASTE</t>
  </si>
  <si>
    <t>CORN</t>
  </si>
  <si>
    <t>FOR</t>
  </si>
  <si>
    <t>POCKET</t>
  </si>
  <si>
    <t>TEN</t>
  </si>
  <si>
    <t>FRIEND</t>
  </si>
  <si>
    <t>GERMANY</t>
  </si>
  <si>
    <t>MR</t>
  </si>
  <si>
    <t>LOT</t>
  </si>
  <si>
    <t>LAST</t>
  </si>
  <si>
    <t>CAME</t>
  </si>
  <si>
    <t>HORSE</t>
  </si>
  <si>
    <t>EASTER</t>
  </si>
  <si>
    <t>HELP</t>
  </si>
  <si>
    <t>TICKLE</t>
  </si>
  <si>
    <t>CRACKER</t>
  </si>
  <si>
    <t>FROM</t>
  </si>
  <si>
    <t>POINT</t>
  </si>
  <si>
    <t>THIRTEEN</t>
  </si>
  <si>
    <t>CLOCK</t>
  </si>
  <si>
    <t>GIRL</t>
  </si>
  <si>
    <t>HERE</t>
  </si>
  <si>
    <t>MY</t>
  </si>
  <si>
    <t>MANY</t>
  </si>
  <si>
    <t>LATER</t>
  </si>
  <si>
    <t>PET</t>
  </si>
  <si>
    <t>FIND</t>
  </si>
  <si>
    <t>HEY</t>
  </si>
  <si>
    <t>IF</t>
  </si>
  <si>
    <t>REAL</t>
  </si>
  <si>
    <t>THIRTY</t>
  </si>
  <si>
    <t>HIGH</t>
  </si>
  <si>
    <t>MYSELF</t>
  </si>
  <si>
    <t>MINUTE</t>
  </si>
  <si>
    <t>RABBIT</t>
  </si>
  <si>
    <t>CLEAN</t>
  </si>
  <si>
    <t>HI</t>
  </si>
  <si>
    <t>WANT</t>
  </si>
  <si>
    <t>IN</t>
  </si>
  <si>
    <t>RECORD</t>
  </si>
  <si>
    <t>THREE</t>
  </si>
  <si>
    <t>GRANDMA</t>
  </si>
  <si>
    <t>HOLE</t>
  </si>
  <si>
    <t>OTHER</t>
  </si>
  <si>
    <t>MORE</t>
  </si>
  <si>
    <t>CATCH</t>
  </si>
  <si>
    <t>SPIDER</t>
  </si>
  <si>
    <t>CLOSE</t>
  </si>
  <si>
    <t>HUH</t>
  </si>
  <si>
    <t>WISH</t>
  </si>
  <si>
    <t>INSIDE</t>
  </si>
  <si>
    <t>RECORDING</t>
  </si>
  <si>
    <t>TWELVE</t>
  </si>
  <si>
    <t>DOOR</t>
  </si>
  <si>
    <t>GRANDPA</t>
  </si>
  <si>
    <t>HOME</t>
  </si>
  <si>
    <t>OUR</t>
  </si>
  <si>
    <t>MUCH</t>
  </si>
  <si>
    <t>MORNING</t>
  </si>
  <si>
    <t>TURTLE</t>
  </si>
  <si>
    <t>HOMEWORK</t>
  </si>
  <si>
    <t>HUM</t>
  </si>
  <si>
    <t>INTO</t>
  </si>
  <si>
    <t>TWENTY</t>
  </si>
  <si>
    <t>GUY</t>
  </si>
  <si>
    <t>OURS</t>
  </si>
  <si>
    <t>NOTHING</t>
  </si>
  <si>
    <t>NEVER</t>
  </si>
  <si>
    <t>LUNCH</t>
  </si>
  <si>
    <t>EGG</t>
  </si>
  <si>
    <t>LEFT</t>
  </si>
  <si>
    <t>SIGN</t>
  </si>
  <si>
    <t>TWO</t>
  </si>
  <si>
    <t>FENCE</t>
  </si>
  <si>
    <t>JAMIE</t>
  </si>
  <si>
    <t>SHE</t>
  </si>
  <si>
    <t>NEXT</t>
  </si>
  <si>
    <t>COME</t>
  </si>
  <si>
    <t>DIFFERENT</t>
  </si>
  <si>
    <t>PARTY</t>
  </si>
  <si>
    <t>MAYBE</t>
  </si>
  <si>
    <t>LIKE</t>
  </si>
  <si>
    <t>SONG</t>
  </si>
  <si>
    <t>KATIE</t>
  </si>
  <si>
    <t>KITCHEN</t>
  </si>
  <si>
    <t>SOMETHING</t>
  </si>
  <si>
    <t>ONLY</t>
  </si>
  <si>
    <t>NIGHT</t>
  </si>
  <si>
    <t>COMING</t>
  </si>
  <si>
    <t>DONE</t>
  </si>
  <si>
    <t>NAH</t>
  </si>
  <si>
    <t>SQUARE</t>
  </si>
  <si>
    <t>LIFT</t>
  </si>
  <si>
    <t>KID</t>
  </si>
  <si>
    <t>THEIR</t>
  </si>
  <si>
    <t>PIECE</t>
  </si>
  <si>
    <t>NOW</t>
  </si>
  <si>
    <t>EASY</t>
  </si>
  <si>
    <t>PLAYING</t>
  </si>
  <si>
    <t>NO</t>
  </si>
  <si>
    <t>NOT</t>
  </si>
  <si>
    <t>STUFF</t>
  </si>
  <si>
    <t>MICROPHONE</t>
  </si>
  <si>
    <t>MAMA</t>
  </si>
  <si>
    <t>WE</t>
  </si>
  <si>
    <t>SECOND</t>
  </si>
  <si>
    <t>COULD</t>
  </si>
  <si>
    <t>EVEN</t>
  </si>
  <si>
    <t>RIDE</t>
  </si>
  <si>
    <t>OH</t>
  </si>
  <si>
    <t>OF</t>
  </si>
  <si>
    <t>THING</t>
  </si>
  <si>
    <t>MONEY</t>
  </si>
  <si>
    <t>MAN</t>
  </si>
  <si>
    <t>MIDDLE</t>
  </si>
  <si>
    <t>YOU</t>
  </si>
  <si>
    <t>SOME</t>
  </si>
  <si>
    <t>SOMETIMES</t>
  </si>
  <si>
    <t>CRACK</t>
  </si>
  <si>
    <t>RUN</t>
  </si>
  <si>
    <t>OKAY</t>
  </si>
  <si>
    <t>JUICE</t>
  </si>
  <si>
    <t>ON</t>
  </si>
  <si>
    <t>THOUGHT</t>
  </si>
  <si>
    <t>PAINT</t>
  </si>
  <si>
    <t>OUTSIDE</t>
  </si>
  <si>
    <t>YOUR</t>
  </si>
  <si>
    <t>STEP</t>
  </si>
  <si>
    <t>START</t>
  </si>
  <si>
    <t>FAST</t>
  </si>
  <si>
    <t>SHOW</t>
  </si>
  <si>
    <t>OUCH</t>
  </si>
  <si>
    <t>OR</t>
  </si>
  <si>
    <t>TRIANGLE</t>
  </si>
  <si>
    <t>MOM</t>
  </si>
  <si>
    <t>POOL</t>
  </si>
  <si>
    <t>YOURS</t>
  </si>
  <si>
    <t>WHOLE</t>
  </si>
  <si>
    <t>THEN</t>
  </si>
  <si>
    <t>DID</t>
  </si>
  <si>
    <t>FAVORITE</t>
  </si>
  <si>
    <t>PLEASE</t>
  </si>
  <si>
    <t>OUT</t>
  </si>
  <si>
    <t>TURN</t>
  </si>
  <si>
    <t>RECORDER</t>
  </si>
  <si>
    <t>MOMMY</t>
  </si>
  <si>
    <t>RIGHT</t>
  </si>
  <si>
    <t>YEAR</t>
  </si>
  <si>
    <t>TIME</t>
  </si>
  <si>
    <t>STORY</t>
  </si>
  <si>
    <t>STOP</t>
  </si>
  <si>
    <t>MEAT</t>
  </si>
  <si>
    <t>SAW</t>
  </si>
  <si>
    <t>MUM</t>
  </si>
  <si>
    <t>ROOM</t>
  </si>
  <si>
    <t>TODAY</t>
  </si>
  <si>
    <t>DIG</t>
  </si>
  <si>
    <t>FINISHED</t>
  </si>
  <si>
    <t>TALK</t>
  </si>
  <si>
    <t>THANK</t>
  </si>
  <si>
    <t>MILK</t>
  </si>
  <si>
    <t>OVER</t>
  </si>
  <si>
    <t>WORD</t>
  </si>
  <si>
    <t>SCISSORS</t>
  </si>
  <si>
    <t>MUMMY</t>
  </si>
  <si>
    <t>SCHOOL</t>
  </si>
  <si>
    <t>DO</t>
  </si>
  <si>
    <t>FIXED</t>
  </si>
  <si>
    <t>TELLING</t>
  </si>
  <si>
    <t>UM</t>
  </si>
  <si>
    <t>PROBABLY</t>
  </si>
  <si>
    <t>PAPA</t>
  </si>
  <si>
    <t>SIDE</t>
  </si>
  <si>
    <t>UNTIL</t>
  </si>
  <si>
    <t>DOING</t>
  </si>
  <si>
    <t>TRIP</t>
  </si>
  <si>
    <t>WANNA</t>
  </si>
  <si>
    <t>PEANUT</t>
  </si>
  <si>
    <t>REALLY</t>
  </si>
  <si>
    <t>SOMEWHERE</t>
  </si>
  <si>
    <t>WHILE</t>
  </si>
  <si>
    <t>FUNNY</t>
  </si>
  <si>
    <t>WALK</t>
  </si>
  <si>
    <t>WELL</t>
  </si>
  <si>
    <t>POTATO</t>
  </si>
  <si>
    <t>STICK</t>
  </si>
  <si>
    <t>POLICEMAN</t>
  </si>
  <si>
    <t>GOOD</t>
  </si>
  <si>
    <t>WATCH</t>
  </si>
  <si>
    <t>WHATEVER</t>
  </si>
  <si>
    <t>PUNCH</t>
  </si>
  <si>
    <t>SHALL</t>
  </si>
  <si>
    <t>TAPE</t>
  </si>
  <si>
    <t>SISTER</t>
  </si>
  <si>
    <t>STAND</t>
  </si>
  <si>
    <t>YESTERDAY</t>
  </si>
  <si>
    <t>GREAT</t>
  </si>
  <si>
    <t>WORK</t>
  </si>
  <si>
    <t>WHOA</t>
  </si>
  <si>
    <t>ROLL</t>
  </si>
  <si>
    <t>SOMEBODY</t>
  </si>
  <si>
    <t>WHOOP</t>
  </si>
  <si>
    <t>SAUCE</t>
  </si>
  <si>
    <t>SO</t>
  </si>
  <si>
    <t>SOMEONE</t>
  </si>
  <si>
    <t>STORE</t>
  </si>
  <si>
    <t>DRIVE</t>
  </si>
  <si>
    <t>HARD</t>
  </si>
  <si>
    <t>WOW</t>
  </si>
  <si>
    <t>STILL</t>
  </si>
  <si>
    <t>TV</t>
  </si>
  <si>
    <t>TEACHER</t>
  </si>
  <si>
    <t>THERE</t>
  </si>
  <si>
    <t>EAT</t>
  </si>
  <si>
    <t>YA</t>
  </si>
  <si>
    <t>THAN</t>
  </si>
  <si>
    <t>TOP</t>
  </si>
  <si>
    <t>EATING</t>
  </si>
  <si>
    <t>HIGHER</t>
  </si>
  <si>
    <t>YEAH</t>
  </si>
  <si>
    <t>THAT</t>
  </si>
  <si>
    <t>WASH</t>
  </si>
  <si>
    <t>WAY</t>
  </si>
  <si>
    <t>YEP</t>
  </si>
  <si>
    <t>THE</t>
  </si>
  <si>
    <t>FELL</t>
  </si>
  <si>
    <t>YES</t>
  </si>
  <si>
    <t>THEM</t>
  </si>
  <si>
    <t>YUM</t>
  </si>
  <si>
    <t>YUMMY</t>
  </si>
  <si>
    <t>THESE</t>
  </si>
  <si>
    <t>THEY</t>
  </si>
  <si>
    <t>THIS</t>
  </si>
  <si>
    <t>THOSE</t>
  </si>
  <si>
    <t>THROUGH</t>
  </si>
  <si>
    <t>FORGET</t>
  </si>
  <si>
    <t>LONG</t>
  </si>
  <si>
    <t>TO</t>
  </si>
  <si>
    <t>FOUND</t>
  </si>
  <si>
    <t>LOST</t>
  </si>
  <si>
    <t>GAVE</t>
  </si>
  <si>
    <t>MAD</t>
  </si>
  <si>
    <t>UNDER</t>
  </si>
  <si>
    <t>GET</t>
  </si>
  <si>
    <t>GETTING</t>
  </si>
  <si>
    <t>UP</t>
  </si>
  <si>
    <t>GIVE</t>
  </si>
  <si>
    <t>MESSY</t>
  </si>
  <si>
    <t>WITH</t>
  </si>
  <si>
    <t>GO</t>
  </si>
  <si>
    <t>GOING</t>
  </si>
  <si>
    <t>YET</t>
  </si>
  <si>
    <t>GONE</t>
  </si>
  <si>
    <t>GOT</t>
  </si>
  <si>
    <t>NAUGHTY</t>
  </si>
  <si>
    <t>GUESS</t>
  </si>
  <si>
    <t>HAD</t>
  </si>
  <si>
    <t>NEW</t>
  </si>
  <si>
    <t>HAPPEN</t>
  </si>
  <si>
    <t>NICE</t>
  </si>
  <si>
    <t>HAVE</t>
  </si>
  <si>
    <t>HAVING</t>
  </si>
  <si>
    <t>HEAR</t>
  </si>
  <si>
    <t>OFF</t>
  </si>
  <si>
    <t>HEARD</t>
  </si>
  <si>
    <t>OLD</t>
  </si>
  <si>
    <t>HIDE</t>
  </si>
  <si>
    <t>HOLD</t>
  </si>
  <si>
    <t>HUG</t>
  </si>
  <si>
    <t>IS</t>
  </si>
  <si>
    <t>JUMP</t>
  </si>
  <si>
    <t>PRETTY</t>
  </si>
  <si>
    <t>JUMPED</t>
  </si>
  <si>
    <t>JUMPING</t>
  </si>
  <si>
    <t>QUICK</t>
  </si>
  <si>
    <t>KEEP</t>
  </si>
  <si>
    <t>READY</t>
  </si>
  <si>
    <t>KICK</t>
  </si>
  <si>
    <t>LEAVE</t>
  </si>
  <si>
    <t>LET</t>
  </si>
  <si>
    <t>SAME</t>
  </si>
  <si>
    <t>SHAPE</t>
  </si>
  <si>
    <t>LISTEN</t>
  </si>
  <si>
    <t>SMALL</t>
  </si>
  <si>
    <t>LOOK</t>
  </si>
  <si>
    <t>LOOKING</t>
  </si>
  <si>
    <t>LOSE</t>
  </si>
  <si>
    <t>MADE</t>
  </si>
  <si>
    <t>SURE</t>
  </si>
  <si>
    <t>MAKE</t>
  </si>
  <si>
    <t>TASTY</t>
  </si>
  <si>
    <t>MAKING</t>
  </si>
  <si>
    <t>MOVE</t>
  </si>
  <si>
    <t>TOGETHER</t>
  </si>
  <si>
    <t>NEED</t>
  </si>
  <si>
    <t>TOO</t>
  </si>
  <si>
    <t>USED</t>
  </si>
  <si>
    <t>OPEN</t>
  </si>
  <si>
    <t>VERY</t>
  </si>
  <si>
    <t>OPENED</t>
  </si>
  <si>
    <t>PICK</t>
  </si>
  <si>
    <t>WRONG</t>
  </si>
  <si>
    <t>PLAYED</t>
  </si>
  <si>
    <t>PRESS</t>
  </si>
  <si>
    <t>PUSH</t>
  </si>
  <si>
    <t>PUT</t>
  </si>
  <si>
    <t>RAN</t>
  </si>
  <si>
    <t>READ</t>
  </si>
  <si>
    <t>REMEMBER</t>
  </si>
  <si>
    <t>SAID</t>
  </si>
  <si>
    <t>SAY</t>
  </si>
  <si>
    <t>SEE</t>
  </si>
  <si>
    <t>SHOOT</t>
  </si>
  <si>
    <t>SHUT</t>
  </si>
  <si>
    <t>SING</t>
  </si>
  <si>
    <t>SIT</t>
  </si>
  <si>
    <t>SMASH</t>
  </si>
  <si>
    <t>STARTED</t>
  </si>
  <si>
    <t>STAY</t>
  </si>
  <si>
    <t>STUCK</t>
  </si>
  <si>
    <t>SUCK</t>
  </si>
  <si>
    <t>SUPPOSE</t>
  </si>
  <si>
    <t>TAKE</t>
  </si>
  <si>
    <t>TELL</t>
  </si>
  <si>
    <t>THINK</t>
  </si>
  <si>
    <t>THREW</t>
  </si>
  <si>
    <t>THROW</t>
  </si>
  <si>
    <t>TOLD</t>
  </si>
  <si>
    <t>TOOK</t>
  </si>
  <si>
    <t>TOUCH</t>
  </si>
  <si>
    <t>TRY</t>
  </si>
  <si>
    <t>TRYING</t>
  </si>
  <si>
    <t>TURNED</t>
  </si>
  <si>
    <t>USE</t>
  </si>
  <si>
    <t>WAIT</t>
  </si>
  <si>
    <t>WALKED</t>
  </si>
  <si>
    <t>WANTED</t>
  </si>
  <si>
    <t>WENT</t>
  </si>
  <si>
    <t>WERE</t>
  </si>
  <si>
    <t>WIN</t>
  </si>
  <si>
    <t>WRITE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</si>
</sst>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b/>
      <color rgb="FFFF0000"/>
      <sz val="11"/>
      <scheme val="minor"/>
    </font>
    <font>
      <name val="Calibri"/>
      <family val="2"/>
      <b/>
      <color rgb="FFFFCC00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C00"/>
      </patternFill>
    </fill>
    <fill>
      <patternFill patternType="solid">
        <fgColor rgb="FF3366FF"/>
      </patternFill>
    </fill>
    <fill>
      <patternFill patternType="solid">
        <fgColor rgb="FF0000FF"/>
      </patternFill>
    </fill>
    <fill>
      <patternFill patternType="solid">
        <fgColor rgb="FF339966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Relationship Id="rId5" Type="http://schemas.openxmlformats.org/officeDocument/2006/relationships/calcChain" Target="calcChain.xml" TargetMode="Internal"/></Relationships>
</file>

<file path=xl/tables/table1.xml><?xml version="1.0" encoding="utf-8"?>
<table xmlns="http://schemas.openxmlformats.org/spreadsheetml/2006/main" id="1" name="Tabela3" displayName="Tabela3" ref="A1:A165" totalsRowCount="1">
  <autoFilter ref="A1:A164"/>
  <tableColumns count="1">
    <tableColumn id="1" name="ACTIONS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5" displayName="Tabela5" ref="B1:B6" totalsRowCount="1">
  <autoFilter ref="B1:B5"/>
  <tableColumns count="1">
    <tableColumn id="1" name="ALPHABET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6" displayName="Tabela6" ref="C1:C20" totalsRowCount="1">
  <autoFilter ref="C1:C19"/>
  <tableColumns count="1">
    <tableColumn id="1" name="ANIMALS" totalsRowFunction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7" displayName="Tabela7" ref="D1:D12" totalsRowCount="1">
  <autoFilter ref="D1:D11"/>
  <tableColumns count="1">
    <tableColumn id="1" name="BODY PARTS" totalsRowFunction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8" displayName="Tabela8" ref="E1:E10" totalsRowCount="1">
  <autoFilter ref="E1:E9"/>
  <tableColumns count="1">
    <tableColumn id="1" name="CLOTHING" totalsRowFunction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9" displayName="Tabela9" ref="F1:F11" totalsRowCount="1">
  <autoFilter ref="F1:F10"/>
  <tableColumns count="1">
    <tableColumn id="1" name="COLORS" totalsRowFunction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0" displayName="Tabela10" ref="G1:G100" totalsRowCount="1">
  <autoFilter ref="G1:G99"/>
  <tableColumns count="1">
    <tableColumn id="1" name="DESCRIPTORS" totalsRowFunction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1" displayName="Tabela11" ref="H1:H35" totalsRowCount="1">
  <autoFilter ref="H1:H34"/>
  <tableColumns count="1">
    <tableColumn id="1" name="EVENTS" totalsRowFunction="c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12" displayName="Tabela12" ref="I1:I43" totalsRowCount="1">
  <autoFilter ref="I1:I42"/>
  <tableColumns count="1">
    <tableColumn id="1" name="EXPRESSIONS" totalsRowFunction="cou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14" displayName="Tabela14" ref="J1:J19" totalsRowCount="1">
  <autoFilter ref="J1:J18"/>
  <tableColumns count="1">
    <tableColumn id="1" name="FEELINGS" totalsRowFunction="cou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15" displayName="Tabela15" ref="K1:K37" totalsRowCount="1">
  <autoFilter ref="K1:K36"/>
  <tableColumns count="1">
    <tableColumn id="1" name="FOOD" totalsRowFunction="cou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16" displayName="Tabela16" ref="L1:L6" totalsRowCount="1">
  <autoFilter ref="L1:L5"/>
  <tableColumns count="1">
    <tableColumn id="1" name="FURNITURE" totalsRowFunction="cou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ela17" displayName="Tabela17" ref="M1:M14" totalsRowCount="1">
  <autoFilter ref="M1:M13"/>
  <tableColumns count="1">
    <tableColumn id="1" name="GAMES AND TOYS" totalsRowFunction="cou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ela18" displayName="Tabela18" ref="N1:N14" totalsRowCount="1">
  <autoFilter ref="N1:N13"/>
  <tableColumns count="1">
    <tableColumn id="1" name="HEALTH" totalsRowFunction="cou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ela19" displayName="Tabela19" ref="O1:O55" totalsRowCount="1">
  <autoFilter ref="O1:O54"/>
  <tableColumns count="1">
    <tableColumn id="1" name="LITTLE WORDS" totalsRowFunction="cou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ela20" displayName="Tabela20" ref="P1:P10" totalsRowCount="1">
  <autoFilter ref="P1:P9"/>
  <tableColumns count="1">
    <tableColumn id="1" name="MATERIALS" totalsRowFunction="cou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ela21" displayName="Tabela21" ref="Q1:Q30" totalsRowCount="1">
  <autoFilter ref="Q1:Q29"/>
  <tableColumns count="1">
    <tableColumn id="1" name="MISCELLANEOUS" totalsRowFunction="cou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ela22" displayName="Tabela22" ref="R1:R7" totalsRowCount="1">
  <autoFilter ref="R1:R6"/>
  <tableColumns count="1">
    <tableColumn id="1" name="MODAL VERBS" totalsRowFunction="cou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ela23" displayName="Tabela23" ref="S1:S10" totalsRowCount="1">
  <autoFilter ref="S1:S9"/>
  <tableColumns count="1">
    <tableColumn id="1" name="NATURE" totalsRowFunction="coun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ela24" displayName="Tabela24" ref="T1:T21" totalsRowCount="1">
  <autoFilter ref="T1:T20"/>
  <tableColumns count="1">
    <tableColumn id="1" name="NUMBERS" totalsRowFunction="coun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ela25" displayName="Tabela25" ref="U1:U40" totalsRowCount="1">
  <autoFilter ref="U1:U39"/>
  <tableColumns count="1">
    <tableColumn id="1" name="OBJECTS" totalsRowFunction="coun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ela26" displayName="Tabela26" ref="V1:V37" totalsRowCount="1">
  <autoFilter ref="V1:V36"/>
  <tableColumns count="1">
    <tableColumn id="1" name="PEOPLE" totalsRowFunction="coun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ela27" displayName="Tabela27" ref="W1:W41" totalsRowCount="1">
  <autoFilter ref="W1:W40"/>
  <tableColumns count="1">
    <tableColumn id="1" name="PLACES" totalsRowFunction="coun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ela28" displayName="Tabela28" ref="X1:X27" totalsRowCount="1">
  <autoFilter ref="X1:X26"/>
  <tableColumns count="1">
    <tableColumn id="1" name="PRONOUNS" totalsRowFunction="coun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ela29" displayName="Tabela29" ref="Y1:Y28" totalsRowCount="1">
  <autoFilter ref="Y1:Y27"/>
  <tableColumns count="1">
    <tableColumn id="1" name="QUANTITY" totalsRowFunction="coun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ela30" displayName="Tabela30" ref="Z1:Z9" totalsRowCount="1">
  <autoFilter ref="Z1:Z8"/>
  <tableColumns count="1">
    <tableColumn id="1" name="QUESTION WORDS" totalsRowFunction="cou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ela31" displayName="Tabela31" ref="AA1:AA34" totalsRowCount="1">
  <autoFilter ref="AA1:AA33"/>
  <tableColumns count="1">
    <tableColumn id="1" name="TIME AND SEQUENCE WORDS" totalsRowFunction="coun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ela32" displayName="Tabela32" ref="AB1:AB6" totalsRowCount="1">
  <autoFilter ref="AB1:AB5"/>
  <tableColumns count="1">
    <tableColumn id="1" name="TRANSPORTS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 TargetMode="Internal"/><Relationship Id="rId10" Type="http://schemas.openxmlformats.org/officeDocument/2006/relationships/table" Target="../tables/table10.xml" TargetMode="Internal"/><Relationship Id="rId11" Type="http://schemas.openxmlformats.org/officeDocument/2006/relationships/table" Target="../tables/table11.xml" TargetMode="Internal"/><Relationship Id="rId12" Type="http://schemas.openxmlformats.org/officeDocument/2006/relationships/table" Target="../tables/table12.xml" TargetMode="Internal"/><Relationship Id="rId13" Type="http://schemas.openxmlformats.org/officeDocument/2006/relationships/table" Target="../tables/table13.xml" TargetMode="Internal"/><Relationship Id="rId14" Type="http://schemas.openxmlformats.org/officeDocument/2006/relationships/table" Target="../tables/table14.xml" TargetMode="Internal"/><Relationship Id="rId15" Type="http://schemas.openxmlformats.org/officeDocument/2006/relationships/table" Target="../tables/table15.xml" TargetMode="Internal"/><Relationship Id="rId16" Type="http://schemas.openxmlformats.org/officeDocument/2006/relationships/table" Target="../tables/table16.xml" TargetMode="Internal"/><Relationship Id="rId17" Type="http://schemas.openxmlformats.org/officeDocument/2006/relationships/table" Target="../tables/table17.xml" TargetMode="Internal"/><Relationship Id="rId18" Type="http://schemas.openxmlformats.org/officeDocument/2006/relationships/table" Target="../tables/table18.xml" TargetMode="Internal"/><Relationship Id="rId19" Type="http://schemas.openxmlformats.org/officeDocument/2006/relationships/table" Target="../tables/table19.xml" TargetMode="Internal"/><Relationship Id="rId2" Type="http://schemas.openxmlformats.org/officeDocument/2006/relationships/table" Target="../tables/table2.xml" TargetMode="Internal"/><Relationship Id="rId20" Type="http://schemas.openxmlformats.org/officeDocument/2006/relationships/table" Target="../tables/table20.xml" TargetMode="Internal"/><Relationship Id="rId21" Type="http://schemas.openxmlformats.org/officeDocument/2006/relationships/table" Target="../tables/table21.xml" TargetMode="Internal"/><Relationship Id="rId22" Type="http://schemas.openxmlformats.org/officeDocument/2006/relationships/table" Target="../tables/table22.xml" TargetMode="Internal"/><Relationship Id="rId23" Type="http://schemas.openxmlformats.org/officeDocument/2006/relationships/table" Target="../tables/table23.xml" TargetMode="Internal"/><Relationship Id="rId24" Type="http://schemas.openxmlformats.org/officeDocument/2006/relationships/table" Target="../tables/table24.xml" TargetMode="Internal"/><Relationship Id="rId25" Type="http://schemas.openxmlformats.org/officeDocument/2006/relationships/table" Target="../tables/table25.xml" TargetMode="Internal"/><Relationship Id="rId26" Type="http://schemas.openxmlformats.org/officeDocument/2006/relationships/table" Target="../tables/table26.xml" TargetMode="Internal"/><Relationship Id="rId27" Type="http://schemas.openxmlformats.org/officeDocument/2006/relationships/table" Target="../tables/table27.xml" TargetMode="Internal"/><Relationship Id="rId28" Type="http://schemas.openxmlformats.org/officeDocument/2006/relationships/table" Target="../tables/table28.xml" TargetMode="Internal"/><Relationship Id="rId3" Type="http://schemas.openxmlformats.org/officeDocument/2006/relationships/table" Target="../tables/table3.xml" TargetMode="Internal"/><Relationship Id="rId4" Type="http://schemas.openxmlformats.org/officeDocument/2006/relationships/table" Target="../tables/table4.xml" TargetMode="Internal"/><Relationship Id="rId5" Type="http://schemas.openxmlformats.org/officeDocument/2006/relationships/table" Target="../tables/table5.xml" TargetMode="Internal"/><Relationship Id="rId6" Type="http://schemas.openxmlformats.org/officeDocument/2006/relationships/table" Target="../tables/table6.xml" TargetMode="Internal"/><Relationship Id="rId7" Type="http://schemas.openxmlformats.org/officeDocument/2006/relationships/table" Target="../tables/table7.xml" TargetMode="Internal"/><Relationship Id="rId8" Type="http://schemas.openxmlformats.org/officeDocument/2006/relationships/table" Target="../tables/table8.xml" TargetMode="Internal"/><Relationship Id="rId9" Type="http://schemas.openxmlformats.org/officeDocument/2006/relationships/table" Target="../tables/table9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40" sqref="A40"/>
    </sheetView>
  </sheetViews>
  <sheetFormatPr baseColWidth="8" defaultRowHeight="15"/>
  <cols>
    <col min="1" max="1" width="11" customWidth="1"/>
    <col min="2" max="2" width="12.140625" customWidth="1"/>
    <col min="3" max="3" width="11.42578125" customWidth="1"/>
    <col min="4" max="4" width="14.140625" customWidth="1"/>
    <col min="5" max="5" width="12.28515625" customWidth="1"/>
    <col min="6" max="6" width="10.140625" customWidth="1"/>
    <col min="7" max="7" width="21.24" customWidth="1"/>
    <col min="8" max="8" width="12.5703125" customWidth="1"/>
    <col min="9" max="9" width="15" customWidth="1"/>
    <col min="10" max="10" width="11.42578125" customWidth="1"/>
    <col min="11" max="11" width="11" bestFit="1" customWidth="1"/>
    <col min="12" max="12" width="13.28515625" customWidth="1"/>
    <col min="13" max="13" width="19.5703125" bestFit="1" customWidth="1"/>
    <col min="14" max="14" width="9.85546875" customWidth="1"/>
    <col min="15" max="15" width="15.7109375" customWidth="1"/>
    <col min="16" max="16" width="13.140625" customWidth="1"/>
    <col min="17" max="17" width="18" customWidth="1"/>
    <col min="18" max="18" width="26.88" customWidth="1"/>
    <col min="19" max="19" width="10.42578125" customWidth="1"/>
    <col min="20" max="20" width="12.140625" customWidth="1"/>
    <col min="21" max="21" width="10.5703125" customWidth="1"/>
    <col min="22" max="22" width="9.7109375" customWidth="1"/>
    <col min="23" max="23" width="14.71" customWidth="1"/>
    <col min="24" max="24" width="13.5703125" customWidth="1"/>
    <col min="25" max="25" width="12.42578125" customWidth="1"/>
    <col min="26" max="26" width="19.7109375" customWidth="1"/>
    <col min="27" max="27" width="36.19" customWidth="1"/>
    <col min="28" max="28" width="22.7" customWidth="1"/>
  </cols>
  <sheetData>
    <row r="1" spans="1:28" s="1" customForma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2" t="s">
        <v>14</v>
      </c>
      <c r="P1" s="1" t="s">
        <v>15</v>
      </c>
      <c r="Q1" s="7" t="s">
        <v>16</v>
      </c>
      <c r="R1" s="2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1" t="s">
        <v>24</v>
      </c>
      <c r="Z1" s="3" t="s">
        <v>25</v>
      </c>
      <c r="AA1" s="4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29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31</v>
      </c>
      <c r="V2" t="s">
        <v>47</v>
      </c>
      <c r="W2" t="s">
        <v>31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34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40</v>
      </c>
      <c r="V3" t="s">
        <v>72</v>
      </c>
      <c r="W3" t="s">
        <v>35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</row>
    <row r="4" spans="1:28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39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</row>
    <row r="5" spans="1:28" x14ac:dyDescent="0.25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42</v>
      </c>
      <c r="G5" t="s">
        <v>110</v>
      </c>
      <c r="H5" t="s">
        <v>111</v>
      </c>
      <c r="I5" t="s">
        <v>112</v>
      </c>
      <c r="J5" t="s">
        <v>113</v>
      </c>
      <c r="K5" t="s">
        <v>107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39</v>
      </c>
      <c r="X5" t="s">
        <v>125</v>
      </c>
      <c r="Y5" t="s">
        <v>41</v>
      </c>
      <c r="Z5" t="s">
        <v>126</v>
      </c>
      <c r="AA5" t="s">
        <v>127</v>
      </c>
      <c r="AB5" t="s">
        <v>128</v>
      </c>
    </row>
    <row r="6" spans="1:28" x14ac:dyDescent="0.25">
      <c r="A6" t="s">
        <v>129</v>
      </c>
      <c r="B6">
        <f>SUBTOTAL(103,Tabela5[ALPHABET])</f>
        <v>4</v>
      </c>
      <c r="C6" t="s">
        <v>130</v>
      </c>
      <c r="D6" t="s">
        <v>131</v>
      </c>
      <c r="E6" t="s">
        <v>132</v>
      </c>
      <c r="F6" t="s">
        <v>133</v>
      </c>
      <c r="G6" t="s">
        <v>72</v>
      </c>
      <c r="H6" t="s">
        <v>134</v>
      </c>
      <c r="I6" t="s">
        <v>135</v>
      </c>
      <c r="J6" t="s">
        <v>136</v>
      </c>
      <c r="K6" t="s">
        <v>41</v>
      </c>
      <c r="L6">
        <f>SUBTOTAL(103,Tabela16[FURNITURE])</f>
        <v>4</v>
      </c>
      <c r="M6" t="s">
        <v>137</v>
      </c>
      <c r="N6" t="s">
        <v>138</v>
      </c>
      <c r="O6" t="s">
        <v>139</v>
      </c>
      <c r="P6" t="s">
        <v>96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111</v>
      </c>
      <c r="AB6">
        <f>SUBTOTAL(103,Tabela32[TRANSPORTS])</f>
        <v>4</v>
      </c>
    </row>
    <row r="7" spans="1:28" x14ac:dyDescent="0.25">
      <c r="A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139</v>
      </c>
      <c r="H7" t="s">
        <v>155</v>
      </c>
      <c r="I7" t="s">
        <v>156</v>
      </c>
      <c r="J7" t="s">
        <v>157</v>
      </c>
      <c r="K7" t="s">
        <v>155</v>
      </c>
      <c r="M7" t="s">
        <v>158</v>
      </c>
      <c r="N7" t="s">
        <v>157</v>
      </c>
      <c r="O7" t="s">
        <v>159</v>
      </c>
      <c r="P7" t="s">
        <v>160</v>
      </c>
      <c r="Q7" t="s">
        <v>161</v>
      </c>
      <c r="R7">
        <f>SUBTOTAL(103,Tabela22[MODAL VERBS])</f>
        <v>5</v>
      </c>
      <c r="S7" t="s">
        <v>162</v>
      </c>
      <c r="T7" t="s">
        <v>163</v>
      </c>
      <c r="U7" t="s">
        <v>52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</row>
    <row r="8" spans="1:28" x14ac:dyDescent="0.25">
      <c r="A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108</v>
      </c>
      <c r="X8" t="s">
        <v>189</v>
      </c>
      <c r="Y8" t="s">
        <v>190</v>
      </c>
      <c r="Z8" t="s">
        <v>191</v>
      </c>
      <c r="AA8" t="s">
        <v>192</v>
      </c>
    </row>
    <row r="9" spans="1:28" x14ac:dyDescent="0.25">
      <c r="A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S9" t="s">
        <v>206</v>
      </c>
      <c r="T9" t="s">
        <v>208</v>
      </c>
      <c r="U9" t="s">
        <v>146</v>
      </c>
      <c r="V9" t="s">
        <v>209</v>
      </c>
      <c r="W9" t="s">
        <v>210</v>
      </c>
      <c r="X9" t="s">
        <v>211</v>
      </c>
      <c r="Y9" t="s">
        <v>192</v>
      </c>
      <c r="Z9">
        <f>SUBTOTAL(103,Tabela30[QUESTION WORDS])</f>
        <v>7</v>
      </c>
      <c r="AA9" t="s">
        <v>165</v>
      </c>
    </row>
    <row r="10" spans="1:28" x14ac:dyDescent="0.25">
      <c r="A10" t="s">
        <v>212</v>
      </c>
      <c r="C10" t="s">
        <v>213</v>
      </c>
      <c r="D10" t="s">
        <v>214</v>
      </c>
      <c r="E10">
        <f>SUBTOTAL(103,Tabela8[CLOTHING])</f>
        <v>8</v>
      </c>
      <c r="F10" t="s">
        <v>215</v>
      </c>
      <c r="G10" t="s">
        <v>216</v>
      </c>
      <c r="H10" t="s">
        <v>62</v>
      </c>
      <c r="I10" t="s">
        <v>217</v>
      </c>
      <c r="J10" t="s">
        <v>218</v>
      </c>
      <c r="K10" t="s">
        <v>219</v>
      </c>
      <c r="M10" t="s">
        <v>220</v>
      </c>
      <c r="N10" t="s">
        <v>221</v>
      </c>
      <c r="O10" t="s">
        <v>222</v>
      </c>
      <c r="P10">
        <f>SUBTOTAL(103,Tabela20[MATERIALS])</f>
        <v>8</v>
      </c>
      <c r="Q10" t="s">
        <v>223</v>
      </c>
      <c r="S10">
        <f>SUBTOTAL(103,Tabela23[NATURE])</f>
        <v>8</v>
      </c>
      <c r="T10" t="s">
        <v>224</v>
      </c>
      <c r="U10" t="s">
        <v>148</v>
      </c>
      <c r="V10" t="s">
        <v>225</v>
      </c>
      <c r="W10" t="s">
        <v>226</v>
      </c>
      <c r="X10" t="s">
        <v>54</v>
      </c>
      <c r="Y10" t="s">
        <v>227</v>
      </c>
      <c r="AA10" t="s">
        <v>228</v>
      </c>
    </row>
    <row r="11" spans="1:28" x14ac:dyDescent="0.25">
      <c r="A11" t="s">
        <v>229</v>
      </c>
      <c r="C11" t="s">
        <v>230</v>
      </c>
      <c r="D11" t="s">
        <v>231</v>
      </c>
      <c r="F11">
        <f>SUBTOTAL(103,Tabela9[COLORS])</f>
        <v>9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M11" t="s">
        <v>237</v>
      </c>
      <c r="N11" t="s">
        <v>238</v>
      </c>
      <c r="O11" t="s">
        <v>239</v>
      </c>
      <c r="Q11" t="s">
        <v>240</v>
      </c>
      <c r="T11" t="s">
        <v>241</v>
      </c>
      <c r="U11" t="s">
        <v>77</v>
      </c>
      <c r="V11" t="s">
        <v>242</v>
      </c>
      <c r="W11" t="s">
        <v>243</v>
      </c>
      <c r="X11" t="s">
        <v>244</v>
      </c>
      <c r="Y11" t="s">
        <v>245</v>
      </c>
      <c r="AA11" t="s">
        <v>246</v>
      </c>
    </row>
    <row r="12" spans="1:28" x14ac:dyDescent="0.25">
      <c r="A12" t="s">
        <v>247</v>
      </c>
      <c r="C12" t="s">
        <v>248</v>
      </c>
      <c r="D12">
        <f>SUBTOTAL(103,Tabela7[BODY PARTS])</f>
        <v>10</v>
      </c>
      <c r="G12" t="s">
        <v>249</v>
      </c>
      <c r="H12" t="s">
        <v>250</v>
      </c>
      <c r="I12" t="s">
        <v>251</v>
      </c>
      <c r="J12" t="s">
        <v>252</v>
      </c>
      <c r="K12" t="s">
        <v>253</v>
      </c>
      <c r="M12" t="s">
        <v>128</v>
      </c>
      <c r="N12" t="s">
        <v>254</v>
      </c>
      <c r="O12" t="s">
        <v>255</v>
      </c>
      <c r="Q12" t="s">
        <v>256</v>
      </c>
      <c r="T12" t="s">
        <v>257</v>
      </c>
      <c r="U12" t="s">
        <v>167</v>
      </c>
      <c r="V12" t="s">
        <v>258</v>
      </c>
      <c r="W12" t="s">
        <v>259</v>
      </c>
      <c r="X12" t="s">
        <v>260</v>
      </c>
      <c r="Y12" t="s">
        <v>261</v>
      </c>
      <c r="AA12" t="s">
        <v>262</v>
      </c>
    </row>
    <row r="13" spans="1:28" x14ac:dyDescent="0.25">
      <c r="A13" t="s">
        <v>176</v>
      </c>
      <c r="C13" t="s">
        <v>263</v>
      </c>
      <c r="G13" t="s">
        <v>264</v>
      </c>
      <c r="H13" t="s">
        <v>67</v>
      </c>
      <c r="I13" t="s">
        <v>265</v>
      </c>
      <c r="J13" t="s">
        <v>266</v>
      </c>
      <c r="K13" t="s">
        <v>267</v>
      </c>
      <c r="M13" t="s">
        <v>268</v>
      </c>
      <c r="N13" t="s">
        <v>269</v>
      </c>
      <c r="O13" t="s">
        <v>270</v>
      </c>
      <c r="Q13" t="s">
        <v>271</v>
      </c>
      <c r="T13" t="s">
        <v>272</v>
      </c>
      <c r="U13" t="s">
        <v>104</v>
      </c>
      <c r="V13" t="s">
        <v>273</v>
      </c>
      <c r="W13" t="s">
        <v>274</v>
      </c>
      <c r="X13" t="s">
        <v>275</v>
      </c>
      <c r="Y13" t="s">
        <v>276</v>
      </c>
      <c r="AA13" t="s">
        <v>245</v>
      </c>
    </row>
    <row r="14" spans="1:28" x14ac:dyDescent="0.25">
      <c r="A14" t="s">
        <v>277</v>
      </c>
      <c r="C14" t="s">
        <v>278</v>
      </c>
      <c r="G14" t="s">
        <v>279</v>
      </c>
      <c r="H14" t="s">
        <v>280</v>
      </c>
      <c r="I14" t="s">
        <v>281</v>
      </c>
      <c r="J14" t="s">
        <v>282</v>
      </c>
      <c r="K14" t="s">
        <v>283</v>
      </c>
      <c r="M14">
        <f>SUBTOTAL(103,Tabela17[GAMES AND TOYS])</f>
        <v>12</v>
      </c>
      <c r="N14">
        <f>SUBTOTAL(103,Tabela18[HEALTH])</f>
        <v>12</v>
      </c>
      <c r="O14" t="s">
        <v>284</v>
      </c>
      <c r="Q14" t="s">
        <v>285</v>
      </c>
      <c r="T14" t="s">
        <v>286</v>
      </c>
      <c r="U14" t="s">
        <v>64</v>
      </c>
      <c r="V14" t="s">
        <v>287</v>
      </c>
      <c r="W14" t="s">
        <v>288</v>
      </c>
      <c r="X14" t="s">
        <v>289</v>
      </c>
      <c r="Y14" t="s">
        <v>290</v>
      </c>
      <c r="AA14" t="s">
        <v>291</v>
      </c>
    </row>
    <row r="15" spans="1:28" x14ac:dyDescent="0.25">
      <c r="A15" t="s">
        <v>292</v>
      </c>
      <c r="C15" t="s">
        <v>293</v>
      </c>
      <c r="G15" t="s">
        <v>205</v>
      </c>
      <c r="H15" t="s">
        <v>294</v>
      </c>
      <c r="I15" t="s">
        <v>295</v>
      </c>
      <c r="J15" t="s">
        <v>296</v>
      </c>
      <c r="K15" t="s">
        <v>297</v>
      </c>
      <c r="O15" t="s">
        <v>298</v>
      </c>
      <c r="Q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  <c r="Y15" t="s">
        <v>305</v>
      </c>
      <c r="AA15" t="s">
        <v>306</v>
      </c>
    </row>
    <row r="16" spans="1:28" x14ac:dyDescent="0.25">
      <c r="A16" t="s">
        <v>167</v>
      </c>
      <c r="C16" t="s">
        <v>307</v>
      </c>
      <c r="G16" t="s">
        <v>219</v>
      </c>
      <c r="H16" t="s">
        <v>308</v>
      </c>
      <c r="I16" t="s">
        <v>309</v>
      </c>
      <c r="J16" t="s">
        <v>254</v>
      </c>
      <c r="K16" t="s">
        <v>250</v>
      </c>
      <c r="O16" t="s">
        <v>310</v>
      </c>
      <c r="Q16" t="s">
        <v>311</v>
      </c>
      <c r="T16" t="s">
        <v>312</v>
      </c>
      <c r="U16" t="s">
        <v>190</v>
      </c>
      <c r="V16" t="s">
        <v>68</v>
      </c>
      <c r="W16" t="s">
        <v>313</v>
      </c>
      <c r="X16" t="s">
        <v>314</v>
      </c>
      <c r="Y16" t="s">
        <v>315</v>
      </c>
      <c r="AA16" t="s">
        <v>44</v>
      </c>
    </row>
    <row r="17" spans="1:27" x14ac:dyDescent="0.25">
      <c r="A17" t="s">
        <v>37</v>
      </c>
      <c r="C17" t="s">
        <v>316</v>
      </c>
      <c r="G17" t="s">
        <v>317</v>
      </c>
      <c r="H17" t="s">
        <v>90</v>
      </c>
      <c r="I17" t="s">
        <v>318</v>
      </c>
      <c r="J17" t="s">
        <v>319</v>
      </c>
      <c r="K17" t="s">
        <v>213</v>
      </c>
      <c r="O17" t="s">
        <v>320</v>
      </c>
      <c r="Q17" t="s">
        <v>321</v>
      </c>
      <c r="T17" t="s">
        <v>322</v>
      </c>
      <c r="U17" t="s">
        <v>65</v>
      </c>
      <c r="V17" t="s">
        <v>323</v>
      </c>
      <c r="W17" t="s">
        <v>324</v>
      </c>
      <c r="X17" t="s">
        <v>325</v>
      </c>
      <c r="Y17" t="s">
        <v>326</v>
      </c>
      <c r="AA17" t="s">
        <v>315</v>
      </c>
    </row>
    <row r="18" spans="1:27" x14ac:dyDescent="0.25">
      <c r="A18" t="s">
        <v>327</v>
      </c>
      <c r="C18" t="s">
        <v>328</v>
      </c>
      <c r="G18" t="s">
        <v>329</v>
      </c>
      <c r="H18" t="s">
        <v>115</v>
      </c>
      <c r="I18" t="s">
        <v>330</v>
      </c>
      <c r="J18" t="s">
        <v>331</v>
      </c>
      <c r="K18" t="s">
        <v>280</v>
      </c>
      <c r="O18" t="s">
        <v>332</v>
      </c>
      <c r="Q18" t="s">
        <v>333</v>
      </c>
      <c r="T18" t="s">
        <v>334</v>
      </c>
      <c r="U18" t="s">
        <v>335</v>
      </c>
      <c r="V18" t="s">
        <v>336</v>
      </c>
      <c r="W18" t="s">
        <v>337</v>
      </c>
      <c r="X18" t="s">
        <v>338</v>
      </c>
      <c r="Y18" t="s">
        <v>339</v>
      </c>
      <c r="AA18" t="s">
        <v>340</v>
      </c>
    </row>
    <row r="19" spans="1:27" x14ac:dyDescent="0.25">
      <c r="A19" t="s">
        <v>317</v>
      </c>
      <c r="C19" t="s">
        <v>341</v>
      </c>
      <c r="G19" t="s">
        <v>66</v>
      </c>
      <c r="H19" t="s">
        <v>342</v>
      </c>
      <c r="I19" t="s">
        <v>343</v>
      </c>
      <c r="J19">
        <f>SUBTOTAL(103,Tabela14[FEELINGS])</f>
        <v>17</v>
      </c>
      <c r="K19" t="s">
        <v>230</v>
      </c>
      <c r="O19" t="s">
        <v>344</v>
      </c>
      <c r="Q19" t="s">
        <v>142</v>
      </c>
      <c r="T19" t="s">
        <v>345</v>
      </c>
      <c r="U19" t="s">
        <v>67</v>
      </c>
      <c r="V19" t="s">
        <v>346</v>
      </c>
      <c r="W19" t="s">
        <v>137</v>
      </c>
      <c r="X19" t="s">
        <v>347</v>
      </c>
      <c r="Y19" t="s">
        <v>348</v>
      </c>
      <c r="AA19" t="s">
        <v>349</v>
      </c>
    </row>
    <row r="20" spans="1:27" x14ac:dyDescent="0.25">
      <c r="A20" t="s">
        <v>329</v>
      </c>
      <c r="C20">
        <f>SUBTOTAL(103,Tabela6[ANIMALS])</f>
        <v>18</v>
      </c>
      <c r="G20" t="s">
        <v>177</v>
      </c>
      <c r="H20" t="s">
        <v>350</v>
      </c>
      <c r="I20" t="s">
        <v>178</v>
      </c>
      <c r="K20" t="s">
        <v>351</v>
      </c>
      <c r="O20" t="s">
        <v>352</v>
      </c>
      <c r="Q20" t="s">
        <v>353</v>
      </c>
      <c r="T20" t="s">
        <v>354</v>
      </c>
      <c r="U20" t="s">
        <v>355</v>
      </c>
      <c r="V20" t="s">
        <v>356</v>
      </c>
      <c r="W20" t="s">
        <v>332</v>
      </c>
      <c r="X20" t="s">
        <v>357</v>
      </c>
      <c r="Y20" t="s">
        <v>208</v>
      </c>
      <c r="AA20" t="s">
        <v>358</v>
      </c>
    </row>
    <row r="21" spans="1:27" x14ac:dyDescent="0.25">
      <c r="A21" t="s">
        <v>359</v>
      </c>
      <c r="G21" t="s">
        <v>360</v>
      </c>
      <c r="H21" t="s">
        <v>361</v>
      </c>
      <c r="I21" t="s">
        <v>362</v>
      </c>
      <c r="K21" t="s">
        <v>248</v>
      </c>
      <c r="O21" t="s">
        <v>363</v>
      </c>
      <c r="Q21" t="s">
        <v>364</v>
      </c>
      <c r="T21">
        <f>SUBTOTAL(103,Tabela24[NUMBERS])</f>
        <v>19</v>
      </c>
      <c r="U21" t="s">
        <v>115</v>
      </c>
      <c r="V21" t="s">
        <v>365</v>
      </c>
      <c r="W21" t="s">
        <v>366</v>
      </c>
      <c r="X21" t="s">
        <v>367</v>
      </c>
      <c r="Y21" t="s">
        <v>368</v>
      </c>
      <c r="AA21" t="s">
        <v>369</v>
      </c>
    </row>
    <row r="22" spans="1:27" x14ac:dyDescent="0.25">
      <c r="A22" t="s">
        <v>370</v>
      </c>
      <c r="G22" t="s">
        <v>371</v>
      </c>
      <c r="H22" t="s">
        <v>271</v>
      </c>
      <c r="I22" t="s">
        <v>372</v>
      </c>
      <c r="K22" t="s">
        <v>10</v>
      </c>
      <c r="O22" t="s">
        <v>349</v>
      </c>
      <c r="Q22" t="s">
        <v>373</v>
      </c>
      <c r="U22" t="s">
        <v>374</v>
      </c>
      <c r="V22" t="s">
        <v>375</v>
      </c>
      <c r="W22" t="s">
        <v>352</v>
      </c>
      <c r="X22" t="s">
        <v>376</v>
      </c>
      <c r="Y22" t="s">
        <v>377</v>
      </c>
      <c r="AA22" t="s">
        <v>378</v>
      </c>
    </row>
    <row r="23" spans="1:27" x14ac:dyDescent="0.25">
      <c r="A23" t="s">
        <v>209</v>
      </c>
      <c r="G23" t="s">
        <v>379</v>
      </c>
      <c r="H23" t="s">
        <v>380</v>
      </c>
      <c r="I23" t="s">
        <v>381</v>
      </c>
      <c r="K23" t="s">
        <v>133</v>
      </c>
      <c r="O23" t="s">
        <v>382</v>
      </c>
      <c r="Q23" t="s">
        <v>383</v>
      </c>
      <c r="U23" t="s">
        <v>384</v>
      </c>
      <c r="V23" t="s">
        <v>385</v>
      </c>
      <c r="W23" t="s">
        <v>374</v>
      </c>
      <c r="X23" t="s">
        <v>386</v>
      </c>
      <c r="Y23" t="s">
        <v>387</v>
      </c>
      <c r="AA23" t="s">
        <v>387</v>
      </c>
    </row>
    <row r="24" spans="1:27" x14ac:dyDescent="0.25">
      <c r="A24" t="s">
        <v>388</v>
      </c>
      <c r="G24" t="s">
        <v>389</v>
      </c>
      <c r="H24" t="s">
        <v>390</v>
      </c>
      <c r="I24" t="s">
        <v>391</v>
      </c>
      <c r="K24" t="s">
        <v>118</v>
      </c>
      <c r="O24" t="s">
        <v>392</v>
      </c>
      <c r="Q24" t="s">
        <v>393</v>
      </c>
      <c r="U24" t="s">
        <v>394</v>
      </c>
      <c r="V24" t="s">
        <v>395</v>
      </c>
      <c r="W24" t="s">
        <v>396</v>
      </c>
      <c r="X24" t="s">
        <v>397</v>
      </c>
      <c r="Y24" t="s">
        <v>398</v>
      </c>
      <c r="AA24" t="s">
        <v>399</v>
      </c>
    </row>
    <row r="25" spans="1:27" x14ac:dyDescent="0.25">
      <c r="A25" t="s">
        <v>400</v>
      </c>
      <c r="G25" t="s">
        <v>228</v>
      </c>
      <c r="H25" t="s">
        <v>401</v>
      </c>
      <c r="I25" t="s">
        <v>402</v>
      </c>
      <c r="K25" t="s">
        <v>403</v>
      </c>
      <c r="O25" t="s">
        <v>404</v>
      </c>
      <c r="Q25" t="s">
        <v>405</v>
      </c>
      <c r="U25" t="s">
        <v>406</v>
      </c>
      <c r="V25" t="s">
        <v>218</v>
      </c>
      <c r="W25" t="s">
        <v>407</v>
      </c>
      <c r="X25" t="s">
        <v>408</v>
      </c>
      <c r="Y25" t="s">
        <v>409</v>
      </c>
      <c r="AA25" t="s">
        <v>410</v>
      </c>
    </row>
    <row r="26" spans="1:27" x14ac:dyDescent="0.25">
      <c r="A26" t="s">
        <v>91</v>
      </c>
      <c r="G26" t="s">
        <v>411</v>
      </c>
      <c r="H26" t="s">
        <v>412</v>
      </c>
      <c r="I26" t="s">
        <v>413</v>
      </c>
      <c r="K26" t="s">
        <v>231</v>
      </c>
      <c r="O26" t="s">
        <v>414</v>
      </c>
      <c r="Q26" t="s">
        <v>415</v>
      </c>
      <c r="U26" t="s">
        <v>160</v>
      </c>
      <c r="V26" t="s">
        <v>416</v>
      </c>
      <c r="W26" t="s">
        <v>417</v>
      </c>
      <c r="X26" t="s">
        <v>418</v>
      </c>
      <c r="Y26" t="s">
        <v>419</v>
      </c>
      <c r="AA26" t="s">
        <v>420</v>
      </c>
    </row>
    <row r="27" spans="1:27" x14ac:dyDescent="0.25">
      <c r="A27" t="s">
        <v>421</v>
      </c>
      <c r="G27" t="s">
        <v>422</v>
      </c>
      <c r="H27" t="s">
        <v>364</v>
      </c>
      <c r="I27" t="s">
        <v>423</v>
      </c>
      <c r="K27" t="s">
        <v>350</v>
      </c>
      <c r="O27" t="s">
        <v>424</v>
      </c>
      <c r="Q27" t="s">
        <v>425</v>
      </c>
      <c r="U27" t="s">
        <v>426</v>
      </c>
      <c r="V27" t="s">
        <v>427</v>
      </c>
      <c r="W27" t="s">
        <v>428</v>
      </c>
      <c r="X27">
        <f>SUBTOTAL(103,Tabela28[PRONOUNS])</f>
        <v>25</v>
      </c>
      <c r="Y27" t="s">
        <v>429</v>
      </c>
      <c r="AA27" t="s">
        <v>430</v>
      </c>
    </row>
    <row r="28" spans="1:27" x14ac:dyDescent="0.25">
      <c r="A28" t="s">
        <v>233</v>
      </c>
      <c r="G28" t="s">
        <v>234</v>
      </c>
      <c r="H28" t="s">
        <v>431</v>
      </c>
      <c r="I28" t="s">
        <v>432</v>
      </c>
      <c r="K28" t="s">
        <v>433</v>
      </c>
      <c r="O28" t="s">
        <v>407</v>
      </c>
      <c r="Q28" t="s">
        <v>269</v>
      </c>
      <c r="U28" t="s">
        <v>434</v>
      </c>
      <c r="V28" t="s">
        <v>435</v>
      </c>
      <c r="W28" t="s">
        <v>436</v>
      </c>
      <c r="Y28">
        <f>SUBTOTAL(103,Tabela29[QUANTITY])</f>
        <v>26</v>
      </c>
      <c r="AA28" t="s">
        <v>437</v>
      </c>
    </row>
    <row r="29" spans="1:27" x14ac:dyDescent="0.25">
      <c r="A29" t="s">
        <v>438</v>
      </c>
      <c r="G29" t="s">
        <v>439</v>
      </c>
      <c r="H29" t="s">
        <v>440</v>
      </c>
      <c r="I29" t="s">
        <v>441</v>
      </c>
      <c r="K29" t="s">
        <v>442</v>
      </c>
      <c r="O29" t="s">
        <v>443</v>
      </c>
      <c r="Q29" t="s">
        <v>444</v>
      </c>
      <c r="U29" t="s">
        <v>445</v>
      </c>
      <c r="V29" t="s">
        <v>446</v>
      </c>
      <c r="W29" t="s">
        <v>447</v>
      </c>
      <c r="AA29" t="s">
        <v>425</v>
      </c>
    </row>
    <row r="30" spans="1:27" x14ac:dyDescent="0.25">
      <c r="A30" t="s">
        <v>448</v>
      </c>
      <c r="G30" t="s">
        <v>449</v>
      </c>
      <c r="H30" t="s">
        <v>450</v>
      </c>
      <c r="I30" t="s">
        <v>451</v>
      </c>
      <c r="K30" t="s">
        <v>154</v>
      </c>
      <c r="O30" t="s">
        <v>452</v>
      </c>
      <c r="Q30">
        <f>SUBTOTAL(103,Tabela21[MISCELLANEOUS])</f>
        <v>28</v>
      </c>
      <c r="U30" t="s">
        <v>89</v>
      </c>
      <c r="V30" t="s">
        <v>453</v>
      </c>
      <c r="W30" t="s">
        <v>454</v>
      </c>
      <c r="AA30" t="s">
        <v>455</v>
      </c>
    </row>
    <row r="31" spans="1:27" x14ac:dyDescent="0.25">
      <c r="A31" t="s">
        <v>456</v>
      </c>
      <c r="G31" t="s">
        <v>259</v>
      </c>
      <c r="H31" t="s">
        <v>457</v>
      </c>
      <c r="I31" t="s">
        <v>458</v>
      </c>
      <c r="K31" t="s">
        <v>459</v>
      </c>
      <c r="O31" t="s">
        <v>460</v>
      </c>
      <c r="U31" t="s">
        <v>409</v>
      </c>
      <c r="V31" t="s">
        <v>21</v>
      </c>
      <c r="W31" t="s">
        <v>461</v>
      </c>
      <c r="AA31" t="s">
        <v>462</v>
      </c>
    </row>
    <row r="32" spans="1:27" x14ac:dyDescent="0.25">
      <c r="A32" t="s">
        <v>371</v>
      </c>
      <c r="G32" t="s">
        <v>463</v>
      </c>
      <c r="H32" t="s">
        <v>464</v>
      </c>
      <c r="I32" t="s">
        <v>465</v>
      </c>
      <c r="K32" t="s">
        <v>466</v>
      </c>
      <c r="O32" t="s">
        <v>428</v>
      </c>
      <c r="U32" t="s">
        <v>467</v>
      </c>
      <c r="V32" t="s">
        <v>468</v>
      </c>
      <c r="W32" t="s">
        <v>373</v>
      </c>
      <c r="AA32" t="s">
        <v>429</v>
      </c>
    </row>
    <row r="33" spans="1:27" x14ac:dyDescent="0.25">
      <c r="A33" t="s">
        <v>255</v>
      </c>
      <c r="G33" t="s">
        <v>469</v>
      </c>
      <c r="H33" t="s">
        <v>470</v>
      </c>
      <c r="I33" t="s">
        <v>471</v>
      </c>
      <c r="K33" t="s">
        <v>472</v>
      </c>
      <c r="O33" t="s">
        <v>473</v>
      </c>
      <c r="U33" t="s">
        <v>474</v>
      </c>
      <c r="V33" t="s">
        <v>475</v>
      </c>
      <c r="W33" t="s">
        <v>476</v>
      </c>
      <c r="AA33" t="s">
        <v>477</v>
      </c>
    </row>
    <row r="34" spans="1:27" x14ac:dyDescent="0.25">
      <c r="A34" t="s">
        <v>67</v>
      </c>
      <c r="G34" t="s">
        <v>478</v>
      </c>
      <c r="H34" t="s">
        <v>479</v>
      </c>
      <c r="I34" t="s">
        <v>480</v>
      </c>
      <c r="K34" t="s">
        <v>481</v>
      </c>
      <c r="O34" t="s">
        <v>454</v>
      </c>
      <c r="U34" t="s">
        <v>237</v>
      </c>
      <c r="V34" t="s">
        <v>482</v>
      </c>
      <c r="W34" t="s">
        <v>432</v>
      </c>
      <c r="AA34">
        <f>SUBTOTAL(103,Tabela31[TIME AND SEQUENCE WORDS])</f>
        <v>32</v>
      </c>
    </row>
    <row r="35" spans="1:27" x14ac:dyDescent="0.25">
      <c r="A35" t="s">
        <v>280</v>
      </c>
      <c r="G35" t="s">
        <v>113</v>
      </c>
      <c r="H35">
        <f>SUBTOTAL(103,Tabela11[EVENTS])</f>
        <v>33</v>
      </c>
      <c r="I35" t="s">
        <v>483</v>
      </c>
      <c r="K35" t="s">
        <v>484</v>
      </c>
      <c r="O35" t="s">
        <v>485</v>
      </c>
      <c r="U35" t="s">
        <v>415</v>
      </c>
      <c r="V35" t="s">
        <v>486</v>
      </c>
      <c r="W35" t="s">
        <v>487</v>
      </c>
    </row>
    <row r="36" spans="1:27" x14ac:dyDescent="0.25">
      <c r="A36" t="s">
        <v>488</v>
      </c>
      <c r="G36" t="s">
        <v>489</v>
      </c>
      <c r="I36" t="s">
        <v>490</v>
      </c>
      <c r="K36" t="s">
        <v>206</v>
      </c>
      <c r="O36" t="s">
        <v>491</v>
      </c>
      <c r="U36" t="s">
        <v>492</v>
      </c>
      <c r="V36" t="s">
        <v>493</v>
      </c>
      <c r="W36" t="s">
        <v>494</v>
      </c>
    </row>
    <row r="37" spans="1:27" x14ac:dyDescent="0.25">
      <c r="A37" t="s">
        <v>495</v>
      </c>
      <c r="G37" t="s">
        <v>313</v>
      </c>
      <c r="I37" t="s">
        <v>496</v>
      </c>
      <c r="K37">
        <f>SUBTOTAL(103,Tabela15[FOOD])</f>
        <v>35</v>
      </c>
      <c r="O37" t="s">
        <v>497</v>
      </c>
      <c r="U37" t="s">
        <v>268</v>
      </c>
      <c r="V37">
        <f>SUBTOTAL(103,Tabela26[PEOPLE])</f>
        <v>35</v>
      </c>
      <c r="W37" t="s">
        <v>498</v>
      </c>
    </row>
    <row r="38" spans="1:27" x14ac:dyDescent="0.25">
      <c r="A38" t="s">
        <v>499</v>
      </c>
      <c r="G38" t="s">
        <v>500</v>
      </c>
      <c r="I38" t="s">
        <v>501</v>
      </c>
      <c r="O38" t="s">
        <v>502</v>
      </c>
      <c r="U38" t="s">
        <v>503</v>
      </c>
      <c r="W38" t="s">
        <v>504</v>
      </c>
    </row>
    <row r="39" spans="1:27" x14ac:dyDescent="0.25">
      <c r="A39" t="s">
        <v>246</v>
      </c>
      <c r="G39" t="s">
        <v>116</v>
      </c>
      <c r="I39" t="s">
        <v>505</v>
      </c>
      <c r="O39" t="s">
        <v>506</v>
      </c>
      <c r="U39" t="s">
        <v>470</v>
      </c>
      <c r="W39" t="s">
        <v>465</v>
      </c>
    </row>
    <row r="40" spans="1:27" x14ac:dyDescent="0.25">
      <c r="A40" t="s">
        <v>507</v>
      </c>
      <c r="G40" t="s">
        <v>138</v>
      </c>
      <c r="I40" t="s">
        <v>508</v>
      </c>
      <c r="O40" t="s">
        <v>509</v>
      </c>
      <c r="U40">
        <f>SUBTOTAL(103,Tabela25[OBJECTS])</f>
        <v>38</v>
      </c>
      <c r="W40" t="s">
        <v>479</v>
      </c>
    </row>
    <row r="41" spans="1:27" x14ac:dyDescent="0.25">
      <c r="A41" t="s">
        <v>308</v>
      </c>
      <c r="G41" t="s">
        <v>157</v>
      </c>
      <c r="I41" t="s">
        <v>510</v>
      </c>
      <c r="O41" t="s">
        <v>494</v>
      </c>
      <c r="W41">
        <f>SUBTOTAL(103,Tabela27[PLACES])</f>
        <v>39</v>
      </c>
    </row>
    <row r="42" spans="1:27" x14ac:dyDescent="0.25">
      <c r="A42" t="s">
        <v>243</v>
      </c>
      <c r="G42" t="s">
        <v>261</v>
      </c>
      <c r="I42" t="s">
        <v>511</v>
      </c>
      <c r="O42" t="s">
        <v>512</v>
      </c>
    </row>
    <row r="43" spans="1:27" x14ac:dyDescent="0.25">
      <c r="A43" t="s">
        <v>439</v>
      </c>
      <c r="G43" t="s">
        <v>140</v>
      </c>
      <c r="I43">
        <f>SUBTOTAL(103,Tabela12[EXPRESSIONS])</f>
        <v>41</v>
      </c>
      <c r="O43" t="s">
        <v>513</v>
      </c>
    </row>
    <row r="44" spans="1:27" x14ac:dyDescent="0.25">
      <c r="A44" t="s">
        <v>45</v>
      </c>
      <c r="G44" t="s">
        <v>352</v>
      </c>
      <c r="O44" t="s">
        <v>514</v>
      </c>
    </row>
    <row r="45" spans="1:27" x14ac:dyDescent="0.25">
      <c r="A45" t="s">
        <v>449</v>
      </c>
      <c r="G45" t="s">
        <v>121</v>
      </c>
      <c r="O45" t="s">
        <v>515</v>
      </c>
    </row>
    <row r="46" spans="1:27" x14ac:dyDescent="0.25">
      <c r="A46" t="s">
        <v>263</v>
      </c>
      <c r="G46" t="s">
        <v>276</v>
      </c>
      <c r="O46" t="s">
        <v>516</v>
      </c>
    </row>
    <row r="47" spans="1:27" x14ac:dyDescent="0.25">
      <c r="A47" t="s">
        <v>517</v>
      </c>
      <c r="G47" t="s">
        <v>518</v>
      </c>
      <c r="O47" t="s">
        <v>519</v>
      </c>
    </row>
    <row r="48" spans="1:27" x14ac:dyDescent="0.25">
      <c r="A48" t="s">
        <v>520</v>
      </c>
      <c r="G48" t="s">
        <v>521</v>
      </c>
      <c r="O48" t="s">
        <v>498</v>
      </c>
    </row>
    <row r="49" spans="1:15" x14ac:dyDescent="0.25">
      <c r="A49" t="s">
        <v>522</v>
      </c>
      <c r="G49" t="s">
        <v>523</v>
      </c>
      <c r="O49" t="s">
        <v>524</v>
      </c>
    </row>
    <row r="50" spans="1:15" x14ac:dyDescent="0.25">
      <c r="A50" t="s">
        <v>525</v>
      </c>
      <c r="G50" t="s">
        <v>362</v>
      </c>
      <c r="O50" t="s">
        <v>455</v>
      </c>
    </row>
    <row r="51" spans="1:15" x14ac:dyDescent="0.25">
      <c r="A51" t="s">
        <v>526</v>
      </c>
      <c r="G51" t="s">
        <v>207</v>
      </c>
      <c r="O51" t="s">
        <v>527</v>
      </c>
    </row>
    <row r="52" spans="1:15" x14ac:dyDescent="0.25">
      <c r="A52" t="s">
        <v>528</v>
      </c>
      <c r="G52" t="s">
        <v>529</v>
      </c>
      <c r="O52" t="s">
        <v>530</v>
      </c>
    </row>
    <row r="53" spans="1:15" x14ac:dyDescent="0.25">
      <c r="A53" t="s">
        <v>531</v>
      </c>
      <c r="G53" t="s">
        <v>396</v>
      </c>
      <c r="O53" t="s">
        <v>508</v>
      </c>
    </row>
    <row r="54" spans="1:15" x14ac:dyDescent="0.25">
      <c r="A54" t="s">
        <v>532</v>
      </c>
      <c r="G54" t="s">
        <v>326</v>
      </c>
      <c r="O54" t="s">
        <v>533</v>
      </c>
    </row>
    <row r="55" spans="1:15" x14ac:dyDescent="0.25">
      <c r="A55" t="s">
        <v>534</v>
      </c>
      <c r="G55" t="s">
        <v>339</v>
      </c>
      <c r="O55">
        <f>SUBTOTAL(103,Tabela19[LITTLE WORDS])</f>
        <v>53</v>
      </c>
    </row>
    <row r="56" spans="1:15" x14ac:dyDescent="0.25">
      <c r="A56" t="s">
        <v>535</v>
      </c>
      <c r="G56" t="s">
        <v>536</v>
      </c>
    </row>
    <row r="57" spans="1:15" x14ac:dyDescent="0.25">
      <c r="A57" t="s">
        <v>537</v>
      </c>
      <c r="G57" t="s">
        <v>349</v>
      </c>
    </row>
    <row r="58" spans="1:15" x14ac:dyDescent="0.25">
      <c r="A58" t="s">
        <v>538</v>
      </c>
      <c r="G58" t="s">
        <v>539</v>
      </c>
    </row>
    <row r="59" spans="1:15" x14ac:dyDescent="0.25">
      <c r="A59" t="s">
        <v>540</v>
      </c>
      <c r="G59" t="s">
        <v>541</v>
      </c>
    </row>
    <row r="60" spans="1:15" x14ac:dyDescent="0.25">
      <c r="A60" t="s">
        <v>542</v>
      </c>
      <c r="G60" t="s">
        <v>381</v>
      </c>
    </row>
    <row r="61" spans="1:15" x14ac:dyDescent="0.25">
      <c r="A61" t="s">
        <v>543</v>
      </c>
      <c r="G61" t="s">
        <v>382</v>
      </c>
    </row>
    <row r="62" spans="1:15" x14ac:dyDescent="0.25">
      <c r="A62" t="s">
        <v>544</v>
      </c>
      <c r="G62" t="s">
        <v>545</v>
      </c>
    </row>
    <row r="63" spans="1:15" x14ac:dyDescent="0.25">
      <c r="A63" t="s">
        <v>546</v>
      </c>
      <c r="G63" t="s">
        <v>547</v>
      </c>
    </row>
    <row r="64" spans="1:15" x14ac:dyDescent="0.25">
      <c r="A64" t="s">
        <v>295</v>
      </c>
      <c r="G64" t="s">
        <v>404</v>
      </c>
    </row>
    <row r="65" spans="1:7" x14ac:dyDescent="0.25">
      <c r="A65" t="s">
        <v>548</v>
      </c>
      <c r="G65" t="s">
        <v>368</v>
      </c>
    </row>
    <row r="66" spans="1:7" x14ac:dyDescent="0.25">
      <c r="A66" t="s">
        <v>94</v>
      </c>
      <c r="G66" t="s">
        <v>325</v>
      </c>
    </row>
    <row r="67" spans="1:7" x14ac:dyDescent="0.25">
      <c r="A67" t="s">
        <v>549</v>
      </c>
      <c r="G67" t="s">
        <v>424</v>
      </c>
    </row>
    <row r="68" spans="1:7" x14ac:dyDescent="0.25">
      <c r="A68" t="s">
        <v>550</v>
      </c>
      <c r="G68" t="s">
        <v>443</v>
      </c>
    </row>
    <row r="69" spans="1:7" x14ac:dyDescent="0.25">
      <c r="A69" t="s">
        <v>551</v>
      </c>
      <c r="G69" t="s">
        <v>423</v>
      </c>
    </row>
    <row r="70" spans="1:7" x14ac:dyDescent="0.25">
      <c r="A70" t="s">
        <v>552</v>
      </c>
      <c r="G70" t="s">
        <v>553</v>
      </c>
    </row>
    <row r="71" spans="1:7" x14ac:dyDescent="0.25">
      <c r="A71" t="s">
        <v>554</v>
      </c>
      <c r="G71" t="s">
        <v>452</v>
      </c>
    </row>
    <row r="72" spans="1:7" x14ac:dyDescent="0.25">
      <c r="A72" t="s">
        <v>555</v>
      </c>
      <c r="G72" t="s">
        <v>556</v>
      </c>
    </row>
    <row r="73" spans="1:7" x14ac:dyDescent="0.25">
      <c r="A73" t="s">
        <v>557</v>
      </c>
      <c r="G73" t="s">
        <v>558</v>
      </c>
    </row>
    <row r="74" spans="1:7" x14ac:dyDescent="0.25">
      <c r="A74" t="s">
        <v>559</v>
      </c>
      <c r="G74" t="s">
        <v>311</v>
      </c>
    </row>
    <row r="75" spans="1:7" x14ac:dyDescent="0.25">
      <c r="A75" t="s">
        <v>161</v>
      </c>
      <c r="G75" t="s">
        <v>460</v>
      </c>
    </row>
    <row r="76" spans="1:7" x14ac:dyDescent="0.25">
      <c r="A76" t="s">
        <v>560</v>
      </c>
      <c r="G76" t="s">
        <v>252</v>
      </c>
    </row>
    <row r="77" spans="1:7" x14ac:dyDescent="0.25">
      <c r="A77" t="s">
        <v>561</v>
      </c>
      <c r="G77" t="s">
        <v>562</v>
      </c>
    </row>
    <row r="78" spans="1:7" x14ac:dyDescent="0.25">
      <c r="A78" t="s">
        <v>374</v>
      </c>
      <c r="G78" t="s">
        <v>563</v>
      </c>
    </row>
    <row r="79" spans="1:7" x14ac:dyDescent="0.25">
      <c r="A79" t="s">
        <v>363</v>
      </c>
      <c r="G79" t="s">
        <v>204</v>
      </c>
    </row>
    <row r="80" spans="1:7" x14ac:dyDescent="0.25">
      <c r="A80" t="s">
        <v>564</v>
      </c>
      <c r="G80" t="s">
        <v>565</v>
      </c>
    </row>
    <row r="81" spans="1:7" x14ac:dyDescent="0.25">
      <c r="A81" t="s">
        <v>566</v>
      </c>
      <c r="G81" t="s">
        <v>485</v>
      </c>
    </row>
    <row r="82" spans="1:7" x14ac:dyDescent="0.25">
      <c r="A82" t="s">
        <v>567</v>
      </c>
      <c r="G82" t="s">
        <v>398</v>
      </c>
    </row>
    <row r="83" spans="1:7" x14ac:dyDescent="0.25">
      <c r="A83" t="s">
        <v>568</v>
      </c>
      <c r="G83" t="s">
        <v>266</v>
      </c>
    </row>
    <row r="84" spans="1:7" x14ac:dyDescent="0.25">
      <c r="A84" t="s">
        <v>201</v>
      </c>
      <c r="G84" t="s">
        <v>373</v>
      </c>
    </row>
    <row r="85" spans="1:7" x14ac:dyDescent="0.25">
      <c r="A85" t="s">
        <v>569</v>
      </c>
      <c r="G85" t="s">
        <v>570</v>
      </c>
    </row>
    <row r="86" spans="1:7" x14ac:dyDescent="0.25">
      <c r="A86" t="s">
        <v>571</v>
      </c>
      <c r="G86" t="s">
        <v>572</v>
      </c>
    </row>
    <row r="87" spans="1:7" x14ac:dyDescent="0.25">
      <c r="A87" t="s">
        <v>573</v>
      </c>
      <c r="G87" t="s">
        <v>238</v>
      </c>
    </row>
    <row r="88" spans="1:7" x14ac:dyDescent="0.25">
      <c r="A88" t="s">
        <v>207</v>
      </c>
      <c r="G88" t="s">
        <v>516</v>
      </c>
    </row>
    <row r="89" spans="1:7" x14ac:dyDescent="0.25">
      <c r="A89" t="s">
        <v>218</v>
      </c>
      <c r="G89" t="s">
        <v>254</v>
      </c>
    </row>
    <row r="90" spans="1:7" x14ac:dyDescent="0.25">
      <c r="A90" t="s">
        <v>574</v>
      </c>
      <c r="G90" t="s">
        <v>575</v>
      </c>
    </row>
    <row r="91" spans="1:7" x14ac:dyDescent="0.25">
      <c r="A91" t="s">
        <v>576</v>
      </c>
      <c r="G91" t="s">
        <v>577</v>
      </c>
    </row>
    <row r="92" spans="1:7" x14ac:dyDescent="0.25">
      <c r="A92" t="s">
        <v>545</v>
      </c>
      <c r="G92" t="s">
        <v>524</v>
      </c>
    </row>
    <row r="93" spans="1:7" x14ac:dyDescent="0.25">
      <c r="A93" t="s">
        <v>404</v>
      </c>
      <c r="G93" t="s">
        <v>578</v>
      </c>
    </row>
    <row r="94" spans="1:7" x14ac:dyDescent="0.25">
      <c r="A94" t="s">
        <v>579</v>
      </c>
      <c r="G94" t="s">
        <v>580</v>
      </c>
    </row>
    <row r="95" spans="1:7" x14ac:dyDescent="0.25">
      <c r="A95" t="s">
        <v>581</v>
      </c>
      <c r="G95" t="s">
        <v>465</v>
      </c>
    </row>
    <row r="96" spans="1:7" x14ac:dyDescent="0.25">
      <c r="A96" t="s">
        <v>406</v>
      </c>
      <c r="G96" t="s">
        <v>419</v>
      </c>
    </row>
    <row r="97" spans="1:7" x14ac:dyDescent="0.25">
      <c r="A97" t="s">
        <v>582</v>
      </c>
      <c r="G97" t="s">
        <v>583</v>
      </c>
    </row>
    <row r="98" spans="1:7" x14ac:dyDescent="0.25">
      <c r="A98" t="s">
        <v>271</v>
      </c>
      <c r="G98" t="s">
        <v>533</v>
      </c>
    </row>
    <row r="99" spans="1:7" x14ac:dyDescent="0.25">
      <c r="A99" t="s">
        <v>584</v>
      </c>
      <c r="G99" t="s">
        <v>511</v>
      </c>
    </row>
    <row r="100" spans="1:7" x14ac:dyDescent="0.25">
      <c r="A100" t="s">
        <v>299</v>
      </c>
      <c r="G100">
        <f>SUBTOTAL(103,Tabela10[DESCRIPTORS])</f>
        <v>98</v>
      </c>
    </row>
    <row r="101" spans="1:7" x14ac:dyDescent="0.25">
      <c r="A101" t="s">
        <v>585</v>
      </c>
    </row>
    <row r="102" spans="1:7" x14ac:dyDescent="0.25">
      <c r="A102" t="s">
        <v>472</v>
      </c>
    </row>
    <row r="103" spans="1:7" x14ac:dyDescent="0.25">
      <c r="A103" t="s">
        <v>586</v>
      </c>
    </row>
    <row r="104" spans="1:7" x14ac:dyDescent="0.25">
      <c r="A104" t="s">
        <v>587</v>
      </c>
    </row>
    <row r="105" spans="1:7" x14ac:dyDescent="0.25">
      <c r="A105" t="s">
        <v>588</v>
      </c>
    </row>
    <row r="106" spans="1:7" x14ac:dyDescent="0.25">
      <c r="A106" t="s">
        <v>589</v>
      </c>
    </row>
    <row r="107" spans="1:7" x14ac:dyDescent="0.25">
      <c r="A107" t="s">
        <v>321</v>
      </c>
    </row>
    <row r="108" spans="1:7" x14ac:dyDescent="0.25">
      <c r="A108" t="s">
        <v>333</v>
      </c>
    </row>
    <row r="109" spans="1:7" x14ac:dyDescent="0.25">
      <c r="A109" t="s">
        <v>590</v>
      </c>
    </row>
    <row r="110" spans="1:7" x14ac:dyDescent="0.25">
      <c r="A110" t="s">
        <v>390</v>
      </c>
    </row>
    <row r="111" spans="1:7" x14ac:dyDescent="0.25">
      <c r="A111" t="s">
        <v>401</v>
      </c>
    </row>
    <row r="112" spans="1:7" x14ac:dyDescent="0.25">
      <c r="A112" t="s">
        <v>591</v>
      </c>
    </row>
    <row r="113" spans="1:1" x14ac:dyDescent="0.25">
      <c r="A113" t="s">
        <v>434</v>
      </c>
    </row>
    <row r="114" spans="1:1" x14ac:dyDescent="0.25">
      <c r="A114" t="s">
        <v>592</v>
      </c>
    </row>
    <row r="115" spans="1:1" x14ac:dyDescent="0.25">
      <c r="A115" t="s">
        <v>593</v>
      </c>
    </row>
    <row r="116" spans="1:1" x14ac:dyDescent="0.25">
      <c r="A116" t="s">
        <v>594</v>
      </c>
    </row>
    <row r="117" spans="1:1" x14ac:dyDescent="0.25">
      <c r="A117" t="s">
        <v>412</v>
      </c>
    </row>
    <row r="118" spans="1:1" x14ac:dyDescent="0.25">
      <c r="A118" t="s">
        <v>595</v>
      </c>
    </row>
    <row r="119" spans="1:1" x14ac:dyDescent="0.25">
      <c r="A119" t="s">
        <v>596</v>
      </c>
    </row>
    <row r="120" spans="1:1" x14ac:dyDescent="0.25">
      <c r="A120" t="s">
        <v>597</v>
      </c>
    </row>
    <row r="121" spans="1:1" x14ac:dyDescent="0.25">
      <c r="A121" t="s">
        <v>221</v>
      </c>
    </row>
    <row r="122" spans="1:1" x14ac:dyDescent="0.25">
      <c r="A122" t="s">
        <v>598</v>
      </c>
    </row>
    <row r="123" spans="1:1" x14ac:dyDescent="0.25">
      <c r="A123" t="s">
        <v>599</v>
      </c>
    </row>
    <row r="124" spans="1:1" x14ac:dyDescent="0.25">
      <c r="A124" t="s">
        <v>600</v>
      </c>
    </row>
    <row r="125" spans="1:1" x14ac:dyDescent="0.25">
      <c r="A125" t="s">
        <v>409</v>
      </c>
    </row>
    <row r="126" spans="1:1" x14ac:dyDescent="0.25">
      <c r="A126" t="s">
        <v>432</v>
      </c>
    </row>
    <row r="127" spans="1:1" x14ac:dyDescent="0.25">
      <c r="A127" t="s">
        <v>487</v>
      </c>
    </row>
    <row r="128" spans="1:1" x14ac:dyDescent="0.25">
      <c r="A128" t="s">
        <v>601</v>
      </c>
    </row>
    <row r="129" spans="1:1" x14ac:dyDescent="0.25">
      <c r="A129" t="s">
        <v>602</v>
      </c>
    </row>
    <row r="130" spans="1:1" x14ac:dyDescent="0.25">
      <c r="A130" t="s">
        <v>603</v>
      </c>
    </row>
    <row r="131" spans="1:1" x14ac:dyDescent="0.25">
      <c r="A131" t="s">
        <v>220</v>
      </c>
    </row>
    <row r="132" spans="1:1" x14ac:dyDescent="0.25">
      <c r="A132" t="s">
        <v>604</v>
      </c>
    </row>
    <row r="133" spans="1:1" x14ac:dyDescent="0.25">
      <c r="A133" t="s">
        <v>440</v>
      </c>
    </row>
    <row r="134" spans="1:1" x14ac:dyDescent="0.25">
      <c r="A134" t="s">
        <v>282</v>
      </c>
    </row>
    <row r="135" spans="1:1" x14ac:dyDescent="0.25">
      <c r="A135" t="s">
        <v>605</v>
      </c>
    </row>
    <row r="136" spans="1:1" x14ac:dyDescent="0.25">
      <c r="A136" t="s">
        <v>450</v>
      </c>
    </row>
    <row r="137" spans="1:1" x14ac:dyDescent="0.25">
      <c r="A137" t="s">
        <v>606</v>
      </c>
    </row>
    <row r="138" spans="1:1" x14ac:dyDescent="0.25">
      <c r="A138" t="s">
        <v>405</v>
      </c>
    </row>
    <row r="139" spans="1:1" x14ac:dyDescent="0.25">
      <c r="A139" t="s">
        <v>607</v>
      </c>
    </row>
    <row r="140" spans="1:1" x14ac:dyDescent="0.25">
      <c r="A140" t="s">
        <v>608</v>
      </c>
    </row>
    <row r="141" spans="1:1" x14ac:dyDescent="0.25">
      <c r="A141" t="s">
        <v>296</v>
      </c>
    </row>
    <row r="142" spans="1:1" x14ac:dyDescent="0.25">
      <c r="A142" t="s">
        <v>609</v>
      </c>
    </row>
    <row r="143" spans="1:1" x14ac:dyDescent="0.25">
      <c r="A143" t="s">
        <v>610</v>
      </c>
    </row>
    <row r="144" spans="1:1" x14ac:dyDescent="0.25">
      <c r="A144" t="s">
        <v>611</v>
      </c>
    </row>
    <row r="145" spans="1:1" x14ac:dyDescent="0.25">
      <c r="A145" t="s">
        <v>612</v>
      </c>
    </row>
    <row r="146" spans="1:1" x14ac:dyDescent="0.25">
      <c r="A146" t="s">
        <v>613</v>
      </c>
    </row>
    <row r="147" spans="1:1" x14ac:dyDescent="0.25">
      <c r="A147" t="s">
        <v>614</v>
      </c>
    </row>
    <row r="148" spans="1:1" x14ac:dyDescent="0.25">
      <c r="A148" t="s">
        <v>527</v>
      </c>
    </row>
    <row r="149" spans="1:1" x14ac:dyDescent="0.25">
      <c r="A149" t="s">
        <v>615</v>
      </c>
    </row>
    <row r="150" spans="1:1" x14ac:dyDescent="0.25">
      <c r="A150" t="s">
        <v>578</v>
      </c>
    </row>
    <row r="151" spans="1:1" x14ac:dyDescent="0.25">
      <c r="A151" t="s">
        <v>616</v>
      </c>
    </row>
    <row r="152" spans="1:1" x14ac:dyDescent="0.25">
      <c r="A152" t="s">
        <v>464</v>
      </c>
    </row>
    <row r="153" spans="1:1" x14ac:dyDescent="0.25">
      <c r="A153" t="s">
        <v>617</v>
      </c>
    </row>
    <row r="154" spans="1:1" x14ac:dyDescent="0.25">
      <c r="A154" t="s">
        <v>319</v>
      </c>
    </row>
    <row r="155" spans="1:1" x14ac:dyDescent="0.25">
      <c r="A155" t="s">
        <v>618</v>
      </c>
    </row>
    <row r="156" spans="1:1" x14ac:dyDescent="0.25">
      <c r="A156" t="s">
        <v>503</v>
      </c>
    </row>
    <row r="157" spans="1:1" x14ac:dyDescent="0.25">
      <c r="A157" t="s">
        <v>470</v>
      </c>
    </row>
    <row r="158" spans="1:1" x14ac:dyDescent="0.25">
      <c r="A158" t="s">
        <v>504</v>
      </c>
    </row>
    <row r="159" spans="1:1" x14ac:dyDescent="0.25">
      <c r="A159" t="s">
        <v>619</v>
      </c>
    </row>
    <row r="160" spans="1:1" x14ac:dyDescent="0.25">
      <c r="A160" t="s">
        <v>620</v>
      </c>
    </row>
    <row r="161" spans="1:1" x14ac:dyDescent="0.25">
      <c r="A161" t="s">
        <v>120</v>
      </c>
    </row>
    <row r="162" spans="1:1" x14ac:dyDescent="0.25">
      <c r="A162" t="s">
        <v>621</v>
      </c>
    </row>
    <row r="163" spans="1:1" x14ac:dyDescent="0.25">
      <c r="A163" t="s">
        <v>331</v>
      </c>
    </row>
    <row r="164" spans="1:1" x14ac:dyDescent="0.25">
      <c r="A164" t="s">
        <v>622</v>
      </c>
    </row>
    <row r="165" spans="1:1" x14ac:dyDescent="0.25">
      <c r="A165">
        <f>SUBTOTAL(103,Tabela3[ACTIONS])</f>
        <v>163</v>
      </c>
    </row>
  </sheetData>
  <pageMargins left="0.511811024" right="0.511811024" top="0.78740157499999996" bottom="0.78740157499999996" header="0.31496062000000002" footer="0.31496062000000002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nmf</dc:creator>
  <cp:lastModifiedBy>nmf</cp:lastModifiedBy>
  <dcterms:created xsi:type="dcterms:W3CDTF">2018-11-19T19:57:06Z</dcterms:created>
  <dcterms:modified xsi:type="dcterms:W3CDTF">2018-11-19T19:57:58Z</dcterms:modified>
</cp:coreProperties>
</file>