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E666CEBE-BCCB-4C16-9F78-BF2CA758F867}" xr6:coauthVersionLast="47" xr6:coauthVersionMax="47" xr10:uidLastSave="{00000000-0000-0000-0000-000000000000}"/>
  <bookViews>
    <workbookView xWindow="14670" yWindow="405" windowWidth="13770" windowHeight="14910" activeTab="1" xr2:uid="{00000000-000D-0000-FFFF-FFFF00000000}"/>
  </bookViews>
  <sheets>
    <sheet name="ReadMe" sheetId="4" r:id="rId1"/>
    <sheet name="S-V" sheetId="3" r:id="rId2"/>
    <sheet name="OriginalCode" sheetId="1" r:id="rId3"/>
    <sheet name="Working" sheetId="2" r:id="rId4"/>
  </sheets>
  <definedNames>
    <definedName name="_xlnm._FilterDatabase" localSheetId="3" hidden="1">Working!$A$15:$O$29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3" l="1"/>
  <c r="B87" i="3" s="1"/>
  <c r="C87" i="3"/>
  <c r="E79" i="3"/>
  <c r="C79" i="3"/>
  <c r="B79" i="3"/>
  <c r="C71" i="3"/>
  <c r="C63" i="3"/>
  <c r="C56" i="3"/>
  <c r="C48" i="3"/>
  <c r="C40" i="3"/>
  <c r="C33" i="3"/>
  <c r="C25" i="3"/>
  <c r="D26" i="3"/>
  <c r="C17" i="3"/>
  <c r="C9" i="3"/>
  <c r="D81" i="3"/>
  <c r="E80" i="3" s="1"/>
  <c r="D82" i="3"/>
  <c r="E81" i="3" s="1"/>
  <c r="D83" i="3"/>
  <c r="E82" i="3" s="1"/>
  <c r="D84" i="3"/>
  <c r="E83" i="3" s="1"/>
  <c r="D85" i="3"/>
  <c r="E84" i="3" s="1"/>
  <c r="D86" i="3"/>
  <c r="E85" i="3" s="1"/>
  <c r="E86" i="3" s="1"/>
  <c r="D80" i="3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E78" i="3" s="1"/>
  <c r="D72" i="3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E70" i="3" s="1"/>
  <c r="E71" i="3" s="1"/>
  <c r="B71" i="3" s="1"/>
  <c r="D64" i="3"/>
  <c r="D58" i="3"/>
  <c r="E57" i="3" s="1"/>
  <c r="D59" i="3"/>
  <c r="E58" i="3" s="1"/>
  <c r="D60" i="3"/>
  <c r="E59" i="3" s="1"/>
  <c r="D61" i="3"/>
  <c r="E60" i="3" s="1"/>
  <c r="D62" i="3"/>
  <c r="E61" i="3" s="1"/>
  <c r="E62" i="3" s="1"/>
  <c r="E63" i="3" s="1"/>
  <c r="B63" i="3" s="1"/>
  <c r="D57" i="3"/>
  <c r="D50" i="3"/>
  <c r="E49" i="3" s="1"/>
  <c r="D51" i="3"/>
  <c r="E50" i="3" s="1"/>
  <c r="D52" i="3"/>
  <c r="E51" i="3" s="1"/>
  <c r="D53" i="3"/>
  <c r="E52" i="3" s="1"/>
  <c r="D54" i="3"/>
  <c r="E53" i="3" s="1"/>
  <c r="D55" i="3"/>
  <c r="E54" i="3" s="1"/>
  <c r="E55" i="3" s="1"/>
  <c r="E56" i="3" s="1"/>
  <c r="B56" i="3" s="1"/>
  <c r="D49" i="3"/>
  <c r="D42" i="3"/>
  <c r="E41" i="3" s="1"/>
  <c r="D43" i="3"/>
  <c r="E42" i="3" s="1"/>
  <c r="D44" i="3"/>
  <c r="E43" i="3" s="1"/>
  <c r="D45" i="3"/>
  <c r="E44" i="3" s="1"/>
  <c r="D46" i="3"/>
  <c r="E45" i="3" s="1"/>
  <c r="D47" i="3"/>
  <c r="E46" i="3" s="1"/>
  <c r="E47" i="3" s="1"/>
  <c r="E48" i="3" s="1"/>
  <c r="B48" i="3" s="1"/>
  <c r="D41" i="3"/>
  <c r="D35" i="3"/>
  <c r="E34" i="3" s="1"/>
  <c r="D36" i="3"/>
  <c r="E35" i="3" s="1"/>
  <c r="D37" i="3"/>
  <c r="E36" i="3" s="1"/>
  <c r="D38" i="3"/>
  <c r="E37" i="3" s="1"/>
  <c r="D39" i="3"/>
  <c r="E38" i="3" s="1"/>
  <c r="E39" i="3" s="1"/>
  <c r="E40" i="3" s="1"/>
  <c r="B40" i="3" s="1"/>
  <c r="D34" i="3"/>
  <c r="D27" i="3"/>
  <c r="E26" i="3" s="1"/>
  <c r="D28" i="3"/>
  <c r="E27" i="3" s="1"/>
  <c r="D29" i="3"/>
  <c r="E28" i="3" s="1"/>
  <c r="D30" i="3"/>
  <c r="E29" i="3" s="1"/>
  <c r="D31" i="3"/>
  <c r="E30" i="3" s="1"/>
  <c r="D32" i="3"/>
  <c r="E31" i="3" s="1"/>
  <c r="E32" i="3" s="1"/>
  <c r="E33" i="3" s="1"/>
  <c r="B33" i="3" s="1"/>
  <c r="D19" i="3"/>
  <c r="E18" i="3" s="1"/>
  <c r="D20" i="3"/>
  <c r="E19" i="3" s="1"/>
  <c r="D21" i="3"/>
  <c r="E20" i="3" s="1"/>
  <c r="D22" i="3"/>
  <c r="E21" i="3" s="1"/>
  <c r="D23" i="3"/>
  <c r="E22" i="3" s="1"/>
  <c r="D24" i="3"/>
  <c r="E23" i="3" s="1"/>
  <c r="E24" i="3" s="1"/>
  <c r="E25" i="3" s="1"/>
  <c r="B25" i="3" s="1"/>
  <c r="D18" i="3"/>
  <c r="D11" i="3"/>
  <c r="E10" i="3" s="1"/>
  <c r="D12" i="3"/>
  <c r="E11" i="3" s="1"/>
  <c r="D13" i="3"/>
  <c r="E12" i="3" s="1"/>
  <c r="D14" i="3"/>
  <c r="E13" i="3" s="1"/>
  <c r="D15" i="3"/>
  <c r="E14" i="3" s="1"/>
  <c r="D16" i="3"/>
  <c r="E15" i="3" s="1"/>
  <c r="E16" i="3" s="1"/>
  <c r="E17" i="3" s="1"/>
  <c r="B17" i="3" s="1"/>
  <c r="D10" i="3"/>
  <c r="D3" i="3"/>
  <c r="E2" i="3" s="1"/>
  <c r="D4" i="3"/>
  <c r="E3" i="3" s="1"/>
  <c r="D5" i="3"/>
  <c r="E4" i="3" s="1"/>
  <c r="D6" i="3"/>
  <c r="E5" i="3" s="1"/>
  <c r="D7" i="3"/>
  <c r="E6" i="3" s="1"/>
  <c r="D8" i="3"/>
  <c r="E7" i="3" s="1"/>
  <c r="E8" i="3" s="1"/>
  <c r="E9" i="3" s="1"/>
  <c r="B9" i="3" s="1"/>
  <c r="D2" i="3"/>
</calcChain>
</file>

<file path=xl/sharedStrings.xml><?xml version="1.0" encoding="utf-8"?>
<sst xmlns="http://schemas.openxmlformats.org/spreadsheetml/2006/main" count="48" uniqueCount="19">
  <si>
    <t>WL[1] = GRAPH(vol[1]) (0,2.44) (109561,4.35) (180205,4.6) (319280,4.91) (492127,5.29) (626207,5.59) (1000000,6.46)</t>
  </si>
  <si>
    <t>WL[2] = GRAPH(vol[2]) (0,0.98) (670680,4.2) (889907,4.52) (1138070,4.83) (1378288,5.1) (1922075,5.53) (2500000,6.1)</t>
  </si>
  <si>
    <t>WL[3] = GRAPH(vol[3]) (0,0.94) (1442755,4.2) (1888293,4.52) (2481404,4.83) (3210997,5.1) (4378221,5.49) (6000000,6.05)</t>
  </si>
  <si>
    <t>WL[4] = GRAPH(vol[4]) (0,0.50) (1883395,4.2) (2394839,4.5) (3153786,4.80) (4146342,5.08) (4729497,5.24) (8000000,6.40)</t>
  </si>
  <si>
    <t>WL[5] = GRAPH(vol[5]) (0,0.58) (763127,4.19) (961877,4.48) (1420093,4.79) (1887840,5.06) (4000000,6.2)</t>
  </si>
  <si>
    <t>WL[6] = GRAPH(vol[6]) (0,0.72) (423549,4.19) (588930,4.47) (892178,4.78) (1101904,5.0) (1170248,5.07) (2000000,6.06)</t>
  </si>
  <si>
    <t>WL[7] = GRAPH(vol[7]) (0,0.69) (495963,4.19) (707699,4.47) (1040966,4.78) (1273812,5.0) (1344158,5.07) (2500000,6.35)</t>
  </si>
  <si>
    <t>WL[8] = GRAPH(vol[8]) (0,-0.11) (1340167,4.18) (1722330,4.47) (2685638,4.78) (3617382,5.07) (8000000,6.55)</t>
  </si>
  <si>
    <t>WL[9] = GRAPH(vol[9]) (0,1.42) (835567,4.19) (1145059,4.47) (1860846,4.79) (2798622,5.07) (3329705,5.24) (5000000,5.8)</t>
  </si>
  <si>
    <t>WL[10] = GRAPH(vol[10]) (0,1.65) (821132,4.2) (1232077,4.49) (1715885,4.81) (2332065,5.08) (3319269,5.46) (6000000,6.5)</t>
  </si>
  <si>
    <t>WL[11] = GRAPH(vol[11]) (0,1.24) (405456,4.2) (528786,4.5) (703424,4.82) (899811,5.09) (1350604,5.52) (2000000,6.15)</t>
  </si>
  <si>
    <t>S</t>
  </si>
  <si>
    <t>V</t>
  </si>
  <si>
    <t>VS</t>
  </si>
  <si>
    <t>Cell</t>
  </si>
  <si>
    <t>Depth</t>
  </si>
  <si>
    <t>AvArea</t>
  </si>
  <si>
    <t>Vol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</si>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</sst>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171450</xdr:rowOff>
    </xdr:from>
    <xdr:to>
      <xdr:col>9</xdr:col>
      <xdr:colOff>0</xdr:colOff>
      <xdr:row>9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50F518-63D1-B64A-48EE-F326998D21DF}"/>
            </a:ext>
          </a:extLst>
        </xdr:cNvPr>
        <xdr:cNvSpPr txBox="1"/>
      </xdr:nvSpPr>
      <xdr:spPr>
        <a:xfrm>
          <a:off x="619125" y="171450"/>
          <a:ext cx="4867275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</a:t>
          </a:r>
          <a:r>
            <a:rPr lang="en-US" sz="1100" baseline="0"/>
            <a:t> sheet "S-V" t</a:t>
          </a:r>
          <a:r>
            <a:rPr lang="en-US" sz="1100"/>
            <a:t>his workbook</a:t>
          </a:r>
          <a:r>
            <a:rPr lang="en-US" sz="1100" baseline="0"/>
            <a:t> provides the volume-stage relationships for the 39-Box canal cells.  Stage and volume units are meters and cubic meters, respectively.</a:t>
          </a:r>
        </a:p>
        <a:p>
          <a:endParaRPr lang="en-US" sz="1100" baseline="0"/>
        </a:p>
        <a:p>
          <a:r>
            <a:rPr lang="en-US" sz="1100" baseline="0"/>
            <a:t>The data were taken from GRAPH functions in the Berkeley-Madona implementation shown on sheet "Original Code." The values were processed on sheet "Working." The original volumes were extracted from output of the Refuge Mike-Flood model by Dr Tracy Chen.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91A3-E1D1-4D1A-A0AF-E2B5454FB6C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6ED9-8009-49C2-8437-F12662C1A891}">
  <dimension ref="A1:E87"/>
  <sheetViews>
    <sheetView tabSelected="1" workbookViewId="0">
      <selection activeCell="B25" sqref="B25"/>
    </sheetView>
  </sheetViews>
  <sheetFormatPr defaultRowHeight="15" x14ac:dyDescent="0.25"/>
  <cols>
    <col min="3" max="4" width="9.140625" style="3"/>
    <col min="5" max="5" width="12" bestFit="1" customWidth="1"/>
  </cols>
  <sheetData>
    <row r="1" spans="1:5" x14ac:dyDescent="0.25">
      <c r="A1" s="1" t="s">
        <v>14</v>
      </c>
      <c r="B1" s="2" t="s">
        <v>17</v>
      </c>
      <c r="C1" s="6" t="s">
        <v>18</v>
      </c>
      <c r="D1" s="6" t="s">
        <v>15</v>
      </c>
      <c r="E1" s="2" t="s">
        <v>16</v>
      </c>
    </row>
    <row r="2" spans="1:5" x14ac:dyDescent="0.25">
      <c r="A2">
        <v>1</v>
      </c>
      <c r="B2">
        <v>0</v>
      </c>
      <c r="C2" s="3">
        <v>2.44</v>
      </c>
      <c r="D2" s="3">
        <f>C2-C$2</f>
        <v>0</v>
      </c>
      <c r="E2" s="4">
        <f>B3/D3</f>
        <v>57361.780104712052</v>
      </c>
    </row>
    <row r="3" spans="1:5" x14ac:dyDescent="0.25">
      <c r="A3">
        <v>1</v>
      </c>
      <c r="B3">
        <v>109561</v>
      </c>
      <c r="C3" s="3">
        <v>4.3499999999999996</v>
      </c>
      <c r="D3" s="3">
        <f t="shared" ref="D3:D8" si="0">C3-C$2</f>
        <v>1.9099999999999997</v>
      </c>
      <c r="E3" s="4">
        <f t="shared" ref="E3:E75" si="1">B4/D4</f>
        <v>83428.240740740759</v>
      </c>
    </row>
    <row r="4" spans="1:5" x14ac:dyDescent="0.25">
      <c r="A4">
        <v>1</v>
      </c>
      <c r="B4">
        <v>180205</v>
      </c>
      <c r="C4" s="3">
        <v>4.5999999999999996</v>
      </c>
      <c r="D4" s="3">
        <f t="shared" si="0"/>
        <v>2.1599999999999997</v>
      </c>
      <c r="E4" s="4">
        <f t="shared" si="1"/>
        <v>129263.15789473683</v>
      </c>
    </row>
    <row r="5" spans="1:5" x14ac:dyDescent="0.25">
      <c r="A5">
        <v>1</v>
      </c>
      <c r="B5">
        <v>319280</v>
      </c>
      <c r="C5" s="3">
        <v>4.91</v>
      </c>
      <c r="D5" s="3">
        <f t="shared" si="0"/>
        <v>2.4700000000000002</v>
      </c>
      <c r="E5" s="4">
        <f t="shared" si="1"/>
        <v>172676.14035087719</v>
      </c>
    </row>
    <row r="6" spans="1:5" x14ac:dyDescent="0.25">
      <c r="A6">
        <v>1</v>
      </c>
      <c r="B6">
        <v>492127</v>
      </c>
      <c r="C6" s="3">
        <v>5.29</v>
      </c>
      <c r="D6" s="3">
        <f t="shared" si="0"/>
        <v>2.85</v>
      </c>
      <c r="E6" s="4">
        <f t="shared" si="1"/>
        <v>198795.87301587302</v>
      </c>
    </row>
    <row r="7" spans="1:5" x14ac:dyDescent="0.25">
      <c r="A7">
        <v>1</v>
      </c>
      <c r="B7">
        <v>626207</v>
      </c>
      <c r="C7" s="3">
        <v>5.59</v>
      </c>
      <c r="D7" s="3">
        <f t="shared" si="0"/>
        <v>3.15</v>
      </c>
      <c r="E7" s="4">
        <f t="shared" si="1"/>
        <v>248756.21890547266</v>
      </c>
    </row>
    <row r="8" spans="1:5" x14ac:dyDescent="0.25">
      <c r="A8">
        <v>1</v>
      </c>
      <c r="B8">
        <v>1000000</v>
      </c>
      <c r="C8" s="3">
        <v>6.46</v>
      </c>
      <c r="D8" s="3">
        <f t="shared" si="0"/>
        <v>4.0199999999999996</v>
      </c>
      <c r="E8" s="5">
        <f>E7</f>
        <v>248756.21890547266</v>
      </c>
    </row>
    <row r="9" spans="1:5" x14ac:dyDescent="0.25">
      <c r="A9">
        <v>1</v>
      </c>
      <c r="B9" s="7">
        <f>D9*E9</f>
        <v>2487562.1890547266</v>
      </c>
      <c r="C9" s="8">
        <f>D9+C2</f>
        <v>12.44</v>
      </c>
      <c r="D9" s="8">
        <v>10</v>
      </c>
      <c r="E9" s="5">
        <f>E8</f>
        <v>248756.21890547266</v>
      </c>
    </row>
    <row r="10" spans="1:5" x14ac:dyDescent="0.25">
      <c r="A10">
        <v>2</v>
      </c>
      <c r="B10">
        <v>0</v>
      </c>
      <c r="C10" s="3">
        <v>0.98</v>
      </c>
      <c r="D10" s="3">
        <f>C10-C$10</f>
        <v>0</v>
      </c>
      <c r="E10" s="4">
        <f t="shared" si="1"/>
        <v>208285.71428571426</v>
      </c>
    </row>
    <row r="11" spans="1:5" x14ac:dyDescent="0.25">
      <c r="A11">
        <v>2</v>
      </c>
      <c r="B11">
        <v>670680</v>
      </c>
      <c r="C11" s="3">
        <v>4.2</v>
      </c>
      <c r="D11" s="3">
        <f>C11-C$10</f>
        <v>3.22</v>
      </c>
      <c r="E11" s="4">
        <f t="shared" si="1"/>
        <v>251386.15819209043</v>
      </c>
    </row>
    <row r="12" spans="1:5" x14ac:dyDescent="0.25">
      <c r="A12">
        <v>2</v>
      </c>
      <c r="B12">
        <v>889907</v>
      </c>
      <c r="C12" s="3">
        <v>4.5199999999999996</v>
      </c>
      <c r="D12" s="3">
        <f>C12-C$10</f>
        <v>3.5399999999999996</v>
      </c>
      <c r="E12" s="4">
        <f t="shared" si="1"/>
        <v>295602.59740259737</v>
      </c>
    </row>
    <row r="13" spans="1:5" x14ac:dyDescent="0.25">
      <c r="A13">
        <v>2</v>
      </c>
      <c r="B13">
        <v>1138070</v>
      </c>
      <c r="C13" s="3">
        <v>4.83</v>
      </c>
      <c r="D13" s="3">
        <f>C13-C$10</f>
        <v>3.85</v>
      </c>
      <c r="E13" s="4">
        <f t="shared" si="1"/>
        <v>334535.92233009718</v>
      </c>
    </row>
    <row r="14" spans="1:5" x14ac:dyDescent="0.25">
      <c r="A14">
        <v>2</v>
      </c>
      <c r="B14">
        <v>1378288</v>
      </c>
      <c r="C14" s="3">
        <v>5.0999999999999996</v>
      </c>
      <c r="D14" s="3">
        <f>C14-C$10</f>
        <v>4.1199999999999992</v>
      </c>
      <c r="E14" s="4">
        <f t="shared" si="1"/>
        <v>422434.06593406585</v>
      </c>
    </row>
    <row r="15" spans="1:5" x14ac:dyDescent="0.25">
      <c r="A15">
        <v>2</v>
      </c>
      <c r="B15">
        <v>1922075</v>
      </c>
      <c r="C15" s="3">
        <v>5.53</v>
      </c>
      <c r="D15" s="3">
        <f>C15-C$10</f>
        <v>4.5500000000000007</v>
      </c>
      <c r="E15" s="4">
        <f t="shared" si="1"/>
        <v>488281.25000000006</v>
      </c>
    </row>
    <row r="16" spans="1:5" x14ac:dyDescent="0.25">
      <c r="A16">
        <v>2</v>
      </c>
      <c r="B16">
        <v>2500000</v>
      </c>
      <c r="C16" s="3">
        <v>6.1</v>
      </c>
      <c r="D16" s="3">
        <f>C16-C$10</f>
        <v>5.1199999999999992</v>
      </c>
      <c r="E16" s="5">
        <f>E15</f>
        <v>488281.25000000006</v>
      </c>
    </row>
    <row r="17" spans="1:5" x14ac:dyDescent="0.25">
      <c r="A17">
        <v>2</v>
      </c>
      <c r="B17" s="7">
        <f>D17*E17</f>
        <v>4882812.5000000009</v>
      </c>
      <c r="C17" s="8">
        <f>D17+C10</f>
        <v>10.98</v>
      </c>
      <c r="D17" s="8">
        <v>10</v>
      </c>
      <c r="E17" s="5">
        <f>E16</f>
        <v>488281.25000000006</v>
      </c>
    </row>
    <row r="18" spans="1:5" x14ac:dyDescent="0.25">
      <c r="A18">
        <v>3</v>
      </c>
      <c r="B18">
        <v>0</v>
      </c>
      <c r="C18" s="3">
        <v>0.94</v>
      </c>
      <c r="D18" s="3">
        <f>C18-C$18</f>
        <v>0</v>
      </c>
      <c r="E18" s="4">
        <f t="shared" si="1"/>
        <v>442562.8834355828</v>
      </c>
    </row>
    <row r="19" spans="1:5" x14ac:dyDescent="0.25">
      <c r="A19">
        <v>3</v>
      </c>
      <c r="B19">
        <v>1442755</v>
      </c>
      <c r="C19" s="3">
        <v>4.2</v>
      </c>
      <c r="D19" s="3">
        <f>C19-C$18</f>
        <v>3.2600000000000002</v>
      </c>
      <c r="E19" s="4">
        <f t="shared" si="1"/>
        <v>527456.14525139669</v>
      </c>
    </row>
    <row r="20" spans="1:5" x14ac:dyDescent="0.25">
      <c r="A20">
        <v>3</v>
      </c>
      <c r="B20">
        <v>1888293</v>
      </c>
      <c r="C20" s="3">
        <v>4.5199999999999996</v>
      </c>
      <c r="D20" s="3">
        <f>C20-C$18</f>
        <v>3.5799999999999996</v>
      </c>
      <c r="E20" s="4">
        <f t="shared" si="1"/>
        <v>637893.05912596395</v>
      </c>
    </row>
    <row r="21" spans="1:5" x14ac:dyDescent="0.25">
      <c r="A21">
        <v>3</v>
      </c>
      <c r="B21">
        <v>2481404</v>
      </c>
      <c r="C21" s="3">
        <v>4.83</v>
      </c>
      <c r="D21" s="3">
        <f>C21-C$18</f>
        <v>3.89</v>
      </c>
      <c r="E21" s="4">
        <f t="shared" si="1"/>
        <v>771874.27884615387</v>
      </c>
    </row>
    <row r="22" spans="1:5" x14ac:dyDescent="0.25">
      <c r="A22">
        <v>3</v>
      </c>
      <c r="B22">
        <v>3210997</v>
      </c>
      <c r="C22" s="3">
        <v>5.0999999999999996</v>
      </c>
      <c r="D22" s="3">
        <f>C22-C$18</f>
        <v>4.16</v>
      </c>
      <c r="E22" s="4">
        <f t="shared" si="1"/>
        <v>962246.37362637348</v>
      </c>
    </row>
    <row r="23" spans="1:5" x14ac:dyDescent="0.25">
      <c r="A23">
        <v>3</v>
      </c>
      <c r="B23">
        <v>4378221</v>
      </c>
      <c r="C23" s="3">
        <v>5.49</v>
      </c>
      <c r="D23" s="3">
        <f>C23-C$18</f>
        <v>4.5500000000000007</v>
      </c>
      <c r="E23" s="4">
        <f t="shared" si="1"/>
        <v>1174168.2974559688</v>
      </c>
    </row>
    <row r="24" spans="1:5" x14ac:dyDescent="0.25">
      <c r="A24">
        <v>3</v>
      </c>
      <c r="B24">
        <v>6000000</v>
      </c>
      <c r="C24" s="3">
        <v>6.05</v>
      </c>
      <c r="D24" s="3">
        <f>C24-C$18</f>
        <v>5.1099999999999994</v>
      </c>
      <c r="E24" s="5">
        <f>E23</f>
        <v>1174168.2974559688</v>
      </c>
    </row>
    <row r="25" spans="1:5" x14ac:dyDescent="0.25">
      <c r="A25">
        <v>3</v>
      </c>
      <c r="B25" s="7">
        <f>D25*E25</f>
        <v>11741682.974559687</v>
      </c>
      <c r="C25" s="8">
        <f>D25+C18</f>
        <v>10.94</v>
      </c>
      <c r="D25" s="8">
        <v>10</v>
      </c>
      <c r="E25" s="5">
        <f>E24</f>
        <v>1174168.2974559688</v>
      </c>
    </row>
    <row r="26" spans="1:5" x14ac:dyDescent="0.25">
      <c r="A26">
        <v>4</v>
      </c>
      <c r="B26">
        <v>0</v>
      </c>
      <c r="C26" s="3">
        <v>0.5</v>
      </c>
      <c r="D26" s="3">
        <f>C26-C$26</f>
        <v>0</v>
      </c>
      <c r="E26" s="4">
        <f t="shared" si="1"/>
        <v>509025.67567567562</v>
      </c>
    </row>
    <row r="27" spans="1:5" x14ac:dyDescent="0.25">
      <c r="A27">
        <v>4</v>
      </c>
      <c r="B27">
        <v>1883395</v>
      </c>
      <c r="C27" s="3">
        <v>4.2</v>
      </c>
      <c r="D27" s="3">
        <f>C27-C$26</f>
        <v>3.7</v>
      </c>
      <c r="E27" s="4">
        <f t="shared" si="1"/>
        <v>598709.75</v>
      </c>
    </row>
    <row r="28" spans="1:5" x14ac:dyDescent="0.25">
      <c r="A28">
        <v>4</v>
      </c>
      <c r="B28">
        <v>2394839</v>
      </c>
      <c r="C28" s="3">
        <v>4.5</v>
      </c>
      <c r="D28" s="3">
        <f>C28-C$26</f>
        <v>4</v>
      </c>
      <c r="E28" s="4">
        <f t="shared" si="1"/>
        <v>733438.60465116287</v>
      </c>
    </row>
    <row r="29" spans="1:5" x14ac:dyDescent="0.25">
      <c r="A29">
        <v>4</v>
      </c>
      <c r="B29">
        <v>3153786</v>
      </c>
      <c r="C29" s="3">
        <v>4.8</v>
      </c>
      <c r="D29" s="3">
        <f>C29-C$26</f>
        <v>4.3</v>
      </c>
      <c r="E29" s="4">
        <f t="shared" si="1"/>
        <v>905314.84716157208</v>
      </c>
    </row>
    <row r="30" spans="1:5" x14ac:dyDescent="0.25">
      <c r="A30">
        <v>4</v>
      </c>
      <c r="B30">
        <v>4146342</v>
      </c>
      <c r="C30" s="3">
        <v>5.08</v>
      </c>
      <c r="D30" s="3">
        <f>C30-C$26</f>
        <v>4.58</v>
      </c>
      <c r="E30" s="4">
        <f t="shared" si="1"/>
        <v>997784.17721518979</v>
      </c>
    </row>
    <row r="31" spans="1:5" x14ac:dyDescent="0.25">
      <c r="A31">
        <v>4</v>
      </c>
      <c r="B31">
        <v>4729497</v>
      </c>
      <c r="C31" s="3">
        <v>5.24</v>
      </c>
      <c r="D31" s="3">
        <f>C31-C$26</f>
        <v>4.74</v>
      </c>
      <c r="E31" s="4">
        <f t="shared" si="1"/>
        <v>1355932.2033898304</v>
      </c>
    </row>
    <row r="32" spans="1:5" x14ac:dyDescent="0.25">
      <c r="A32">
        <v>4</v>
      </c>
      <c r="B32">
        <v>8000000</v>
      </c>
      <c r="C32" s="3">
        <v>6.4</v>
      </c>
      <c r="D32" s="3">
        <f>C32-C$26</f>
        <v>5.9</v>
      </c>
      <c r="E32" s="5">
        <f>E31</f>
        <v>1355932.2033898304</v>
      </c>
    </row>
    <row r="33" spans="1:5" x14ac:dyDescent="0.25">
      <c r="A33">
        <v>4</v>
      </c>
      <c r="B33" s="7">
        <f>D33*E33</f>
        <v>13559322.033898305</v>
      </c>
      <c r="C33" s="8">
        <f>D33+C26</f>
        <v>10.5</v>
      </c>
      <c r="D33" s="8">
        <v>10</v>
      </c>
      <c r="E33" s="5">
        <f>E32</f>
        <v>1355932.2033898304</v>
      </c>
    </row>
    <row r="34" spans="1:5" x14ac:dyDescent="0.25">
      <c r="A34">
        <v>5</v>
      </c>
      <c r="B34">
        <v>0</v>
      </c>
      <c r="C34" s="3">
        <v>0.57999999999999996</v>
      </c>
      <c r="D34" s="3">
        <f>C34-C$34</f>
        <v>0</v>
      </c>
      <c r="E34" s="4">
        <f t="shared" si="1"/>
        <v>211392.52077562324</v>
      </c>
    </row>
    <row r="35" spans="1:5" x14ac:dyDescent="0.25">
      <c r="A35">
        <v>5</v>
      </c>
      <c r="B35">
        <v>763127</v>
      </c>
      <c r="C35" s="3">
        <v>4.1900000000000004</v>
      </c>
      <c r="D35" s="3">
        <f>C35-C$34</f>
        <v>3.6100000000000003</v>
      </c>
      <c r="E35" s="4">
        <f t="shared" si="1"/>
        <v>246635.12820512819</v>
      </c>
    </row>
    <row r="36" spans="1:5" x14ac:dyDescent="0.25">
      <c r="A36">
        <v>5</v>
      </c>
      <c r="B36">
        <v>961877</v>
      </c>
      <c r="C36" s="3">
        <v>4.4800000000000004</v>
      </c>
      <c r="D36" s="3">
        <f>C36-C$34</f>
        <v>3.9000000000000004</v>
      </c>
      <c r="E36" s="4">
        <f t="shared" si="1"/>
        <v>337314.2517814727</v>
      </c>
    </row>
    <row r="37" spans="1:5" x14ac:dyDescent="0.25">
      <c r="A37">
        <v>5</v>
      </c>
      <c r="B37">
        <v>1420093</v>
      </c>
      <c r="C37" s="3">
        <v>4.79</v>
      </c>
      <c r="D37" s="3">
        <f>C37-C$34</f>
        <v>4.21</v>
      </c>
      <c r="E37" s="4">
        <f t="shared" si="1"/>
        <v>421392.85714285716</v>
      </c>
    </row>
    <row r="38" spans="1:5" x14ac:dyDescent="0.25">
      <c r="A38">
        <v>5</v>
      </c>
      <c r="B38">
        <v>1887840</v>
      </c>
      <c r="C38" s="3">
        <v>5.0599999999999996</v>
      </c>
      <c r="D38" s="3">
        <f>C38-C$34</f>
        <v>4.4799999999999995</v>
      </c>
      <c r="E38" s="4">
        <f t="shared" si="1"/>
        <v>711743.77224199288</v>
      </c>
    </row>
    <row r="39" spans="1:5" x14ac:dyDescent="0.25">
      <c r="A39">
        <v>5</v>
      </c>
      <c r="B39">
        <v>4000000</v>
      </c>
      <c r="C39" s="3">
        <v>6.2</v>
      </c>
      <c r="D39" s="3">
        <f>C39-C$34</f>
        <v>5.62</v>
      </c>
      <c r="E39" s="5">
        <f>E38</f>
        <v>711743.77224199288</v>
      </c>
    </row>
    <row r="40" spans="1:5" x14ac:dyDescent="0.25">
      <c r="A40">
        <v>5</v>
      </c>
      <c r="B40" s="7">
        <f>D40*E40</f>
        <v>7117437.7224199288</v>
      </c>
      <c r="C40" s="8">
        <f>D40+C34</f>
        <v>10.58</v>
      </c>
      <c r="D40" s="8">
        <v>10</v>
      </c>
      <c r="E40" s="5">
        <f>E39</f>
        <v>711743.77224199288</v>
      </c>
    </row>
    <row r="41" spans="1:5" x14ac:dyDescent="0.25">
      <c r="A41">
        <v>6</v>
      </c>
      <c r="B41">
        <v>0</v>
      </c>
      <c r="C41" s="3">
        <v>0.72</v>
      </c>
      <c r="D41" s="3">
        <f>C41-C$41</f>
        <v>0</v>
      </c>
      <c r="E41" s="4">
        <f t="shared" si="1"/>
        <v>122060.23054755041</v>
      </c>
    </row>
    <row r="42" spans="1:5" x14ac:dyDescent="0.25">
      <c r="A42">
        <v>6</v>
      </c>
      <c r="B42">
        <v>423549</v>
      </c>
      <c r="C42" s="3">
        <v>4.1900000000000004</v>
      </c>
      <c r="D42" s="3">
        <f>C42-C$41</f>
        <v>3.4700000000000006</v>
      </c>
      <c r="E42" s="4">
        <f t="shared" si="1"/>
        <v>157048</v>
      </c>
    </row>
    <row r="43" spans="1:5" x14ac:dyDescent="0.25">
      <c r="A43">
        <v>6</v>
      </c>
      <c r="B43">
        <v>588930</v>
      </c>
      <c r="C43" s="3">
        <v>4.47</v>
      </c>
      <c r="D43" s="3">
        <f>C43-C$41</f>
        <v>3.75</v>
      </c>
      <c r="E43" s="4">
        <f t="shared" si="1"/>
        <v>219748.27586206893</v>
      </c>
    </row>
    <row r="44" spans="1:5" x14ac:dyDescent="0.25">
      <c r="A44">
        <v>6</v>
      </c>
      <c r="B44">
        <v>892178</v>
      </c>
      <c r="C44" s="3">
        <v>4.78</v>
      </c>
      <c r="D44" s="3">
        <f>C44-C$41</f>
        <v>4.0600000000000005</v>
      </c>
      <c r="E44" s="4">
        <f t="shared" si="1"/>
        <v>257454.20560747662</v>
      </c>
    </row>
    <row r="45" spans="1:5" x14ac:dyDescent="0.25">
      <c r="A45">
        <v>6</v>
      </c>
      <c r="B45">
        <v>1101904</v>
      </c>
      <c r="C45" s="3">
        <v>5</v>
      </c>
      <c r="D45" s="3">
        <f>C45-C$41</f>
        <v>4.28</v>
      </c>
      <c r="E45" s="4">
        <f t="shared" si="1"/>
        <v>269022.52873563214</v>
      </c>
    </row>
    <row r="46" spans="1:5" x14ac:dyDescent="0.25">
      <c r="A46">
        <v>6</v>
      </c>
      <c r="B46">
        <v>1170248</v>
      </c>
      <c r="C46" s="3">
        <v>5.07</v>
      </c>
      <c r="D46" s="3">
        <f>C46-C$41</f>
        <v>4.3500000000000005</v>
      </c>
      <c r="E46" s="4">
        <f t="shared" si="1"/>
        <v>374531.83520599251</v>
      </c>
    </row>
    <row r="47" spans="1:5" x14ac:dyDescent="0.25">
      <c r="A47">
        <v>6</v>
      </c>
      <c r="B47">
        <v>2000000</v>
      </c>
      <c r="C47" s="3">
        <v>6.06</v>
      </c>
      <c r="D47" s="3">
        <f>C47-C$41</f>
        <v>5.34</v>
      </c>
      <c r="E47" s="5">
        <f>E46</f>
        <v>374531.83520599251</v>
      </c>
    </row>
    <row r="48" spans="1:5" x14ac:dyDescent="0.25">
      <c r="A48">
        <v>6</v>
      </c>
      <c r="B48" s="7">
        <f>D48*E48</f>
        <v>3745318.352059925</v>
      </c>
      <c r="C48" s="8">
        <f>D48+C41</f>
        <v>10.72</v>
      </c>
      <c r="D48" s="8">
        <v>10</v>
      </c>
      <c r="E48" s="5">
        <f>E47</f>
        <v>374531.83520599251</v>
      </c>
    </row>
    <row r="49" spans="1:5" x14ac:dyDescent="0.25">
      <c r="A49">
        <v>7</v>
      </c>
      <c r="B49">
        <v>0</v>
      </c>
      <c r="C49" s="3">
        <v>0.69</v>
      </c>
      <c r="D49" s="3">
        <f>C49-C$49</f>
        <v>0</v>
      </c>
      <c r="E49" s="4">
        <f t="shared" si="1"/>
        <v>141703.71428571426</v>
      </c>
    </row>
    <row r="50" spans="1:5" x14ac:dyDescent="0.25">
      <c r="A50">
        <v>7</v>
      </c>
      <c r="B50">
        <v>495963</v>
      </c>
      <c r="C50" s="3">
        <v>4.1900000000000004</v>
      </c>
      <c r="D50" s="3">
        <f>C50-C$49</f>
        <v>3.5000000000000004</v>
      </c>
      <c r="E50" s="4">
        <f t="shared" si="1"/>
        <v>187221.95767195767</v>
      </c>
    </row>
    <row r="51" spans="1:5" x14ac:dyDescent="0.25">
      <c r="A51">
        <v>7</v>
      </c>
      <c r="B51">
        <v>707699</v>
      </c>
      <c r="C51" s="3">
        <v>4.47</v>
      </c>
      <c r="D51" s="3">
        <f>C51-C$49</f>
        <v>3.78</v>
      </c>
      <c r="E51" s="4">
        <f t="shared" si="1"/>
        <v>254514.91442542788</v>
      </c>
    </row>
    <row r="52" spans="1:5" x14ac:dyDescent="0.25">
      <c r="A52">
        <v>7</v>
      </c>
      <c r="B52">
        <v>1040966</v>
      </c>
      <c r="C52" s="3">
        <v>4.78</v>
      </c>
      <c r="D52" s="3">
        <f>C52-C$49</f>
        <v>4.09</v>
      </c>
      <c r="E52" s="4">
        <f t="shared" si="1"/>
        <v>295548.02784222737</v>
      </c>
    </row>
    <row r="53" spans="1:5" x14ac:dyDescent="0.25">
      <c r="A53">
        <v>7</v>
      </c>
      <c r="B53">
        <v>1273812</v>
      </c>
      <c r="C53" s="3">
        <v>5</v>
      </c>
      <c r="D53" s="3">
        <f>C53-C$49</f>
        <v>4.3100000000000005</v>
      </c>
      <c r="E53" s="4">
        <f t="shared" si="1"/>
        <v>306885.3881278538</v>
      </c>
    </row>
    <row r="54" spans="1:5" x14ac:dyDescent="0.25">
      <c r="A54">
        <v>7</v>
      </c>
      <c r="B54">
        <v>1344158</v>
      </c>
      <c r="C54" s="3">
        <v>5.07</v>
      </c>
      <c r="D54" s="3">
        <f>C54-C$49</f>
        <v>4.3800000000000008</v>
      </c>
      <c r="E54" s="4">
        <f t="shared" si="1"/>
        <v>441696.11307420494</v>
      </c>
    </row>
    <row r="55" spans="1:5" x14ac:dyDescent="0.25">
      <c r="A55">
        <v>7</v>
      </c>
      <c r="B55">
        <v>2500000</v>
      </c>
      <c r="C55" s="3">
        <v>6.35</v>
      </c>
      <c r="D55" s="3">
        <f>C55-C$49</f>
        <v>5.66</v>
      </c>
      <c r="E55" s="5">
        <f>E54</f>
        <v>441696.11307420494</v>
      </c>
    </row>
    <row r="56" spans="1:5" x14ac:dyDescent="0.25">
      <c r="A56">
        <v>7</v>
      </c>
      <c r="B56" s="7">
        <f>D56*E56</f>
        <v>4416961.1307420498</v>
      </c>
      <c r="C56" s="8">
        <f>D56+C49</f>
        <v>10.69</v>
      </c>
      <c r="D56" s="8">
        <v>10</v>
      </c>
      <c r="E56" s="5">
        <f>E55</f>
        <v>441696.11307420494</v>
      </c>
    </row>
    <row r="57" spans="1:5" x14ac:dyDescent="0.25">
      <c r="A57">
        <v>8</v>
      </c>
      <c r="B57">
        <v>0</v>
      </c>
      <c r="C57" s="3">
        <v>-0.11</v>
      </c>
      <c r="D57" s="3">
        <f>C57-C$57</f>
        <v>0</v>
      </c>
      <c r="E57" s="4">
        <f t="shared" si="1"/>
        <v>312393.24009324011</v>
      </c>
    </row>
    <row r="58" spans="1:5" x14ac:dyDescent="0.25">
      <c r="A58">
        <v>8</v>
      </c>
      <c r="B58">
        <v>1340167</v>
      </c>
      <c r="C58" s="3">
        <v>4.18</v>
      </c>
      <c r="D58" s="3">
        <f>C58-C$57</f>
        <v>4.29</v>
      </c>
      <c r="E58" s="4">
        <f t="shared" si="1"/>
        <v>376054.58515283844</v>
      </c>
    </row>
    <row r="59" spans="1:5" x14ac:dyDescent="0.25">
      <c r="A59">
        <v>8</v>
      </c>
      <c r="B59">
        <v>1722330</v>
      </c>
      <c r="C59" s="3">
        <v>4.47</v>
      </c>
      <c r="D59" s="3">
        <f>C59-C$57</f>
        <v>4.58</v>
      </c>
      <c r="E59" s="4">
        <f t="shared" si="1"/>
        <v>549210.22494887514</v>
      </c>
    </row>
    <row r="60" spans="1:5" x14ac:dyDescent="0.25">
      <c r="A60">
        <v>8</v>
      </c>
      <c r="B60">
        <v>2685638</v>
      </c>
      <c r="C60" s="3">
        <v>4.78</v>
      </c>
      <c r="D60" s="3">
        <f>C60-C$57</f>
        <v>4.8900000000000006</v>
      </c>
      <c r="E60" s="4">
        <f t="shared" si="1"/>
        <v>698336.29343629337</v>
      </c>
    </row>
    <row r="61" spans="1:5" x14ac:dyDescent="0.25">
      <c r="A61">
        <v>8</v>
      </c>
      <c r="B61">
        <v>3617382</v>
      </c>
      <c r="C61" s="3">
        <v>5.07</v>
      </c>
      <c r="D61" s="3">
        <f>C61-C$57</f>
        <v>5.1800000000000006</v>
      </c>
      <c r="E61" s="4">
        <f t="shared" si="1"/>
        <v>1201201.2012012012</v>
      </c>
    </row>
    <row r="62" spans="1:5" x14ac:dyDescent="0.25">
      <c r="A62">
        <v>8</v>
      </c>
      <c r="B62">
        <v>8000000</v>
      </c>
      <c r="C62" s="3">
        <v>6.55</v>
      </c>
      <c r="D62" s="3">
        <f>C62-C$57</f>
        <v>6.66</v>
      </c>
      <c r="E62" s="5">
        <f>E61</f>
        <v>1201201.2012012012</v>
      </c>
    </row>
    <row r="63" spans="1:5" x14ac:dyDescent="0.25">
      <c r="A63">
        <v>8</v>
      </c>
      <c r="B63" s="7">
        <f>D63*E63</f>
        <v>12012012.012012012</v>
      </c>
      <c r="C63" s="8">
        <f>D63+C57</f>
        <v>9.89</v>
      </c>
      <c r="D63" s="8">
        <v>10</v>
      </c>
      <c r="E63" s="5">
        <f>E62</f>
        <v>1201201.2012012012</v>
      </c>
    </row>
    <row r="64" spans="1:5" x14ac:dyDescent="0.25">
      <c r="A64">
        <v>9</v>
      </c>
      <c r="B64">
        <v>0</v>
      </c>
      <c r="C64" s="3">
        <v>1.42</v>
      </c>
      <c r="D64" s="3">
        <f>C64-C$64</f>
        <v>0</v>
      </c>
      <c r="E64" s="4">
        <f t="shared" si="1"/>
        <v>301648.73646209383</v>
      </c>
    </row>
    <row r="65" spans="1:5" x14ac:dyDescent="0.25">
      <c r="A65">
        <v>9</v>
      </c>
      <c r="B65">
        <v>835567</v>
      </c>
      <c r="C65" s="3">
        <v>4.1900000000000004</v>
      </c>
      <c r="D65" s="3">
        <f>C65-C$64</f>
        <v>2.7700000000000005</v>
      </c>
      <c r="E65" s="4">
        <f t="shared" si="1"/>
        <v>375429.18032786885</v>
      </c>
    </row>
    <row r="66" spans="1:5" x14ac:dyDescent="0.25">
      <c r="A66">
        <v>9</v>
      </c>
      <c r="B66">
        <v>1145059</v>
      </c>
      <c r="C66" s="3">
        <v>4.47</v>
      </c>
      <c r="D66" s="3">
        <f>C66-C$64</f>
        <v>3.05</v>
      </c>
      <c r="E66" s="4">
        <f t="shared" si="1"/>
        <v>552179.821958457</v>
      </c>
    </row>
    <row r="67" spans="1:5" x14ac:dyDescent="0.25">
      <c r="A67">
        <v>9</v>
      </c>
      <c r="B67">
        <v>1860846</v>
      </c>
      <c r="C67" s="3">
        <v>4.79</v>
      </c>
      <c r="D67" s="3">
        <f>C67-C$64</f>
        <v>3.37</v>
      </c>
      <c r="E67" s="4">
        <f t="shared" si="1"/>
        <v>766745.75342465751</v>
      </c>
    </row>
    <row r="68" spans="1:5" x14ac:dyDescent="0.25">
      <c r="A68">
        <v>9</v>
      </c>
      <c r="B68">
        <v>2798622</v>
      </c>
      <c r="C68" s="3">
        <v>5.07</v>
      </c>
      <c r="D68" s="3">
        <f>C68-C$64</f>
        <v>3.6500000000000004</v>
      </c>
      <c r="E68" s="4">
        <f t="shared" si="1"/>
        <v>871650.52356020932</v>
      </c>
    </row>
    <row r="69" spans="1:5" x14ac:dyDescent="0.25">
      <c r="A69">
        <v>9</v>
      </c>
      <c r="B69">
        <v>3329705</v>
      </c>
      <c r="C69" s="3">
        <v>5.24</v>
      </c>
      <c r="D69" s="3">
        <f>C69-C$64</f>
        <v>3.8200000000000003</v>
      </c>
      <c r="E69" s="4">
        <f t="shared" si="1"/>
        <v>1141552.5114155251</v>
      </c>
    </row>
    <row r="70" spans="1:5" x14ac:dyDescent="0.25">
      <c r="A70">
        <v>9</v>
      </c>
      <c r="B70">
        <v>5000000</v>
      </c>
      <c r="C70" s="3">
        <v>5.8</v>
      </c>
      <c r="D70" s="3">
        <f>C70-C$64</f>
        <v>4.38</v>
      </c>
      <c r="E70" s="5">
        <f>E69</f>
        <v>1141552.5114155251</v>
      </c>
    </row>
    <row r="71" spans="1:5" x14ac:dyDescent="0.25">
      <c r="A71">
        <v>9</v>
      </c>
      <c r="B71" s="7">
        <f>D71*E71</f>
        <v>11415525.114155252</v>
      </c>
      <c r="C71" s="8">
        <f>D71+C64</f>
        <v>11.42</v>
      </c>
      <c r="D71" s="8">
        <v>10</v>
      </c>
      <c r="E71" s="5">
        <f>E70</f>
        <v>1141552.5114155251</v>
      </c>
    </row>
    <row r="72" spans="1:5" x14ac:dyDescent="0.25">
      <c r="A72">
        <v>10</v>
      </c>
      <c r="B72">
        <v>0</v>
      </c>
      <c r="C72" s="3">
        <v>1.65</v>
      </c>
      <c r="D72" s="3">
        <f>C72-C$72</f>
        <v>0</v>
      </c>
      <c r="E72" s="4">
        <f t="shared" si="1"/>
        <v>322012.54901960783</v>
      </c>
    </row>
    <row r="73" spans="1:5" x14ac:dyDescent="0.25">
      <c r="A73">
        <v>10</v>
      </c>
      <c r="B73">
        <v>821132</v>
      </c>
      <c r="C73" s="3">
        <v>4.2</v>
      </c>
      <c r="D73" s="3">
        <f>C73-C$72</f>
        <v>2.5500000000000003</v>
      </c>
      <c r="E73" s="4">
        <f t="shared" si="1"/>
        <v>433829.92957746476</v>
      </c>
    </row>
    <row r="74" spans="1:5" x14ac:dyDescent="0.25">
      <c r="A74">
        <v>10</v>
      </c>
      <c r="B74">
        <v>1232077</v>
      </c>
      <c r="C74" s="3">
        <v>4.49</v>
      </c>
      <c r="D74" s="3">
        <f>C74-C$72</f>
        <v>2.8400000000000003</v>
      </c>
      <c r="E74" s="4">
        <f t="shared" si="1"/>
        <v>543001.5822784811</v>
      </c>
    </row>
    <row r="75" spans="1:5" x14ac:dyDescent="0.25">
      <c r="A75">
        <v>10</v>
      </c>
      <c r="B75">
        <v>1715885</v>
      </c>
      <c r="C75" s="3">
        <v>4.8099999999999996</v>
      </c>
      <c r="D75" s="3">
        <f>C75-C$72</f>
        <v>3.1599999999999997</v>
      </c>
      <c r="E75" s="4">
        <f t="shared" si="1"/>
        <v>679902.33236151596</v>
      </c>
    </row>
    <row r="76" spans="1:5" x14ac:dyDescent="0.25">
      <c r="A76">
        <v>10</v>
      </c>
      <c r="B76">
        <v>2332065</v>
      </c>
      <c r="C76" s="3">
        <v>5.08</v>
      </c>
      <c r="D76" s="3">
        <f>C76-C$72</f>
        <v>3.43</v>
      </c>
      <c r="E76" s="4">
        <f t="shared" ref="E76:E85" si="2">B77/D77</f>
        <v>871199.21259842522</v>
      </c>
    </row>
    <row r="77" spans="1:5" x14ac:dyDescent="0.25">
      <c r="A77">
        <v>10</v>
      </c>
      <c r="B77">
        <v>3319269</v>
      </c>
      <c r="C77" s="3">
        <v>5.46</v>
      </c>
      <c r="D77" s="3">
        <f>C77-C$72</f>
        <v>3.81</v>
      </c>
      <c r="E77" s="4">
        <f t="shared" si="2"/>
        <v>1237113.4020618557</v>
      </c>
    </row>
    <row r="78" spans="1:5" x14ac:dyDescent="0.25">
      <c r="A78">
        <v>10</v>
      </c>
      <c r="B78">
        <v>6000000</v>
      </c>
      <c r="C78" s="3">
        <v>6.5</v>
      </c>
      <c r="D78" s="3">
        <f>C78-C$72</f>
        <v>4.8499999999999996</v>
      </c>
      <c r="E78" s="5">
        <f>E77</f>
        <v>1237113.4020618557</v>
      </c>
    </row>
    <row r="79" spans="1:5" x14ac:dyDescent="0.25">
      <c r="A79">
        <v>10</v>
      </c>
      <c r="B79" s="7">
        <f>D79*E79</f>
        <v>12371134.020618556</v>
      </c>
      <c r="C79" s="8">
        <f>D79+C72</f>
        <v>11.65</v>
      </c>
      <c r="D79" s="8">
        <v>10</v>
      </c>
      <c r="E79" s="5">
        <f>E78</f>
        <v>1237113.4020618557</v>
      </c>
    </row>
    <row r="80" spans="1:5" x14ac:dyDescent="0.25">
      <c r="A80">
        <v>11</v>
      </c>
      <c r="B80">
        <v>0</v>
      </c>
      <c r="C80" s="3">
        <v>1.24</v>
      </c>
      <c r="D80" s="3">
        <f>C80-C$80</f>
        <v>0</v>
      </c>
      <c r="E80" s="4">
        <f t="shared" si="2"/>
        <v>136978.37837837837</v>
      </c>
    </row>
    <row r="81" spans="1:5" x14ac:dyDescent="0.25">
      <c r="A81">
        <v>11</v>
      </c>
      <c r="B81">
        <v>405456</v>
      </c>
      <c r="C81" s="3">
        <v>4.2</v>
      </c>
      <c r="D81" s="3">
        <f t="shared" ref="D81:D86" si="3">C81-C$80</f>
        <v>2.96</v>
      </c>
      <c r="E81" s="4">
        <f t="shared" si="2"/>
        <v>162204.29447852762</v>
      </c>
    </row>
    <row r="82" spans="1:5" x14ac:dyDescent="0.25">
      <c r="A82">
        <v>11</v>
      </c>
      <c r="B82">
        <v>528786</v>
      </c>
      <c r="C82" s="3">
        <v>4.5</v>
      </c>
      <c r="D82" s="3">
        <f t="shared" si="3"/>
        <v>3.26</v>
      </c>
      <c r="E82" s="4">
        <f t="shared" si="2"/>
        <v>196487.15083798883</v>
      </c>
    </row>
    <row r="83" spans="1:5" x14ac:dyDescent="0.25">
      <c r="A83">
        <v>11</v>
      </c>
      <c r="B83">
        <v>703424</v>
      </c>
      <c r="C83" s="3">
        <v>4.82</v>
      </c>
      <c r="D83" s="3">
        <f t="shared" si="3"/>
        <v>3.58</v>
      </c>
      <c r="E83" s="4">
        <f t="shared" si="2"/>
        <v>233717.14285714287</v>
      </c>
    </row>
    <row r="84" spans="1:5" x14ac:dyDescent="0.25">
      <c r="A84">
        <v>11</v>
      </c>
      <c r="B84">
        <v>899811</v>
      </c>
      <c r="C84" s="3">
        <v>5.09</v>
      </c>
      <c r="D84" s="3">
        <f t="shared" si="3"/>
        <v>3.8499999999999996</v>
      </c>
      <c r="E84" s="4">
        <f t="shared" si="2"/>
        <v>315561.6822429907</v>
      </c>
    </row>
    <row r="85" spans="1:5" x14ac:dyDescent="0.25">
      <c r="A85">
        <v>11</v>
      </c>
      <c r="B85">
        <v>1350604</v>
      </c>
      <c r="C85" s="3">
        <v>5.52</v>
      </c>
      <c r="D85" s="3">
        <f t="shared" si="3"/>
        <v>4.2799999999999994</v>
      </c>
      <c r="E85" s="4">
        <f t="shared" si="2"/>
        <v>407331.97556008148</v>
      </c>
    </row>
    <row r="86" spans="1:5" x14ac:dyDescent="0.25">
      <c r="A86">
        <v>11</v>
      </c>
      <c r="B86">
        <v>2000000</v>
      </c>
      <c r="C86" s="3">
        <v>6.15</v>
      </c>
      <c r="D86" s="3">
        <f t="shared" si="3"/>
        <v>4.91</v>
      </c>
      <c r="E86" s="5">
        <f>E85</f>
        <v>407331.97556008148</v>
      </c>
    </row>
    <row r="87" spans="1:5" x14ac:dyDescent="0.25">
      <c r="A87">
        <v>11</v>
      </c>
      <c r="B87" s="7">
        <f>D87*E87</f>
        <v>4073319.7556008147</v>
      </c>
      <c r="C87" s="8">
        <f>D87+C80</f>
        <v>11.24</v>
      </c>
      <c r="D87" s="8">
        <v>10</v>
      </c>
      <c r="E87" s="5">
        <f>E86</f>
        <v>407331.97556008148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3"/>
  <sheetViews>
    <sheetView workbookViewId="0"/>
  </sheetViews>
  <sheetFormatPr defaultRowHeight="15" x14ac:dyDescent="0.25"/>
  <sheetData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66A0-7DBB-4F52-99F1-1037CE18C480}">
  <dimension ref="A2:O107"/>
  <sheetViews>
    <sheetView workbookViewId="0">
      <selection activeCell="A32" sqref="A32:C107"/>
    </sheetView>
  </sheetViews>
  <sheetFormatPr defaultRowHeight="15" x14ac:dyDescent="0.25"/>
  <sheetData>
    <row r="2" spans="1:15" x14ac:dyDescent="0.25">
      <c r="B2" s="1" t="s">
        <v>12</v>
      </c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I2" s="1" t="s">
        <v>11</v>
      </c>
      <c r="J2" s="1" t="s">
        <v>12</v>
      </c>
      <c r="K2" s="1" t="s">
        <v>11</v>
      </c>
      <c r="L2" s="1" t="s">
        <v>12</v>
      </c>
      <c r="M2" s="1" t="s">
        <v>11</v>
      </c>
      <c r="N2" s="1" t="s">
        <v>12</v>
      </c>
      <c r="O2" s="1" t="s">
        <v>11</v>
      </c>
    </row>
    <row r="3" spans="1:15" x14ac:dyDescent="0.25">
      <c r="A3">
        <v>1</v>
      </c>
      <c r="B3">
        <v>0</v>
      </c>
      <c r="C3">
        <v>2.44</v>
      </c>
      <c r="D3">
        <v>109561</v>
      </c>
      <c r="E3">
        <v>4.3499999999999996</v>
      </c>
      <c r="F3">
        <v>180205</v>
      </c>
      <c r="G3">
        <v>4.5999999999999996</v>
      </c>
      <c r="H3">
        <v>319280</v>
      </c>
      <c r="I3">
        <v>4.91</v>
      </c>
      <c r="J3">
        <v>492127</v>
      </c>
      <c r="K3">
        <v>5.29</v>
      </c>
      <c r="L3">
        <v>626207</v>
      </c>
      <c r="M3">
        <v>5.59</v>
      </c>
      <c r="N3">
        <v>1000000</v>
      </c>
      <c r="O3">
        <v>6.46</v>
      </c>
    </row>
    <row r="4" spans="1:15" x14ac:dyDescent="0.25">
      <c r="A4">
        <v>2</v>
      </c>
      <c r="B4">
        <v>0</v>
      </c>
      <c r="C4">
        <v>0.98</v>
      </c>
      <c r="D4">
        <v>670680</v>
      </c>
      <c r="E4">
        <v>4.2</v>
      </c>
      <c r="F4">
        <v>889907</v>
      </c>
      <c r="G4">
        <v>4.5199999999999996</v>
      </c>
      <c r="H4">
        <v>1138070</v>
      </c>
      <c r="I4">
        <v>4.83</v>
      </c>
      <c r="J4">
        <v>1378288</v>
      </c>
      <c r="K4">
        <v>5.0999999999999996</v>
      </c>
      <c r="L4">
        <v>1922075</v>
      </c>
      <c r="M4">
        <v>5.53</v>
      </c>
      <c r="N4">
        <v>2500000</v>
      </c>
      <c r="O4">
        <v>6.1</v>
      </c>
    </row>
    <row r="5" spans="1:15" x14ac:dyDescent="0.25">
      <c r="A5">
        <v>3</v>
      </c>
      <c r="B5">
        <v>0</v>
      </c>
      <c r="C5">
        <v>0.94</v>
      </c>
      <c r="D5">
        <v>1442755</v>
      </c>
      <c r="E5">
        <v>4.2</v>
      </c>
      <c r="F5">
        <v>1888293</v>
      </c>
      <c r="G5">
        <v>4.5199999999999996</v>
      </c>
      <c r="H5">
        <v>2481404</v>
      </c>
      <c r="I5">
        <v>4.83</v>
      </c>
      <c r="J5">
        <v>3210997</v>
      </c>
      <c r="K5">
        <v>5.0999999999999996</v>
      </c>
      <c r="L5">
        <v>4378221</v>
      </c>
      <c r="M5">
        <v>5.49</v>
      </c>
      <c r="N5">
        <v>6000000</v>
      </c>
      <c r="O5">
        <v>6.05</v>
      </c>
    </row>
    <row r="6" spans="1:15" x14ac:dyDescent="0.25">
      <c r="A6">
        <v>4</v>
      </c>
      <c r="B6">
        <v>0</v>
      </c>
      <c r="C6">
        <v>0.5</v>
      </c>
      <c r="D6">
        <v>1883395</v>
      </c>
      <c r="E6">
        <v>4.2</v>
      </c>
      <c r="F6">
        <v>2394839</v>
      </c>
      <c r="G6">
        <v>4.5</v>
      </c>
      <c r="H6">
        <v>3153786</v>
      </c>
      <c r="I6">
        <v>4.8</v>
      </c>
      <c r="J6">
        <v>4146342</v>
      </c>
      <c r="K6">
        <v>5.08</v>
      </c>
      <c r="L6">
        <v>4729497</v>
      </c>
      <c r="M6">
        <v>5.24</v>
      </c>
      <c r="N6">
        <v>8000000</v>
      </c>
      <c r="O6">
        <v>6.4</v>
      </c>
    </row>
    <row r="7" spans="1:15" x14ac:dyDescent="0.25">
      <c r="A7">
        <v>5</v>
      </c>
      <c r="B7">
        <v>0</v>
      </c>
      <c r="C7">
        <v>0.57999999999999996</v>
      </c>
      <c r="D7">
        <v>763127</v>
      </c>
      <c r="E7">
        <v>4.1900000000000004</v>
      </c>
      <c r="F7">
        <v>961877</v>
      </c>
      <c r="G7">
        <v>4.4800000000000004</v>
      </c>
      <c r="H7">
        <v>1420093</v>
      </c>
      <c r="I7">
        <v>4.79</v>
      </c>
      <c r="J7">
        <v>1887840</v>
      </c>
      <c r="K7">
        <v>5.0599999999999996</v>
      </c>
      <c r="L7">
        <v>4000000</v>
      </c>
      <c r="M7">
        <v>6.2</v>
      </c>
    </row>
    <row r="8" spans="1:15" x14ac:dyDescent="0.25">
      <c r="A8">
        <v>6</v>
      </c>
      <c r="B8">
        <v>0</v>
      </c>
      <c r="C8">
        <v>0.72</v>
      </c>
      <c r="D8">
        <v>423549</v>
      </c>
      <c r="E8">
        <v>4.1900000000000004</v>
      </c>
      <c r="F8">
        <v>588930</v>
      </c>
      <c r="G8">
        <v>4.47</v>
      </c>
      <c r="H8">
        <v>892178</v>
      </c>
      <c r="I8">
        <v>4.78</v>
      </c>
      <c r="J8">
        <v>1101904</v>
      </c>
      <c r="K8">
        <v>5</v>
      </c>
      <c r="L8">
        <v>1170248</v>
      </c>
      <c r="M8">
        <v>5.07</v>
      </c>
      <c r="N8">
        <v>2000000</v>
      </c>
      <c r="O8">
        <v>6.06</v>
      </c>
    </row>
    <row r="9" spans="1:15" x14ac:dyDescent="0.25">
      <c r="A9">
        <v>7</v>
      </c>
      <c r="B9">
        <v>0</v>
      </c>
      <c r="C9">
        <v>0.69</v>
      </c>
      <c r="D9">
        <v>495963</v>
      </c>
      <c r="E9">
        <v>4.1900000000000004</v>
      </c>
      <c r="F9">
        <v>707699</v>
      </c>
      <c r="G9">
        <v>4.47</v>
      </c>
      <c r="H9">
        <v>1040966</v>
      </c>
      <c r="I9">
        <v>4.78</v>
      </c>
      <c r="J9">
        <v>1273812</v>
      </c>
      <c r="K9">
        <v>5</v>
      </c>
      <c r="L9">
        <v>1344158</v>
      </c>
      <c r="M9">
        <v>5.07</v>
      </c>
      <c r="N9">
        <v>2500000</v>
      </c>
      <c r="O9">
        <v>6.35</v>
      </c>
    </row>
    <row r="10" spans="1:15" x14ac:dyDescent="0.25">
      <c r="A10">
        <v>8</v>
      </c>
      <c r="B10">
        <v>0</v>
      </c>
      <c r="C10">
        <v>-0.11</v>
      </c>
      <c r="D10">
        <v>1340167</v>
      </c>
      <c r="E10">
        <v>4.18</v>
      </c>
      <c r="F10">
        <v>1722330</v>
      </c>
      <c r="G10">
        <v>4.47</v>
      </c>
      <c r="H10">
        <v>2685638</v>
      </c>
      <c r="I10">
        <v>4.78</v>
      </c>
      <c r="J10">
        <v>3617382</v>
      </c>
      <c r="K10">
        <v>5.07</v>
      </c>
      <c r="L10">
        <v>8000000</v>
      </c>
      <c r="M10">
        <v>6.55</v>
      </c>
    </row>
    <row r="11" spans="1:15" x14ac:dyDescent="0.25">
      <c r="A11">
        <v>9</v>
      </c>
      <c r="B11">
        <v>0</v>
      </c>
      <c r="C11">
        <v>1.42</v>
      </c>
      <c r="D11">
        <v>835567</v>
      </c>
      <c r="E11">
        <v>4.1900000000000004</v>
      </c>
      <c r="F11">
        <v>1145059</v>
      </c>
      <c r="G11">
        <v>4.47</v>
      </c>
      <c r="H11">
        <v>1860846</v>
      </c>
      <c r="I11">
        <v>4.79</v>
      </c>
      <c r="J11">
        <v>2798622</v>
      </c>
      <c r="K11">
        <v>5.07</v>
      </c>
      <c r="L11">
        <v>3329705</v>
      </c>
      <c r="M11">
        <v>5.24</v>
      </c>
      <c r="N11">
        <v>5000000</v>
      </c>
      <c r="O11">
        <v>5.8</v>
      </c>
    </row>
    <row r="12" spans="1:15" x14ac:dyDescent="0.25">
      <c r="A12">
        <v>10</v>
      </c>
      <c r="B12">
        <v>0</v>
      </c>
      <c r="C12">
        <v>1.65</v>
      </c>
      <c r="D12">
        <v>821132</v>
      </c>
      <c r="E12">
        <v>4.2</v>
      </c>
      <c r="F12">
        <v>1232077</v>
      </c>
      <c r="G12">
        <v>4.49</v>
      </c>
      <c r="H12">
        <v>1715885</v>
      </c>
      <c r="I12">
        <v>4.8099999999999996</v>
      </c>
      <c r="J12">
        <v>2332065</v>
      </c>
      <c r="K12">
        <v>5.08</v>
      </c>
      <c r="L12">
        <v>3319269</v>
      </c>
      <c r="M12">
        <v>5.46</v>
      </c>
      <c r="N12">
        <v>6000000</v>
      </c>
      <c r="O12">
        <v>6.5</v>
      </c>
    </row>
    <row r="13" spans="1:15" x14ac:dyDescent="0.25">
      <c r="A13">
        <v>11</v>
      </c>
      <c r="B13">
        <v>0</v>
      </c>
      <c r="C13">
        <v>1.24</v>
      </c>
      <c r="D13">
        <v>405456</v>
      </c>
      <c r="E13">
        <v>4.2</v>
      </c>
      <c r="F13">
        <v>528786</v>
      </c>
      <c r="G13">
        <v>4.5</v>
      </c>
      <c r="H13">
        <v>703424</v>
      </c>
      <c r="I13">
        <v>4.82</v>
      </c>
      <c r="J13">
        <v>899811</v>
      </c>
      <c r="K13">
        <v>5.09</v>
      </c>
      <c r="L13">
        <v>1350604</v>
      </c>
      <c r="M13">
        <v>5.52</v>
      </c>
      <c r="N13">
        <v>2000000</v>
      </c>
      <c r="O13">
        <v>6.15</v>
      </c>
    </row>
    <row r="15" spans="1:15" s="2" customFormat="1" x14ac:dyDescent="0.25">
      <c r="A15" s="2" t="s">
        <v>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</row>
    <row r="16" spans="1:15" x14ac:dyDescent="0.25">
      <c r="A16" s="1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 t="s">
        <v>11</v>
      </c>
      <c r="B17">
        <v>2.44</v>
      </c>
      <c r="C17">
        <v>0.98</v>
      </c>
      <c r="D17">
        <v>0.94</v>
      </c>
      <c r="E17">
        <v>0.5</v>
      </c>
      <c r="F17">
        <v>0.57999999999999996</v>
      </c>
      <c r="G17">
        <v>0.72</v>
      </c>
      <c r="H17">
        <v>0.69</v>
      </c>
      <c r="I17">
        <v>-0.11</v>
      </c>
      <c r="J17">
        <v>1.42</v>
      </c>
      <c r="K17">
        <v>1.65</v>
      </c>
      <c r="L17">
        <v>1.24</v>
      </c>
    </row>
    <row r="18" spans="1:12" x14ac:dyDescent="0.25">
      <c r="A18" s="1" t="s">
        <v>12</v>
      </c>
      <c r="B18">
        <v>109561</v>
      </c>
      <c r="C18">
        <v>670680</v>
      </c>
      <c r="D18">
        <v>1442755</v>
      </c>
      <c r="E18">
        <v>1883395</v>
      </c>
      <c r="F18">
        <v>763127</v>
      </c>
      <c r="G18">
        <v>423549</v>
      </c>
      <c r="H18">
        <v>495963</v>
      </c>
      <c r="I18">
        <v>1340167</v>
      </c>
      <c r="J18">
        <v>835567</v>
      </c>
      <c r="K18">
        <v>821132</v>
      </c>
      <c r="L18">
        <v>405456</v>
      </c>
    </row>
    <row r="19" spans="1:12" x14ac:dyDescent="0.25">
      <c r="A19" s="1" t="s">
        <v>11</v>
      </c>
      <c r="B19">
        <v>4.3499999999999996</v>
      </c>
      <c r="C19">
        <v>4.2</v>
      </c>
      <c r="D19">
        <v>4.2</v>
      </c>
      <c r="E19">
        <v>4.2</v>
      </c>
      <c r="F19">
        <v>4.1900000000000004</v>
      </c>
      <c r="G19">
        <v>4.1900000000000004</v>
      </c>
      <c r="H19">
        <v>4.1900000000000004</v>
      </c>
      <c r="I19">
        <v>4.18</v>
      </c>
      <c r="J19">
        <v>4.1900000000000004</v>
      </c>
      <c r="K19">
        <v>4.2</v>
      </c>
      <c r="L19">
        <v>4.2</v>
      </c>
    </row>
    <row r="20" spans="1:12" x14ac:dyDescent="0.25">
      <c r="A20" s="1" t="s">
        <v>12</v>
      </c>
      <c r="B20">
        <v>180205</v>
      </c>
      <c r="C20">
        <v>889907</v>
      </c>
      <c r="D20">
        <v>1888293</v>
      </c>
      <c r="E20">
        <v>2394839</v>
      </c>
      <c r="F20">
        <v>961877</v>
      </c>
      <c r="G20">
        <v>588930</v>
      </c>
      <c r="H20">
        <v>707699</v>
      </c>
      <c r="I20">
        <v>1722330</v>
      </c>
      <c r="J20">
        <v>1145059</v>
      </c>
      <c r="K20">
        <v>1232077</v>
      </c>
      <c r="L20">
        <v>528786</v>
      </c>
    </row>
    <row r="21" spans="1:12" x14ac:dyDescent="0.25">
      <c r="A21" s="1" t="s">
        <v>11</v>
      </c>
      <c r="B21">
        <v>4.5999999999999996</v>
      </c>
      <c r="C21">
        <v>4.5199999999999996</v>
      </c>
      <c r="D21">
        <v>4.5199999999999996</v>
      </c>
      <c r="E21">
        <v>4.5</v>
      </c>
      <c r="F21">
        <v>4.4800000000000004</v>
      </c>
      <c r="G21">
        <v>4.47</v>
      </c>
      <c r="H21">
        <v>4.47</v>
      </c>
      <c r="I21">
        <v>4.47</v>
      </c>
      <c r="J21">
        <v>4.47</v>
      </c>
      <c r="K21">
        <v>4.49</v>
      </c>
      <c r="L21">
        <v>4.5</v>
      </c>
    </row>
    <row r="22" spans="1:12" x14ac:dyDescent="0.25">
      <c r="A22" s="1" t="s">
        <v>12</v>
      </c>
      <c r="B22">
        <v>319280</v>
      </c>
      <c r="C22">
        <v>1138070</v>
      </c>
      <c r="D22">
        <v>2481404</v>
      </c>
      <c r="E22">
        <v>3153786</v>
      </c>
      <c r="F22">
        <v>1420093</v>
      </c>
      <c r="G22">
        <v>892178</v>
      </c>
      <c r="H22">
        <v>1040966</v>
      </c>
      <c r="I22">
        <v>2685638</v>
      </c>
      <c r="J22">
        <v>1860846</v>
      </c>
      <c r="K22">
        <v>1715885</v>
      </c>
      <c r="L22">
        <v>703424</v>
      </c>
    </row>
    <row r="23" spans="1:12" x14ac:dyDescent="0.25">
      <c r="A23" s="1" t="s">
        <v>11</v>
      </c>
      <c r="B23">
        <v>4.91</v>
      </c>
      <c r="C23">
        <v>4.83</v>
      </c>
      <c r="D23">
        <v>4.83</v>
      </c>
      <c r="E23">
        <v>4.8</v>
      </c>
      <c r="F23">
        <v>4.79</v>
      </c>
      <c r="G23">
        <v>4.78</v>
      </c>
      <c r="H23">
        <v>4.78</v>
      </c>
      <c r="I23">
        <v>4.78</v>
      </c>
      <c r="J23">
        <v>4.79</v>
      </c>
      <c r="K23">
        <v>4.8099999999999996</v>
      </c>
      <c r="L23">
        <v>4.82</v>
      </c>
    </row>
    <row r="24" spans="1:12" x14ac:dyDescent="0.25">
      <c r="A24" s="1" t="s">
        <v>12</v>
      </c>
      <c r="B24">
        <v>492127</v>
      </c>
      <c r="C24">
        <v>1378288</v>
      </c>
      <c r="D24">
        <v>3210997</v>
      </c>
      <c r="E24">
        <v>4146342</v>
      </c>
      <c r="F24">
        <v>1887840</v>
      </c>
      <c r="G24">
        <v>1101904</v>
      </c>
      <c r="H24">
        <v>1273812</v>
      </c>
      <c r="I24">
        <v>3617382</v>
      </c>
      <c r="J24">
        <v>2798622</v>
      </c>
      <c r="K24">
        <v>2332065</v>
      </c>
      <c r="L24">
        <v>899811</v>
      </c>
    </row>
    <row r="25" spans="1:12" x14ac:dyDescent="0.25">
      <c r="A25" s="1" t="s">
        <v>11</v>
      </c>
      <c r="B25">
        <v>5.29</v>
      </c>
      <c r="C25">
        <v>5.0999999999999996</v>
      </c>
      <c r="D25">
        <v>5.0999999999999996</v>
      </c>
      <c r="E25">
        <v>5.08</v>
      </c>
      <c r="F25">
        <v>5.0599999999999996</v>
      </c>
      <c r="G25">
        <v>5</v>
      </c>
      <c r="H25">
        <v>5</v>
      </c>
      <c r="I25">
        <v>5.07</v>
      </c>
      <c r="J25">
        <v>5.07</v>
      </c>
      <c r="K25">
        <v>5.08</v>
      </c>
      <c r="L25">
        <v>5.09</v>
      </c>
    </row>
    <row r="26" spans="1:12" x14ac:dyDescent="0.25">
      <c r="A26" s="1" t="s">
        <v>12</v>
      </c>
      <c r="B26">
        <v>626207</v>
      </c>
      <c r="C26">
        <v>1922075</v>
      </c>
      <c r="D26">
        <v>4378221</v>
      </c>
      <c r="E26">
        <v>4729497</v>
      </c>
      <c r="F26">
        <v>4000000</v>
      </c>
      <c r="G26">
        <v>1170248</v>
      </c>
      <c r="H26">
        <v>1344158</v>
      </c>
      <c r="I26">
        <v>8000000</v>
      </c>
      <c r="J26">
        <v>3329705</v>
      </c>
      <c r="K26">
        <v>3319269</v>
      </c>
      <c r="L26">
        <v>1350604</v>
      </c>
    </row>
    <row r="27" spans="1:12" x14ac:dyDescent="0.25">
      <c r="A27" s="1" t="s">
        <v>11</v>
      </c>
      <c r="B27">
        <v>5.59</v>
      </c>
      <c r="C27">
        <v>5.53</v>
      </c>
      <c r="D27">
        <v>5.49</v>
      </c>
      <c r="E27">
        <v>5.24</v>
      </c>
      <c r="F27">
        <v>6.2</v>
      </c>
      <c r="G27">
        <v>5.07</v>
      </c>
      <c r="H27">
        <v>5.07</v>
      </c>
      <c r="I27">
        <v>6.55</v>
      </c>
      <c r="J27">
        <v>5.24</v>
      </c>
      <c r="K27">
        <v>5.46</v>
      </c>
      <c r="L27">
        <v>5.52</v>
      </c>
    </row>
    <row r="28" spans="1:12" x14ac:dyDescent="0.25">
      <c r="A28" s="1" t="s">
        <v>12</v>
      </c>
      <c r="B28">
        <v>1000000</v>
      </c>
      <c r="C28">
        <v>2500000</v>
      </c>
      <c r="D28">
        <v>6000000</v>
      </c>
      <c r="E28">
        <v>8000000</v>
      </c>
      <c r="G28">
        <v>2000000</v>
      </c>
      <c r="H28">
        <v>2500000</v>
      </c>
      <c r="J28">
        <v>5000000</v>
      </c>
      <c r="K28">
        <v>6000000</v>
      </c>
      <c r="L28">
        <v>2000000</v>
      </c>
    </row>
    <row r="29" spans="1:12" x14ac:dyDescent="0.25">
      <c r="A29" s="1" t="s">
        <v>11</v>
      </c>
      <c r="B29">
        <v>6.46</v>
      </c>
      <c r="C29">
        <v>6.1</v>
      </c>
      <c r="D29">
        <v>6.05</v>
      </c>
      <c r="E29">
        <v>6.4</v>
      </c>
      <c r="G29">
        <v>6.06</v>
      </c>
      <c r="H29">
        <v>6.35</v>
      </c>
      <c r="J29">
        <v>5.8</v>
      </c>
      <c r="K29">
        <v>6.5</v>
      </c>
      <c r="L29">
        <v>6.15</v>
      </c>
    </row>
    <row r="32" spans="1:12" x14ac:dyDescent="0.25">
      <c r="A32" s="1" t="s">
        <v>14</v>
      </c>
      <c r="B32" s="2" t="s">
        <v>12</v>
      </c>
      <c r="C32" s="2" t="s">
        <v>11</v>
      </c>
    </row>
    <row r="33" spans="1:3" x14ac:dyDescent="0.25">
      <c r="A33">
        <v>1</v>
      </c>
      <c r="B33">
        <v>0</v>
      </c>
      <c r="C33">
        <v>2.44</v>
      </c>
    </row>
    <row r="34" spans="1:3" x14ac:dyDescent="0.25">
      <c r="A34">
        <v>1</v>
      </c>
      <c r="B34">
        <v>109561</v>
      </c>
      <c r="C34">
        <v>4.3499999999999996</v>
      </c>
    </row>
    <row r="35" spans="1:3" x14ac:dyDescent="0.25">
      <c r="A35">
        <v>1</v>
      </c>
      <c r="B35">
        <v>180205</v>
      </c>
      <c r="C35">
        <v>4.5999999999999996</v>
      </c>
    </row>
    <row r="36" spans="1:3" x14ac:dyDescent="0.25">
      <c r="A36">
        <v>1</v>
      </c>
      <c r="B36">
        <v>319280</v>
      </c>
      <c r="C36">
        <v>4.91</v>
      </c>
    </row>
    <row r="37" spans="1:3" x14ac:dyDescent="0.25">
      <c r="A37">
        <v>1</v>
      </c>
      <c r="B37">
        <v>492127</v>
      </c>
      <c r="C37">
        <v>5.29</v>
      </c>
    </row>
    <row r="38" spans="1:3" x14ac:dyDescent="0.25">
      <c r="A38">
        <v>1</v>
      </c>
      <c r="B38">
        <v>626207</v>
      </c>
      <c r="C38">
        <v>5.59</v>
      </c>
    </row>
    <row r="39" spans="1:3" x14ac:dyDescent="0.25">
      <c r="A39">
        <v>1</v>
      </c>
      <c r="B39">
        <v>1000000</v>
      </c>
      <c r="C39">
        <v>6.46</v>
      </c>
    </row>
    <row r="40" spans="1:3" x14ac:dyDescent="0.25">
      <c r="A40">
        <v>2</v>
      </c>
      <c r="B40">
        <v>0</v>
      </c>
      <c r="C40">
        <v>0.98</v>
      </c>
    </row>
    <row r="41" spans="1:3" x14ac:dyDescent="0.25">
      <c r="A41">
        <v>2</v>
      </c>
      <c r="B41">
        <v>670680</v>
      </c>
      <c r="C41">
        <v>4.2</v>
      </c>
    </row>
    <row r="42" spans="1:3" x14ac:dyDescent="0.25">
      <c r="A42">
        <v>2</v>
      </c>
      <c r="B42">
        <v>889907</v>
      </c>
      <c r="C42">
        <v>4.5199999999999996</v>
      </c>
    </row>
    <row r="43" spans="1:3" x14ac:dyDescent="0.25">
      <c r="A43">
        <v>2</v>
      </c>
      <c r="B43">
        <v>1138070</v>
      </c>
      <c r="C43">
        <v>4.83</v>
      </c>
    </row>
    <row r="44" spans="1:3" x14ac:dyDescent="0.25">
      <c r="A44">
        <v>2</v>
      </c>
      <c r="B44">
        <v>1378288</v>
      </c>
      <c r="C44">
        <v>5.0999999999999996</v>
      </c>
    </row>
    <row r="45" spans="1:3" x14ac:dyDescent="0.25">
      <c r="A45">
        <v>2</v>
      </c>
      <c r="B45">
        <v>1922075</v>
      </c>
      <c r="C45">
        <v>5.53</v>
      </c>
    </row>
    <row r="46" spans="1:3" x14ac:dyDescent="0.25">
      <c r="A46">
        <v>2</v>
      </c>
      <c r="B46">
        <v>2500000</v>
      </c>
      <c r="C46">
        <v>6.1</v>
      </c>
    </row>
    <row r="47" spans="1:3" x14ac:dyDescent="0.25">
      <c r="A47">
        <v>3</v>
      </c>
      <c r="B47">
        <v>0</v>
      </c>
      <c r="C47">
        <v>0.94</v>
      </c>
    </row>
    <row r="48" spans="1:3" x14ac:dyDescent="0.25">
      <c r="A48">
        <v>3</v>
      </c>
      <c r="B48">
        <v>1442755</v>
      </c>
      <c r="C48">
        <v>4.2</v>
      </c>
    </row>
    <row r="49" spans="1:3" x14ac:dyDescent="0.25">
      <c r="A49">
        <v>3</v>
      </c>
      <c r="B49">
        <v>1888293</v>
      </c>
      <c r="C49">
        <v>4.5199999999999996</v>
      </c>
    </row>
    <row r="50" spans="1:3" x14ac:dyDescent="0.25">
      <c r="A50">
        <v>3</v>
      </c>
      <c r="B50">
        <v>2481404</v>
      </c>
      <c r="C50">
        <v>4.83</v>
      </c>
    </row>
    <row r="51" spans="1:3" x14ac:dyDescent="0.25">
      <c r="A51">
        <v>3</v>
      </c>
      <c r="B51">
        <v>3210997</v>
      </c>
      <c r="C51">
        <v>5.0999999999999996</v>
      </c>
    </row>
    <row r="52" spans="1:3" x14ac:dyDescent="0.25">
      <c r="A52">
        <v>3</v>
      </c>
      <c r="B52">
        <v>4378221</v>
      </c>
      <c r="C52">
        <v>5.49</v>
      </c>
    </row>
    <row r="53" spans="1:3" x14ac:dyDescent="0.25">
      <c r="A53">
        <v>3</v>
      </c>
      <c r="B53">
        <v>6000000</v>
      </c>
      <c r="C53">
        <v>6.05</v>
      </c>
    </row>
    <row r="54" spans="1:3" x14ac:dyDescent="0.25">
      <c r="A54">
        <v>4</v>
      </c>
      <c r="B54">
        <v>0</v>
      </c>
      <c r="C54">
        <v>0.5</v>
      </c>
    </row>
    <row r="55" spans="1:3" x14ac:dyDescent="0.25">
      <c r="A55">
        <v>4</v>
      </c>
      <c r="B55">
        <v>1883395</v>
      </c>
      <c r="C55">
        <v>4.2</v>
      </c>
    </row>
    <row r="56" spans="1:3" x14ac:dyDescent="0.25">
      <c r="A56">
        <v>4</v>
      </c>
      <c r="B56">
        <v>2394839</v>
      </c>
      <c r="C56">
        <v>4.5</v>
      </c>
    </row>
    <row r="57" spans="1:3" x14ac:dyDescent="0.25">
      <c r="A57">
        <v>4</v>
      </c>
      <c r="B57">
        <v>3153786</v>
      </c>
      <c r="C57">
        <v>4.8</v>
      </c>
    </row>
    <row r="58" spans="1:3" x14ac:dyDescent="0.25">
      <c r="A58">
        <v>4</v>
      </c>
      <c r="B58">
        <v>4146342</v>
      </c>
      <c r="C58">
        <v>5.08</v>
      </c>
    </row>
    <row r="59" spans="1:3" x14ac:dyDescent="0.25">
      <c r="A59">
        <v>4</v>
      </c>
      <c r="B59">
        <v>4729497</v>
      </c>
      <c r="C59">
        <v>5.24</v>
      </c>
    </row>
    <row r="60" spans="1:3" x14ac:dyDescent="0.25">
      <c r="A60">
        <v>4</v>
      </c>
      <c r="B60">
        <v>8000000</v>
      </c>
      <c r="C60">
        <v>6.4</v>
      </c>
    </row>
    <row r="61" spans="1:3" x14ac:dyDescent="0.25">
      <c r="A61">
        <v>5</v>
      </c>
      <c r="B61">
        <v>0</v>
      </c>
      <c r="C61">
        <v>0.57999999999999996</v>
      </c>
    </row>
    <row r="62" spans="1:3" x14ac:dyDescent="0.25">
      <c r="A62">
        <v>5</v>
      </c>
      <c r="B62">
        <v>763127</v>
      </c>
      <c r="C62">
        <v>4.1900000000000004</v>
      </c>
    </row>
    <row r="63" spans="1:3" x14ac:dyDescent="0.25">
      <c r="A63">
        <v>5</v>
      </c>
      <c r="B63">
        <v>961877</v>
      </c>
      <c r="C63">
        <v>4.4800000000000004</v>
      </c>
    </row>
    <row r="64" spans="1:3" x14ac:dyDescent="0.25">
      <c r="A64">
        <v>5</v>
      </c>
      <c r="B64">
        <v>1420093</v>
      </c>
      <c r="C64">
        <v>4.79</v>
      </c>
    </row>
    <row r="65" spans="1:3" x14ac:dyDescent="0.25">
      <c r="A65">
        <v>5</v>
      </c>
      <c r="B65">
        <v>1887840</v>
      </c>
      <c r="C65">
        <v>5.0599999999999996</v>
      </c>
    </row>
    <row r="66" spans="1:3" x14ac:dyDescent="0.25">
      <c r="A66">
        <v>5</v>
      </c>
      <c r="B66">
        <v>4000000</v>
      </c>
      <c r="C66">
        <v>6.2</v>
      </c>
    </row>
    <row r="67" spans="1:3" x14ac:dyDescent="0.25">
      <c r="A67">
        <v>6</v>
      </c>
      <c r="B67">
        <v>0</v>
      </c>
      <c r="C67">
        <v>0.72</v>
      </c>
    </row>
    <row r="68" spans="1:3" x14ac:dyDescent="0.25">
      <c r="A68">
        <v>6</v>
      </c>
      <c r="B68">
        <v>423549</v>
      </c>
      <c r="C68">
        <v>4.1900000000000004</v>
      </c>
    </row>
    <row r="69" spans="1:3" x14ac:dyDescent="0.25">
      <c r="A69">
        <v>6</v>
      </c>
      <c r="B69">
        <v>588930</v>
      </c>
      <c r="C69">
        <v>4.47</v>
      </c>
    </row>
    <row r="70" spans="1:3" x14ac:dyDescent="0.25">
      <c r="A70">
        <v>6</v>
      </c>
      <c r="B70">
        <v>892178</v>
      </c>
      <c r="C70">
        <v>4.78</v>
      </c>
    </row>
    <row r="71" spans="1:3" x14ac:dyDescent="0.25">
      <c r="A71">
        <v>6</v>
      </c>
      <c r="B71">
        <v>1101904</v>
      </c>
      <c r="C71">
        <v>5</v>
      </c>
    </row>
    <row r="72" spans="1:3" x14ac:dyDescent="0.25">
      <c r="A72">
        <v>6</v>
      </c>
      <c r="B72">
        <v>1170248</v>
      </c>
      <c r="C72">
        <v>5.07</v>
      </c>
    </row>
    <row r="73" spans="1:3" x14ac:dyDescent="0.25">
      <c r="A73">
        <v>6</v>
      </c>
      <c r="B73">
        <v>2000000</v>
      </c>
      <c r="C73">
        <v>6.06</v>
      </c>
    </row>
    <row r="74" spans="1:3" x14ac:dyDescent="0.25">
      <c r="A74">
        <v>7</v>
      </c>
      <c r="B74">
        <v>0</v>
      </c>
      <c r="C74">
        <v>0.69</v>
      </c>
    </row>
    <row r="75" spans="1:3" x14ac:dyDescent="0.25">
      <c r="A75">
        <v>7</v>
      </c>
      <c r="B75">
        <v>495963</v>
      </c>
      <c r="C75">
        <v>4.1900000000000004</v>
      </c>
    </row>
    <row r="76" spans="1:3" x14ac:dyDescent="0.25">
      <c r="A76">
        <v>7</v>
      </c>
      <c r="B76">
        <v>707699</v>
      </c>
      <c r="C76">
        <v>4.47</v>
      </c>
    </row>
    <row r="77" spans="1:3" x14ac:dyDescent="0.25">
      <c r="A77">
        <v>7</v>
      </c>
      <c r="B77">
        <v>1040966</v>
      </c>
      <c r="C77">
        <v>4.78</v>
      </c>
    </row>
    <row r="78" spans="1:3" x14ac:dyDescent="0.25">
      <c r="A78">
        <v>7</v>
      </c>
      <c r="B78">
        <v>1273812</v>
      </c>
      <c r="C78">
        <v>5</v>
      </c>
    </row>
    <row r="79" spans="1:3" x14ac:dyDescent="0.25">
      <c r="A79">
        <v>7</v>
      </c>
      <c r="B79">
        <v>1344158</v>
      </c>
      <c r="C79">
        <v>5.07</v>
      </c>
    </row>
    <row r="80" spans="1:3" x14ac:dyDescent="0.25">
      <c r="A80">
        <v>7</v>
      </c>
      <c r="B80">
        <v>2500000</v>
      </c>
      <c r="C80">
        <v>6.35</v>
      </c>
    </row>
    <row r="81" spans="1:3" x14ac:dyDescent="0.25">
      <c r="A81">
        <v>8</v>
      </c>
      <c r="B81">
        <v>0</v>
      </c>
      <c r="C81">
        <v>-0.11</v>
      </c>
    </row>
    <row r="82" spans="1:3" x14ac:dyDescent="0.25">
      <c r="A82">
        <v>8</v>
      </c>
      <c r="B82">
        <v>1340167</v>
      </c>
      <c r="C82">
        <v>4.18</v>
      </c>
    </row>
    <row r="83" spans="1:3" x14ac:dyDescent="0.25">
      <c r="A83">
        <v>8</v>
      </c>
      <c r="B83">
        <v>1722330</v>
      </c>
      <c r="C83">
        <v>4.47</v>
      </c>
    </row>
    <row r="84" spans="1:3" x14ac:dyDescent="0.25">
      <c r="A84">
        <v>8</v>
      </c>
      <c r="B84">
        <v>2685638</v>
      </c>
      <c r="C84">
        <v>4.78</v>
      </c>
    </row>
    <row r="85" spans="1:3" x14ac:dyDescent="0.25">
      <c r="A85">
        <v>8</v>
      </c>
      <c r="B85">
        <v>3617382</v>
      </c>
      <c r="C85">
        <v>5.07</v>
      </c>
    </row>
    <row r="86" spans="1:3" x14ac:dyDescent="0.25">
      <c r="A86">
        <v>8</v>
      </c>
      <c r="B86">
        <v>8000000</v>
      </c>
      <c r="C86">
        <v>6.55</v>
      </c>
    </row>
    <row r="87" spans="1:3" x14ac:dyDescent="0.25">
      <c r="A87">
        <v>9</v>
      </c>
      <c r="B87">
        <v>0</v>
      </c>
      <c r="C87">
        <v>1.42</v>
      </c>
    </row>
    <row r="88" spans="1:3" x14ac:dyDescent="0.25">
      <c r="A88">
        <v>9</v>
      </c>
      <c r="B88">
        <v>835567</v>
      </c>
      <c r="C88">
        <v>4.1900000000000004</v>
      </c>
    </row>
    <row r="89" spans="1:3" x14ac:dyDescent="0.25">
      <c r="A89">
        <v>9</v>
      </c>
      <c r="B89">
        <v>1145059</v>
      </c>
      <c r="C89">
        <v>4.47</v>
      </c>
    </row>
    <row r="90" spans="1:3" x14ac:dyDescent="0.25">
      <c r="A90">
        <v>9</v>
      </c>
      <c r="B90">
        <v>1860846</v>
      </c>
      <c r="C90">
        <v>4.79</v>
      </c>
    </row>
    <row r="91" spans="1:3" x14ac:dyDescent="0.25">
      <c r="A91">
        <v>9</v>
      </c>
      <c r="B91">
        <v>2798622</v>
      </c>
      <c r="C91">
        <v>5.07</v>
      </c>
    </row>
    <row r="92" spans="1:3" x14ac:dyDescent="0.25">
      <c r="A92">
        <v>9</v>
      </c>
      <c r="B92">
        <v>3329705</v>
      </c>
      <c r="C92">
        <v>5.24</v>
      </c>
    </row>
    <row r="93" spans="1:3" x14ac:dyDescent="0.25">
      <c r="A93">
        <v>9</v>
      </c>
      <c r="B93">
        <v>5000000</v>
      </c>
      <c r="C93">
        <v>5.8</v>
      </c>
    </row>
    <row r="94" spans="1:3" x14ac:dyDescent="0.25">
      <c r="A94">
        <v>10</v>
      </c>
      <c r="B94">
        <v>0</v>
      </c>
      <c r="C94">
        <v>1.65</v>
      </c>
    </row>
    <row r="95" spans="1:3" x14ac:dyDescent="0.25">
      <c r="A95">
        <v>10</v>
      </c>
      <c r="B95">
        <v>821132</v>
      </c>
      <c r="C95">
        <v>4.2</v>
      </c>
    </row>
    <row r="96" spans="1:3" x14ac:dyDescent="0.25">
      <c r="A96">
        <v>10</v>
      </c>
      <c r="B96">
        <v>1232077</v>
      </c>
      <c r="C96">
        <v>4.49</v>
      </c>
    </row>
    <row r="97" spans="1:3" x14ac:dyDescent="0.25">
      <c r="A97">
        <v>10</v>
      </c>
      <c r="B97">
        <v>1715885</v>
      </c>
      <c r="C97">
        <v>4.8099999999999996</v>
      </c>
    </row>
    <row r="98" spans="1:3" x14ac:dyDescent="0.25">
      <c r="A98">
        <v>10</v>
      </c>
      <c r="B98">
        <v>2332065</v>
      </c>
      <c r="C98">
        <v>5.08</v>
      </c>
    </row>
    <row r="99" spans="1:3" x14ac:dyDescent="0.25">
      <c r="A99">
        <v>10</v>
      </c>
      <c r="B99">
        <v>3319269</v>
      </c>
      <c r="C99">
        <v>5.46</v>
      </c>
    </row>
    <row r="100" spans="1:3" x14ac:dyDescent="0.25">
      <c r="A100">
        <v>10</v>
      </c>
      <c r="B100">
        <v>6000000</v>
      </c>
      <c r="C100">
        <v>6.5</v>
      </c>
    </row>
    <row r="101" spans="1:3" x14ac:dyDescent="0.25">
      <c r="A101">
        <v>11</v>
      </c>
      <c r="B101">
        <v>0</v>
      </c>
      <c r="C101">
        <v>1.24</v>
      </c>
    </row>
    <row r="102" spans="1:3" x14ac:dyDescent="0.25">
      <c r="A102">
        <v>11</v>
      </c>
      <c r="B102">
        <v>405456</v>
      </c>
      <c r="C102">
        <v>4.2</v>
      </c>
    </row>
    <row r="103" spans="1:3" x14ac:dyDescent="0.25">
      <c r="A103">
        <v>11</v>
      </c>
      <c r="B103">
        <v>528786</v>
      </c>
      <c r="C103">
        <v>4.5</v>
      </c>
    </row>
    <row r="104" spans="1:3" x14ac:dyDescent="0.25">
      <c r="A104">
        <v>11</v>
      </c>
      <c r="B104">
        <v>703424</v>
      </c>
      <c r="C104">
        <v>4.82</v>
      </c>
    </row>
    <row r="105" spans="1:3" x14ac:dyDescent="0.25">
      <c r="A105">
        <v>11</v>
      </c>
      <c r="B105">
        <v>899811</v>
      </c>
      <c r="C105">
        <v>5.09</v>
      </c>
    </row>
    <row r="106" spans="1:3" x14ac:dyDescent="0.25">
      <c r="A106">
        <v>11</v>
      </c>
      <c r="B106">
        <v>1350604</v>
      </c>
      <c r="C106">
        <v>5.52</v>
      </c>
    </row>
    <row r="107" spans="1:3" x14ac:dyDescent="0.25">
      <c r="A107">
        <v>11</v>
      </c>
      <c r="B107">
        <v>2000000</v>
      </c>
      <c r="C107">
        <v>6.15</v>
      </c>
    </row>
  </sheetData>
  <autoFilter ref="A15:O29" xr:uid="{D40D66A0-7DBB-4F52-99F1-1037CE18C4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S-V</vt:lpstr>
      <vt:lpstr>OriginalCode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2024-09-19T04:03:00Z</dcterms:modified>
</cp:coreProperties>
</file>