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39-Box\Documentation\Images\"/>
    </mc:Choice>
  </mc:AlternateContent>
  <xr:revisionPtr revIDLastSave="0" documentId="13_ncr:1_{6737CC56-F597-432F-BB2A-ADED18600FFE}" xr6:coauthVersionLast="47" xr6:coauthVersionMax="47" xr10:uidLastSave="{00000000-0000-0000-0000-000000000000}"/>
  <bookViews>
    <workbookView xWindow="0" yWindow="1125" windowWidth="24915" windowHeight="13080" xr2:uid="{2D578C97-F4A1-4D61-B018-D1D71D84E946}"/>
  </bookViews>
  <sheets>
    <sheet name="Data" sheetId="1" r:id="rId1"/>
    <sheet name="InflowCht" sheetId="3" r:id="rId2"/>
    <sheet name="OutflowCh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U22" i="1" s="1"/>
  <c r="B22" i="1"/>
  <c r="R7" i="1"/>
  <c r="N7" i="1"/>
  <c r="J7" i="1"/>
  <c r="F7" i="1"/>
  <c r="B7" i="1"/>
  <c r="U6" i="1"/>
  <c r="U7" i="1" s="1"/>
  <c r="C7" i="1" l="1"/>
  <c r="G7" i="1"/>
  <c r="K7" i="1"/>
  <c r="O7" i="1"/>
  <c r="S7" i="1"/>
  <c r="D7" i="1"/>
  <c r="H7" i="1"/>
  <c r="L7" i="1"/>
  <c r="P7" i="1"/>
  <c r="T7" i="1"/>
  <c r="E7" i="1"/>
  <c r="I7" i="1"/>
  <c r="M7" i="1"/>
  <c r="Q7" i="1"/>
</calcChain>
</file>

<file path=xl/sharedStrings.xml><?xml version="1.0" encoding="utf-8"?>
<sst xmlns="http://schemas.openxmlformats.org/spreadsheetml/2006/main" count="69" uniqueCount="27">
  <si>
    <t>S39</t>
  </si>
  <si>
    <t>G94A</t>
  </si>
  <si>
    <t>G94B</t>
  </si>
  <si>
    <t>G94C</t>
  </si>
  <si>
    <t>ACME2</t>
  </si>
  <si>
    <t>ACME1</t>
  </si>
  <si>
    <t>S362</t>
  </si>
  <si>
    <t>G300</t>
  </si>
  <si>
    <t>S5AS</t>
  </si>
  <si>
    <t>S5A</t>
  </si>
  <si>
    <t>G301</t>
  </si>
  <si>
    <t>G310</t>
  </si>
  <si>
    <t>G251</t>
  </si>
  <si>
    <t>S6</t>
  </si>
  <si>
    <t>G338</t>
  </si>
  <si>
    <t>S10E</t>
  </si>
  <si>
    <t>S10D</t>
  </si>
  <si>
    <t>S10C</t>
  </si>
  <si>
    <t>S10A</t>
  </si>
  <si>
    <t>Total</t>
  </si>
  <si>
    <t>Structure</t>
  </si>
  <si>
    <t>Discharge (m^3)</t>
  </si>
  <si>
    <t>Percent</t>
  </si>
  <si>
    <t>colSums(select(Outflow, -c("DATE", "DAY")))</t>
  </si>
  <si>
    <t>Total inflow and outflow from data frames in the 39 Box R Stage Model</t>
  </si>
  <si>
    <t xml:space="preserve">Total inflow from 1/1/1995 to 6/30/2009 </t>
  </si>
  <si>
    <t>colSums(select(Inflow, -c("DATE", "DAY")))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</si>
</sst>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Inflow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Data!$B$20:$T$20</c:f>
              <c:strCache>
                <c:ptCount val="19"/>
                <c:pt idx="0">
                  <c:v>S39</c:v>
                </c:pt>
                <c:pt idx="1">
                  <c:v>G94A</c:v>
                </c:pt>
                <c:pt idx="2">
                  <c:v>G94B</c:v>
                </c:pt>
                <c:pt idx="3">
                  <c:v>G94C</c:v>
                </c:pt>
                <c:pt idx="4">
                  <c:v>ACME2</c:v>
                </c:pt>
                <c:pt idx="5">
                  <c:v>ACME1</c:v>
                </c:pt>
                <c:pt idx="6">
                  <c:v>S362</c:v>
                </c:pt>
                <c:pt idx="7">
                  <c:v>G300</c:v>
                </c:pt>
                <c:pt idx="8">
                  <c:v>S5AS</c:v>
                </c:pt>
                <c:pt idx="9">
                  <c:v>S5A</c:v>
                </c:pt>
                <c:pt idx="10">
                  <c:v>G301</c:v>
                </c:pt>
                <c:pt idx="11">
                  <c:v>G310</c:v>
                </c:pt>
                <c:pt idx="12">
                  <c:v>G251</c:v>
                </c:pt>
                <c:pt idx="13">
                  <c:v>S6</c:v>
                </c:pt>
                <c:pt idx="14">
                  <c:v>G338</c:v>
                </c:pt>
                <c:pt idx="15">
                  <c:v>S10E</c:v>
                </c:pt>
                <c:pt idx="16">
                  <c:v>S10D</c:v>
                </c:pt>
                <c:pt idx="17">
                  <c:v>S10C</c:v>
                </c:pt>
                <c:pt idx="18">
                  <c:v>S10A</c:v>
                </c:pt>
              </c:strCache>
            </c:strRef>
          </c:cat>
          <c:val>
            <c:numRef>
              <c:f>Data!$B$22:$T$22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3.9448578062577331E-4</c:v>
                </c:pt>
                <c:pt idx="4">
                  <c:v>2.3785055503347235E-2</c:v>
                </c:pt>
                <c:pt idx="5">
                  <c:v>2.5718161884039348E-2</c:v>
                </c:pt>
                <c:pt idx="6">
                  <c:v>6.3619254992036287E-2</c:v>
                </c:pt>
                <c:pt idx="7">
                  <c:v>2.0870674798753874E-2</c:v>
                </c:pt>
                <c:pt idx="8">
                  <c:v>3.4237503504096875E-3</c:v>
                </c:pt>
                <c:pt idx="9">
                  <c:v>0.1811717214190478</c:v>
                </c:pt>
                <c:pt idx="10">
                  <c:v>3.0542524679910577E-2</c:v>
                </c:pt>
                <c:pt idx="11">
                  <c:v>0.26670824652421643</c:v>
                </c:pt>
                <c:pt idx="12">
                  <c:v>0.12958360791447968</c:v>
                </c:pt>
                <c:pt idx="13">
                  <c:v>0.2541682484531595</c:v>
                </c:pt>
                <c:pt idx="14">
                  <c:v>1.4267699973905567E-5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B-4DC0-A147-AF2F4FD7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414095"/>
        <c:axId val="1036411695"/>
      </c:barChart>
      <c:catAx>
        <c:axId val="10364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11695"/>
        <c:crosses val="autoZero"/>
        <c:auto val="1"/>
        <c:lblAlgn val="ctr"/>
        <c:lblOffset val="100"/>
        <c:noMultiLvlLbl val="0"/>
      </c:catAx>
      <c:valAx>
        <c:axId val="10364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Outflow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Data!$B$5:$T$5</c:f>
              <c:strCache>
                <c:ptCount val="19"/>
                <c:pt idx="0">
                  <c:v>S39</c:v>
                </c:pt>
                <c:pt idx="1">
                  <c:v>G94A</c:v>
                </c:pt>
                <c:pt idx="2">
                  <c:v>G94B</c:v>
                </c:pt>
                <c:pt idx="3">
                  <c:v>G94C</c:v>
                </c:pt>
                <c:pt idx="4">
                  <c:v>ACME2</c:v>
                </c:pt>
                <c:pt idx="5">
                  <c:v>ACME1</c:v>
                </c:pt>
                <c:pt idx="6">
                  <c:v>S362</c:v>
                </c:pt>
                <c:pt idx="7">
                  <c:v>G300</c:v>
                </c:pt>
                <c:pt idx="8">
                  <c:v>S5AS</c:v>
                </c:pt>
                <c:pt idx="9">
                  <c:v>S5A</c:v>
                </c:pt>
                <c:pt idx="10">
                  <c:v>G301</c:v>
                </c:pt>
                <c:pt idx="11">
                  <c:v>G310</c:v>
                </c:pt>
                <c:pt idx="12">
                  <c:v>G251</c:v>
                </c:pt>
                <c:pt idx="13">
                  <c:v>S6</c:v>
                </c:pt>
                <c:pt idx="14">
                  <c:v>G338</c:v>
                </c:pt>
                <c:pt idx="15">
                  <c:v>S10E</c:v>
                </c:pt>
                <c:pt idx="16">
                  <c:v>S10D</c:v>
                </c:pt>
                <c:pt idx="17">
                  <c:v>S10C</c:v>
                </c:pt>
                <c:pt idx="18">
                  <c:v>S10A</c:v>
                </c:pt>
              </c:strCache>
            </c:strRef>
          </c:cat>
          <c:val>
            <c:numRef>
              <c:f>Data!$B$7:$T$7</c:f>
              <c:numCache>
                <c:formatCode>0.00%</c:formatCode>
                <c:ptCount val="19"/>
                <c:pt idx="0" formatCode="0%">
                  <c:v>0.21099276585612653</c:v>
                </c:pt>
                <c:pt idx="1">
                  <c:v>1.3382017676072853E-2</c:v>
                </c:pt>
                <c:pt idx="2">
                  <c:v>4.3892661703249991E-3</c:v>
                </c:pt>
                <c:pt idx="3">
                  <c:v>2.8791198781831971E-2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2.3867995388567424E-2</c:v>
                </c:pt>
                <c:pt idx="8">
                  <c:v>5.5997302252597567E-2</c:v>
                </c:pt>
                <c:pt idx="9">
                  <c:v>0</c:v>
                </c:pt>
                <c:pt idx="10">
                  <c:v>3.474598346573788E-2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3.1123005080259131E-4</c:v>
                </c:pt>
                <c:pt idx="15">
                  <c:v>3.5035611634165416E-2</c:v>
                </c:pt>
                <c:pt idx="16">
                  <c:v>0.22934380190676487</c:v>
                </c:pt>
                <c:pt idx="17">
                  <c:v>0.18357877824848412</c:v>
                </c:pt>
                <c:pt idx="18">
                  <c:v>0.17956404856852376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C-4146-916F-A28C4E5E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414095"/>
        <c:axId val="1036411695"/>
      </c:barChart>
      <c:catAx>
        <c:axId val="10364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11695"/>
        <c:crosses val="autoZero"/>
        <c:auto val="1"/>
        <c:lblAlgn val="ctr"/>
        <c:lblOffset val="100"/>
        <c:noMultiLvlLbl val="0"/>
      </c:catAx>
      <c:valAx>
        <c:axId val="10364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DE7D1A-10FC-4170-A3B5-50271CEFA43F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8D56A2-905C-44F8-9A5D-C6561A5FB385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322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8B7ED-5AAB-315E-5EFE-AB0F2D553A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322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E5AF2-1B54-F399-63EC-306FA9E82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7C33-55B3-49A0-9102-E2316B338D9D}">
  <dimension ref="A1:U24"/>
  <sheetViews>
    <sheetView tabSelected="1" workbookViewId="0">
      <selection activeCell="E15" sqref="E15"/>
    </sheetView>
  </sheetViews>
  <sheetFormatPr defaultRowHeight="15" x14ac:dyDescent="0.25"/>
  <cols>
    <col min="1" max="1" width="16.5703125" customWidth="1"/>
    <col min="21" max="21" width="11" bestFit="1" customWidth="1"/>
  </cols>
  <sheetData>
    <row r="1" spans="1:21" x14ac:dyDescent="0.25">
      <c r="A1" t="s">
        <v>24</v>
      </c>
    </row>
    <row r="3" spans="1:21" x14ac:dyDescent="0.25">
      <c r="E3" s="3" t="s">
        <v>23</v>
      </c>
    </row>
    <row r="5" spans="1:21" x14ac:dyDescent="0.25">
      <c r="A5" t="s">
        <v>20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</row>
    <row r="6" spans="1:21" x14ac:dyDescent="0.25">
      <c r="A6" t="s">
        <v>21</v>
      </c>
      <c r="B6">
        <v>1799875180</v>
      </c>
      <c r="C6">
        <v>114155390</v>
      </c>
      <c r="D6">
        <v>37442664</v>
      </c>
      <c r="E6">
        <v>245603511</v>
      </c>
      <c r="F6">
        <v>0</v>
      </c>
      <c r="G6">
        <v>0</v>
      </c>
      <c r="H6">
        <v>0</v>
      </c>
      <c r="I6">
        <v>203606092</v>
      </c>
      <c r="J6">
        <v>477685356</v>
      </c>
      <c r="K6">
        <v>0</v>
      </c>
      <c r="L6">
        <v>296400841</v>
      </c>
      <c r="M6">
        <v>0</v>
      </c>
      <c r="N6">
        <v>0</v>
      </c>
      <c r="O6">
        <v>0</v>
      </c>
      <c r="P6">
        <v>2654950</v>
      </c>
      <c r="Q6">
        <v>298871516</v>
      </c>
      <c r="R6">
        <v>1956418814</v>
      </c>
      <c r="S6">
        <v>1566019978</v>
      </c>
      <c r="T6">
        <v>1531772300</v>
      </c>
      <c r="U6">
        <f>SUM(B6:T6)</f>
        <v>8530506592</v>
      </c>
    </row>
    <row r="7" spans="1:21" x14ac:dyDescent="0.25">
      <c r="A7" t="s">
        <v>22</v>
      </c>
      <c r="B7" s="1">
        <f>B6/$U6</f>
        <v>0.21099276585612653</v>
      </c>
      <c r="C7" s="2">
        <f t="shared" ref="C7:U7" si="0">C6/$U6</f>
        <v>1.3382017676072853E-2</v>
      </c>
      <c r="D7" s="2">
        <f t="shared" si="0"/>
        <v>4.3892661703249991E-3</v>
      </c>
      <c r="E7" s="2">
        <f t="shared" si="0"/>
        <v>2.8791198781831971E-2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2.3867995388567424E-2</v>
      </c>
      <c r="J7" s="2">
        <f t="shared" si="0"/>
        <v>5.5997302252597567E-2</v>
      </c>
      <c r="K7" s="2">
        <f t="shared" si="0"/>
        <v>0</v>
      </c>
      <c r="L7" s="2">
        <f t="shared" si="0"/>
        <v>3.474598346573788E-2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3.1123005080259131E-4</v>
      </c>
      <c r="Q7" s="2">
        <f t="shared" si="0"/>
        <v>3.5035611634165416E-2</v>
      </c>
      <c r="R7" s="2">
        <f t="shared" si="0"/>
        <v>0.22934380190676487</v>
      </c>
      <c r="S7" s="2">
        <f t="shared" si="0"/>
        <v>0.18357877824848412</v>
      </c>
      <c r="T7" s="2">
        <f t="shared" si="0"/>
        <v>0.17956404856852376</v>
      </c>
      <c r="U7" s="2">
        <f t="shared" si="0"/>
        <v>1</v>
      </c>
    </row>
    <row r="15" spans="1:21" x14ac:dyDescent="0.25">
      <c r="A15" t="s">
        <v>25</v>
      </c>
      <c r="E15" s="3" t="s">
        <v>26</v>
      </c>
    </row>
    <row r="16" spans="1:21" x14ac:dyDescent="0.25">
      <c r="A16" s="4"/>
    </row>
    <row r="17" spans="1:2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</row>
    <row r="18" spans="1:21" x14ac:dyDescent="0.25">
      <c r="A18">
        <v>0</v>
      </c>
      <c r="B18">
        <v>0</v>
      </c>
      <c r="C18">
        <v>0</v>
      </c>
      <c r="D18">
        <v>3546020.1</v>
      </c>
      <c r="E18">
        <v>213803105.30000001</v>
      </c>
      <c r="F18">
        <v>231179736.90000001</v>
      </c>
      <c r="G18">
        <v>571871454</v>
      </c>
      <c r="H18">
        <v>187605830.09999999</v>
      </c>
      <c r="I18">
        <v>30775982.699999999</v>
      </c>
      <c r="J18">
        <v>1628546825.4000001</v>
      </c>
      <c r="K18">
        <v>274545780.19999999</v>
      </c>
      <c r="L18">
        <v>2397431921.4000001</v>
      </c>
      <c r="M18">
        <v>1164822918.5</v>
      </c>
      <c r="N18">
        <v>2284710278.6999998</v>
      </c>
      <c r="O18">
        <v>128251.9</v>
      </c>
      <c r="P18">
        <v>0</v>
      </c>
      <c r="Q18">
        <v>0</v>
      </c>
      <c r="R18">
        <v>0</v>
      </c>
      <c r="S18">
        <v>0</v>
      </c>
    </row>
    <row r="20" spans="1:21" x14ac:dyDescent="0.25">
      <c r="A20" t="s">
        <v>20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15</v>
      </c>
      <c r="R20" t="s">
        <v>16</v>
      </c>
      <c r="S20" t="s">
        <v>17</v>
      </c>
      <c r="T20" t="s">
        <v>18</v>
      </c>
      <c r="U20" t="s">
        <v>19</v>
      </c>
    </row>
    <row r="21" spans="1:21" x14ac:dyDescent="0.25">
      <c r="A21" t="s">
        <v>21</v>
      </c>
      <c r="B21">
        <v>0</v>
      </c>
      <c r="C21">
        <v>0</v>
      </c>
      <c r="D21">
        <v>0</v>
      </c>
      <c r="E21">
        <v>3546020.1</v>
      </c>
      <c r="F21">
        <v>213803105.30000001</v>
      </c>
      <c r="G21">
        <v>231179736.90000001</v>
      </c>
      <c r="H21">
        <v>571871454</v>
      </c>
      <c r="I21">
        <v>187605830.09999999</v>
      </c>
      <c r="J21">
        <v>30775982.699999999</v>
      </c>
      <c r="K21">
        <v>1628546825.4000001</v>
      </c>
      <c r="L21">
        <v>274545780.19999999</v>
      </c>
      <c r="M21">
        <v>2397431921.4000001</v>
      </c>
      <c r="N21">
        <v>1164822918.5</v>
      </c>
      <c r="O21">
        <v>2284710278.6999998</v>
      </c>
      <c r="P21">
        <v>128251.9</v>
      </c>
      <c r="Q21">
        <v>0</v>
      </c>
      <c r="R21">
        <v>0</v>
      </c>
      <c r="S21">
        <v>0</v>
      </c>
      <c r="T21">
        <v>0</v>
      </c>
      <c r="U21">
        <f>SUM(B21:T21)</f>
        <v>8988968105.1999989</v>
      </c>
    </row>
    <row r="22" spans="1:21" x14ac:dyDescent="0.25">
      <c r="A22" t="s">
        <v>22</v>
      </c>
      <c r="B22" s="1">
        <f>B21/$U21</f>
        <v>0</v>
      </c>
      <c r="C22" s="1">
        <f t="shared" ref="C22:T22" si="1">C21/$U21</f>
        <v>0</v>
      </c>
      <c r="D22" s="1">
        <f t="shared" si="1"/>
        <v>0</v>
      </c>
      <c r="E22" s="1">
        <f t="shared" si="1"/>
        <v>3.9448578062577331E-4</v>
      </c>
      <c r="F22" s="1">
        <f t="shared" si="1"/>
        <v>2.3785055503347235E-2</v>
      </c>
      <c r="G22" s="1">
        <f t="shared" si="1"/>
        <v>2.5718161884039348E-2</v>
      </c>
      <c r="H22" s="1">
        <f t="shared" si="1"/>
        <v>6.3619254992036287E-2</v>
      </c>
      <c r="I22" s="1">
        <f t="shared" si="1"/>
        <v>2.0870674798753874E-2</v>
      </c>
      <c r="J22" s="1">
        <f t="shared" si="1"/>
        <v>3.4237503504096875E-3</v>
      </c>
      <c r="K22" s="1">
        <f t="shared" si="1"/>
        <v>0.1811717214190478</v>
      </c>
      <c r="L22" s="1">
        <f t="shared" si="1"/>
        <v>3.0542524679910577E-2</v>
      </c>
      <c r="M22" s="1">
        <f t="shared" si="1"/>
        <v>0.26670824652421643</v>
      </c>
      <c r="N22" s="1">
        <f t="shared" si="1"/>
        <v>0.12958360791447968</v>
      </c>
      <c r="O22" s="1">
        <f t="shared" si="1"/>
        <v>0.2541682484531595</v>
      </c>
      <c r="P22" s="1">
        <f t="shared" si="1"/>
        <v>1.4267699973905567E-5</v>
      </c>
      <c r="Q22" s="1">
        <f t="shared" si="1"/>
        <v>0</v>
      </c>
      <c r="R22" s="1">
        <f t="shared" si="1"/>
        <v>0</v>
      </c>
      <c r="S22" s="1">
        <f t="shared" si="1"/>
        <v>0</v>
      </c>
      <c r="T22" s="1">
        <f t="shared" si="1"/>
        <v>0</v>
      </c>
      <c r="U22" s="2">
        <f t="shared" ref="U22" si="2">U21/$U21</f>
        <v>1</v>
      </c>
    </row>
    <row r="23" spans="1:21" x14ac:dyDescent="0.25">
      <c r="A23" s="4"/>
    </row>
    <row r="24" spans="1:21" x14ac:dyDescent="0.25">
      <c r="A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InflowCht</vt:lpstr>
      <vt:lpstr>OutflowCht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2025-02-17T14:45:30Z</dcterms:created>
  <dcterms:modified xsi:type="dcterms:W3CDTF">2025-02-17T15:29:07Z</dcterms:modified>
</cp:coreProperties>
</file>