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tbzedu.sharepoint.com/sites/InformatikBEN17/Freigegebene Dokumente/Projekt/Chassis/Assembly/"/>
    </mc:Choice>
  </mc:AlternateContent>
  <xr:revisionPtr revIDLastSave="9" documentId="114_{0FCECD5B-7D19-4547-A1BB-7921E937B882}" xr6:coauthVersionLast="45" xr6:coauthVersionMax="45" xr10:uidLastSave="{B12A2EEA-3DF0-48AA-A1BC-9E090191F8FB}"/>
  <bookViews>
    <workbookView xWindow="2258" yWindow="2805" windowWidth="15389" windowHeight="9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8" i="1" l="1"/>
  <c r="L37" i="1"/>
  <c r="L35" i="1"/>
  <c r="L36" i="1"/>
  <c r="L14" i="1"/>
  <c r="L15" i="1"/>
  <c r="L16" i="1"/>
  <c r="L17" i="1"/>
  <c r="L18" i="1"/>
  <c r="L19" i="1"/>
  <c r="L20" i="1"/>
  <c r="L21" i="1"/>
  <c r="L22" i="1"/>
  <c r="L23" i="1"/>
  <c r="L24" i="1"/>
  <c r="L3" i="1"/>
  <c r="L40" i="1" s="1"/>
  <c r="L4" i="1"/>
  <c r="L5" i="1"/>
  <c r="L6" i="1"/>
  <c r="L7" i="1"/>
  <c r="L8" i="1"/>
  <c r="L9" i="1"/>
  <c r="L10" i="1"/>
  <c r="L11" i="1"/>
  <c r="L12" i="1"/>
  <c r="L13" i="1"/>
  <c r="L25" i="1"/>
  <c r="L26" i="1"/>
  <c r="L27" i="1"/>
  <c r="L28" i="1"/>
  <c r="L29" i="1"/>
  <c r="L30" i="1"/>
  <c r="L31" i="1"/>
  <c r="L32" i="1"/>
  <c r="L33" i="1"/>
  <c r="L34" i="1"/>
  <c r="M51" i="1"/>
  <c r="M52" i="1"/>
  <c r="M53" i="1"/>
  <c r="M54" i="1"/>
  <c r="M50" i="1"/>
  <c r="L44" i="1"/>
  <c r="M56" i="1"/>
  <c r="L54" i="1"/>
  <c r="L53" i="1"/>
  <c r="L51" i="1"/>
  <c r="L56" i="1" s="1"/>
  <c r="L52" i="1"/>
  <c r="L50" i="1"/>
  <c r="L43" i="1"/>
  <c r="L47" i="1" s="1"/>
  <c r="L45" i="1"/>
  <c r="I40" i="1"/>
</calcChain>
</file>

<file path=xl/sharedStrings.xml><?xml version="1.0" encoding="utf-8"?>
<sst xmlns="http://schemas.openxmlformats.org/spreadsheetml/2006/main" count="256" uniqueCount="205">
  <si>
    <t>POS</t>
  </si>
  <si>
    <t>Name</t>
  </si>
  <si>
    <t>Wert</t>
  </si>
  <si>
    <t>Datenblatt</t>
  </si>
  <si>
    <t>Digikeylink</t>
  </si>
  <si>
    <t>Lieferant</t>
  </si>
  <si>
    <t>Preis</t>
  </si>
  <si>
    <t>Anzahl</t>
  </si>
  <si>
    <t>Bestellt</t>
  </si>
  <si>
    <t>SI7615ADN</t>
  </si>
  <si>
    <t>P-Mosfet</t>
  </si>
  <si>
    <t>http://www.vishay.com/docs/62667/si7615adn.pdf</t>
  </si>
  <si>
    <t>https://www.digikey.ch/product-detail/de/vishay-siliconix/SI7615ADN-T1-GE3/SI7615ADN-T1-GE3CT-ND/3458170</t>
  </si>
  <si>
    <t>DigiKey</t>
  </si>
  <si>
    <t>MMBT3904-7-F</t>
  </si>
  <si>
    <t>Transistor</t>
  </si>
  <si>
    <t>https://www.diodes.com/assets/Datasheets/ds30036.pdf</t>
  </si>
  <si>
    <t>https://www.digikey.ch/product-detail/de/diodes-incorporated/MMBT3904-7-F/MMBT3904-FDICT-ND/815727</t>
  </si>
  <si>
    <t>STM32F107VCT6</t>
  </si>
  <si>
    <t>uC</t>
  </si>
  <si>
    <t>https://www.st.com/content/ccc/resource/technical/document/datasheet/e4/f3/1a/89/5a/02/46/ae/CD00220364.pdf/files/CD00220364.pdf/jcr:content/translations/en.CD00220364.pdf</t>
  </si>
  <si>
    <t>https://www.digikey.ch/product-detail/de/stmicroelectronics/STM32F107VCT6/497-8913-ND/2074107</t>
  </si>
  <si>
    <t>DRV8840PWP</t>
  </si>
  <si>
    <t>Motordriver</t>
  </si>
  <si>
    <t>http://www.ti.com/lit/ds/symlink/drv8840.pdf</t>
  </si>
  <si>
    <t>https://www.digikey.ch/product-detail/de/texas-instruments/DRV8840PWP/296-28916-5-ND/2676776</t>
  </si>
  <si>
    <t>AZ1117EH-3.3TRG1</t>
  </si>
  <si>
    <t>3.3V</t>
  </si>
  <si>
    <t>https://www.diodes.com/assets/Datasheets/AZ1117E.pdf</t>
  </si>
  <si>
    <t>https://www.digikey.ch/product-detail/de/diodes-incorporated/AZ1117EH-3.3TRG1/AZ1117EH-3.3TRG1DICT-ND/5001336</t>
  </si>
  <si>
    <t>CL21B105KAFNNNE</t>
  </si>
  <si>
    <t>1uF</t>
  </si>
  <si>
    <t>http://www.samsungsem.com/kr/support/product-search/mlcc/__icsFiles/afieldfile/2019/06/18/CL21B105KAFNNNE-19.pdf</t>
  </si>
  <si>
    <t>https://www.digikey.ch/product-detail/de/samsung-electro-mechanics/CL21B105KAFNNNE/1276-1066-1-ND/3889152</t>
  </si>
  <si>
    <t>3314J-1-501E</t>
  </si>
  <si>
    <r>
      <t>500</t>
    </r>
    <r>
      <rPr>
        <sz val="11"/>
        <color theme="1"/>
        <rFont val="Calibri"/>
        <family val="2"/>
      </rPr>
      <t>Ω</t>
    </r>
  </si>
  <si>
    <t>https://www.bourns.com/docs/Product-Datasheets/3314.pdf</t>
  </si>
  <si>
    <t>https://www.digikey.ch/product-detail/de/bourns-inc/3314J-1-501E/3314J-501ECT-ND/86513</t>
  </si>
  <si>
    <t>TSX-3225 25.0000MF10P-C0</t>
  </si>
  <si>
    <t>25MHz</t>
  </si>
  <si>
    <t>https://support.epson.biz/td/api/doc_check.php?dl=brief_TSX-3225&amp;lang=en</t>
  </si>
  <si>
    <t>https://www.digikey.ch/products/de?keywords=SER4211CT-ND</t>
  </si>
  <si>
    <t>CAP CER 22PF 100V C0G/NP0 0603</t>
  </si>
  <si>
    <t>22pF</t>
  </si>
  <si>
    <t>https://content.kemet.com/datasheets/KEM_C1003_C0G_SMD.pdf</t>
  </si>
  <si>
    <t>https://www.digikey.ch/product-detail/de/kemet/C0603C220J1GACTU/399-7874-1-ND/3471597</t>
  </si>
  <si>
    <t>B3SL-1002P</t>
  </si>
  <si>
    <t>Taster</t>
  </si>
  <si>
    <t>https://omronfs.omron.com/en_US/ecb/products/pdf/en-b3sl.pdf</t>
  </si>
  <si>
    <t>https://www.digikey.ch/product-detail/de/omron-electronics-inc-emc-div/B3SL-1002P/SW1064CT-ND/2002628</t>
  </si>
  <si>
    <t>MCS1632R050FER</t>
  </si>
  <si>
    <r>
      <t>50m</t>
    </r>
    <r>
      <rPr>
        <sz val="11"/>
        <color theme="1"/>
        <rFont val="Calibri"/>
        <family val="2"/>
      </rPr>
      <t>Ω</t>
    </r>
  </si>
  <si>
    <t>https://www.ohmite.com/assets/docs/res_mcs.pdf?r=false</t>
  </si>
  <si>
    <t>https://www.digikey.ch/product-detail/de/ohmite/MCS1632R050FER/MCS1632R050FERCT-ND/2003877</t>
  </si>
  <si>
    <t>ULN2803ADWRG4</t>
  </si>
  <si>
    <t>LED treiber CA</t>
  </si>
  <si>
    <t>http://www.ti.com/lit/ds/symlink/uln2803a.pdf</t>
  </si>
  <si>
    <t>https://www.digikey.ch/product-detail/de/texas-instruments/ULN2803ADWRG4/296-35964-1-ND/4134939</t>
  </si>
  <si>
    <t>4610X-102-105LF</t>
  </si>
  <si>
    <t>Res Array 1M</t>
  </si>
  <si>
    <t>https://www.bourns.com/docs/Product-Datasheets/4600x.pdf</t>
  </si>
  <si>
    <t>https://www.digikey.ch/product-detail/de/bourns-inc/4610X-102-105LF/4610X-2-105LF-ND/1089224</t>
  </si>
  <si>
    <t>4610X-102-102LF</t>
  </si>
  <si>
    <t>Res Array 1k</t>
  </si>
  <si>
    <t>https://www.digikey.ch/product-detail/de/bourns-inc/4610X-102-102LF/4610X-2-102LF-ND/1089222</t>
  </si>
  <si>
    <t>B5B-XH-A(LF)(SN)</t>
  </si>
  <si>
    <t>http://www.jst-mfg.com/product/pdf/eng/eXH.pdf</t>
  </si>
  <si>
    <t>Balancer 5</t>
  </si>
  <si>
    <t>https://www.digikey.ch/product-detail/de/jst-sales-america-inc/B5B-XH-A-LF-SN/455-2270-ND/1530483</t>
  </si>
  <si>
    <t>B7B-XH-A(LF)(SN)</t>
  </si>
  <si>
    <t>Balancer 6</t>
  </si>
  <si>
    <t>https://www.digikey.ch/product-detail/de/jst-sales-america-inc/B7B-XH-A-LF-SN/455-2252-ND/1651050</t>
  </si>
  <si>
    <t>LTST-C191KGKT</t>
  </si>
  <si>
    <t>Grüne LED</t>
  </si>
  <si>
    <t>http://optoelectronics.liteon.com/upload/download/DS22-2000-228/LTST-C191KGKT.PDF</t>
  </si>
  <si>
    <t>https://www.digikey.ch/product-detail/de/lite-on-inc/LTST-C191KGKT/160-1446-1-ND/386834</t>
  </si>
  <si>
    <t>MMZ1608S102ATA00</t>
  </si>
  <si>
    <t xml:space="preserve">FRB </t>
  </si>
  <si>
    <t>https://product.tdk.com/info/en/catalog/datasheets/beads_commercial_signal_mmz1608_en.pdf?ref_disty=digikey</t>
  </si>
  <si>
    <t>https://www.digikey.ch/product-detail/de/tdk-corporation/MMZ1608S102ATA00/445-1550-1-ND/571880</t>
  </si>
  <si>
    <t>C0805C106K8PACTU</t>
  </si>
  <si>
    <t>10uF</t>
  </si>
  <si>
    <t>https://content.kemet.com/datasheets/KEM_C1006_X5R_SMD.pdf</t>
  </si>
  <si>
    <t>https://www.digikey.ch/product-detail/de/kemet/C0805C106K8PACTU/399-4925-1-ND/1090920</t>
  </si>
  <si>
    <t>C0603C473K4RACTU</t>
  </si>
  <si>
    <t>470nF</t>
  </si>
  <si>
    <t>https://content.kemet.com/datasheets/KEM_C1002_X7R_SMD.pdf</t>
  </si>
  <si>
    <t>https://www.digikey.ch/product-detail/de/kemet/C0603C473K4RACTU/399-7932-1-ND/3471655</t>
  </si>
  <si>
    <t>UJ2-MABH-4-SMT-TR</t>
  </si>
  <si>
    <t>USB mini ab</t>
  </si>
  <si>
    <t>https://www.cui.com/product/resource/uj2-mabh-smt.pdf</t>
  </si>
  <si>
    <t>https://www.digikey.ch/product-detail/de/cui-inc/UJ2-MABH-4-SMT-TR/102-5890-1-ND/9838992</t>
  </si>
  <si>
    <t>Digikey</t>
  </si>
  <si>
    <t>FT232RL-REEL</t>
  </si>
  <si>
    <t>Uart</t>
  </si>
  <si>
    <t>https://www.ftdichip.com/Support/Documents/DataSheets/ICs/DS_FT232R.pdf</t>
  </si>
  <si>
    <t>https://www.digikey.ch/product-detail/de/ftdi-future-technology-devices-international-ltd/FT232RL-REEL/768-1007-1-ND/1836402</t>
  </si>
  <si>
    <t>STM32F103C8T6</t>
  </si>
  <si>
    <t>Bootloader</t>
  </si>
  <si>
    <t>https://www.st.com/resource/en/datasheet/stm32f103cb.pdf</t>
  </si>
  <si>
    <t>https://www.digikey.ch/product-detail/de/stmicroelectronics/STM32F103C8T6/497-6063-ND/1646338</t>
  </si>
  <si>
    <t>ASEM1-8.000MHZ-LC-T</t>
  </si>
  <si>
    <t>8 MHz</t>
  </si>
  <si>
    <t>https://abracon.com/Oscillators/ASEM.pdf</t>
  </si>
  <si>
    <t>https://www.digikey.ch/product-detail/de/abracon-llc/ASEM1-8.000MHZ-LC-T/535-9754-1-ND/1873288</t>
  </si>
  <si>
    <t>Term PCB</t>
  </si>
  <si>
    <t>3586KTR</t>
  </si>
  <si>
    <t>Sicherungshalter</t>
  </si>
  <si>
    <t>http://www.keyelco.com/product-pdf.cfm?p=314</t>
  </si>
  <si>
    <t>https://www.digikey.ch/product-detail/de/keystone-electronics/3586KTR/36-3586KCT-ND/7907919</t>
  </si>
  <si>
    <t>0287020.PXCN</t>
  </si>
  <si>
    <t>Sicherung 20A</t>
  </si>
  <si>
    <t>https://www.littelfuse.com/~/media/automotive/datasheets/fuses/passenger-car-and-commercial-vehicle/blade-fuses/littelfuse_atof_datasheet.pdf</t>
  </si>
  <si>
    <t>https://www.digikey.ch/product-detail/de/littelfuse-inc/0287020.PXCN/F4201-ND/2519821</t>
  </si>
  <si>
    <t>A4988SETTR-T</t>
  </si>
  <si>
    <t>MotorDriver</t>
  </si>
  <si>
    <t>https://www.allegromicro.com/~/media/Files/Datasheets/A4988-Datasheet.ashx</t>
  </si>
  <si>
    <t>https://www.digikey.ch/product-detail/de/allegro-microsystems/A4988SETTR-T/620-1343-1-ND/2238004</t>
  </si>
  <si>
    <t>Stepper</t>
  </si>
  <si>
    <t>TERM BLK 2POS SIDE ENT 3.5MM PCB</t>
  </si>
  <si>
    <t>https://media.digikey.com/pdf/Data%20Sheets/Phoenix%20Contact%20PDFs/Combicon%20Compact%20Series.pdf</t>
  </si>
  <si>
    <t>https://www.digikey.ch/product-detail/de/phoenix-contact/1984617/277-1721-ND/950849</t>
  </si>
  <si>
    <t>UWT1H101MNL1GS</t>
  </si>
  <si>
    <t>100uF</t>
  </si>
  <si>
    <t>https://products.nichicon.co.jp/en/pdf/XJA043/e-uwt.pdf</t>
  </si>
  <si>
    <t>https://www.digikey.ch/product-detail/de/nichicon/UWT1H101MNL1GS/493-2226-1-ND/590201</t>
  </si>
  <si>
    <t>C0603C224Z4VACTU</t>
  </si>
  <si>
    <t>220nF</t>
  </si>
  <si>
    <t>https://content.kemet.com/datasheets/KEM_C1005_Y5V_SMD.pdf</t>
  </si>
  <si>
    <t>https://www.digikey.ch/product-detail/de/kemet/C0603C224Z4VACTU/399-1102-1-ND/411377</t>
  </si>
  <si>
    <t>AFB1212H-R00</t>
  </si>
  <si>
    <t>82,7 CFM</t>
  </si>
  <si>
    <t>https://www.delta-fan.com/Download/Spec/AFB1212H-R00.pdf</t>
  </si>
  <si>
    <t>https://www.digikey.ch/product-detail/de/delta-electronics/AFB1212H-R00/603-1548-ND/2560671</t>
  </si>
  <si>
    <t>Balancer Kabel</t>
  </si>
  <si>
    <t>https://www.conrad.ch/de/p/modelcraft-lipo-balancer-verlaengerungskabel-ausfuehrung-ladegeraet-xh-ausfuehrung-akku-xh-geeignet-fuer-zellen-6-207156.html</t>
  </si>
  <si>
    <t>Conrad</t>
  </si>
  <si>
    <t>DC Motor</t>
  </si>
  <si>
    <t>12V, 4krpm</t>
  </si>
  <si>
    <t>https://www.banggood.com/de/Chihai-CHR-775S-Magnetic-Holzer-Encoder-DC-Motor-24_0V-8000RPM-12_0V-4000RPM-Robot-Driving-Motor-p-1390076.html?gmcCountry=CH&amp;currency=CHF&amp;createTmp=1&amp;utm_source=googleshopping&amp;utm_medium=cpc_union&amp;utm_content=xibei&amp;utm_campaign=xibei-ssc-ch-all-0302&amp;ad_id=335425462007&amp;gclid=Cj0KCQiAoIPvBRDgARIsAHsCw0_YSEg8ygOg-2-lBKv1mZz4A-3G8-CN2ekt3QC4IKzTVbKQrLBRez4aAloVEALw_wcB&amp;ID=520832&amp;cur_warehouse=CN</t>
  </si>
  <si>
    <t>Banggood</t>
  </si>
  <si>
    <t>x</t>
  </si>
  <si>
    <t>DCDC</t>
  </si>
  <si>
    <t>6-40V -&gt; 1.2-36V</t>
  </si>
  <si>
    <t>https://www.banggood.com/de/Geekcreit-DC-6-40V-To-1_2-36V-300W-20A-Constant-Current-Adjustable-Buck-Converter-Step-Down-Module-Board-p-1203369.html?rmmds=detail-top-buytogether-auto&amp;cur_warehouse=UK</t>
  </si>
  <si>
    <t>Arduino Nano</t>
  </si>
  <si>
    <t>https://www.banggood.com/de/ATmega328P-Nano-V3-Controller-Board-Compatible-Arduino-p-940937.html?rmmds=detail-top-buytogether-auto&amp;cur_warehouse=CN</t>
  </si>
  <si>
    <t>Mecanum Wheels</t>
  </si>
  <si>
    <t>4pcs</t>
  </si>
  <si>
    <t>https://www.banggood.com/de/Chihai-4pcs-60mm-Aluminium-Mecanum-Wheels-Universal-Wheels-with-8mm-Motor-Shaft-Coupling-for-Robot-Car-p-1501986.html?rmmds=search&amp;cur_warehouse=CN</t>
  </si>
  <si>
    <t>Motorhalterung</t>
  </si>
  <si>
    <t>Metall?</t>
  </si>
  <si>
    <t>https://www.banggood.com/de/Machifit-775-Motor-Bracket-Support-Motor-Fixed-Base-L-Shaped-Motor-Mounting-Bracket-p-1238099.html?rmmds=detail-top-buytogether-auto&amp;cur_warehouse=CN</t>
  </si>
  <si>
    <t>Batterie 10AH 6s</t>
  </si>
  <si>
    <t>https://hobbyking.com/de_de/turnigy-high-capacity-10000mah-6s-12c-multi-rotor-lipo-pack-w-xt90.html?___store=de_de</t>
  </si>
  <si>
    <t>-</t>
  </si>
  <si>
    <t>Balancer 7</t>
  </si>
  <si>
    <t>B6B-XH-A(LF)(SN)</t>
  </si>
  <si>
    <t>https://www.digikey.ch/products/de?keywords=B6B-XH-A(LF)(SN)</t>
  </si>
  <si>
    <t>https://www.digikey.ch/product-detail/de/phoenix-contact/1984633/277-1860-ND/768668</t>
  </si>
  <si>
    <t>TERM BLK 4POS SIDE ENT 3.5MM PCB</t>
  </si>
  <si>
    <t>PPTC151LFBN-RC</t>
  </si>
  <si>
    <t>buchse-arduino</t>
  </si>
  <si>
    <t>https://www.digikey.ch/product-detail/de/sullins-connector-solutions/PPTC151LFBN-RC/S7013-ND/810153</t>
  </si>
  <si>
    <t>https://media.digikey.com/pdf/Data%20Sheets/Sullins%20PDFs/Female_Headers.100_DS.pdf</t>
  </si>
  <si>
    <t>SI7615ADN-T1-GE3CT-ND</t>
  </si>
  <si>
    <t>MMBT3904-FDICT-ND</t>
  </si>
  <si>
    <t>296-28916-5-ND</t>
  </si>
  <si>
    <t>AZ1117EH-3.3TRG1DICT-ND</t>
  </si>
  <si>
    <t>1276-1066-1-ND</t>
  </si>
  <si>
    <t>3314J-501ECT-ND</t>
  </si>
  <si>
    <t>SER4211CT-ND</t>
  </si>
  <si>
    <t>399-7874-1-ND</t>
  </si>
  <si>
    <t>SW1064CT-ND</t>
  </si>
  <si>
    <t>MCS1632R050FERCT-ND</t>
  </si>
  <si>
    <t>296-35964-1-ND</t>
  </si>
  <si>
    <t>4610X-2-105LF-ND</t>
  </si>
  <si>
    <t>4610X-2-102LF-ND</t>
  </si>
  <si>
    <t>455-2271-ND</t>
  </si>
  <si>
    <t>455-2270-ND</t>
  </si>
  <si>
    <t>455-2252-ND</t>
  </si>
  <si>
    <t>160-1446-1-ND</t>
  </si>
  <si>
    <t>445-1550-1-ND</t>
  </si>
  <si>
    <t>399-4925-1-ND</t>
  </si>
  <si>
    <t>399-7932-1-ND</t>
  </si>
  <si>
    <t>102-5890-1-ND</t>
  </si>
  <si>
    <t>768-1007-1-ND</t>
  </si>
  <si>
    <t>497-6063-ND</t>
  </si>
  <si>
    <t>535-9754-1-ND</t>
  </si>
  <si>
    <t>36-3586KCT-ND</t>
  </si>
  <si>
    <t>F4201-ND</t>
  </si>
  <si>
    <t>620-1343-1-ND</t>
  </si>
  <si>
    <t>1528-1366-ND</t>
  </si>
  <si>
    <t>https://www.digikey.ch/product-detail/de/adafruit-industries-llc/858/1528-1366-ND/5629414</t>
  </si>
  <si>
    <t>277-1721-ND</t>
  </si>
  <si>
    <t>493-2226-1-ND</t>
  </si>
  <si>
    <t>399-1102-1-ND</t>
  </si>
  <si>
    <t>603-1548-ND</t>
  </si>
  <si>
    <t>277-1860-ND</t>
  </si>
  <si>
    <t>S7013-ND</t>
  </si>
  <si>
    <t>LTST-C191KFKT</t>
  </si>
  <si>
    <t>Orange LED</t>
  </si>
  <si>
    <t>http://optoelectronics.liteon.com/upload/download/DS22-2000-222/LTST-C191KFKT.pdf</t>
  </si>
  <si>
    <t>https://www.digikey.ch/product-detail/de/lite-on-inc/LTST-C191KFKT/160-1445-1-ND/386832</t>
  </si>
  <si>
    <t>160-1445-1-ND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</si>
</sst>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CHF&quot;\ * #,##0.00_ ;_ &quot;CHF&quot;\ * \-#,##0.00_ ;_ &quot;CHF&quot;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44" fontId="0" fillId="0" borderId="0" xfId="1" applyFont="1"/>
    <xf numFmtId="44" fontId="0" fillId="0" borderId="0" xfId="0" applyNumberFormat="1"/>
    <xf numFmtId="0" fontId="0" fillId="0" borderId="0" xfId="0" applyAlignment="1"/>
    <xf numFmtId="44" fontId="5" fillId="2" borderId="0" xfId="3" applyNumberForma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">
    <cellStyle name="Link" xfId="2" builtinId="8"/>
    <cellStyle name="Schlecht" xfId="3" builtinId="27"/>
    <cellStyle name="Standard" xfId="0" builtinId="0"/>
    <cellStyle name="Währung" xfId="1" builtinId="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ourns.com/docs/Product-Datasheets/3314.pdf" TargetMode="External"/><Relationship Id="rId18" Type="http://schemas.openxmlformats.org/officeDocument/2006/relationships/hyperlink" Target="https://omronfs.omron.com/en_US/ecb/products/pdf/en-b3sl.pdf" TargetMode="External"/><Relationship Id="rId26" Type="http://schemas.openxmlformats.org/officeDocument/2006/relationships/hyperlink" Target="http://optoelectronics.liteon.com/upload/download/DS22-2000-228/LTST-C191KGKT.PDF" TargetMode="External"/><Relationship Id="rId39" Type="http://schemas.openxmlformats.org/officeDocument/2006/relationships/hyperlink" Target="https://www.cui.com/product/resource/uj2-mabh-smt.pdf" TargetMode="External"/><Relationship Id="rId21" Type="http://schemas.openxmlformats.org/officeDocument/2006/relationships/hyperlink" Target="https://www.digikey.ch/product-detail/de/bourns-inc/4610X-102-105LF/4610X-2-105LF-ND/1089224" TargetMode="External"/><Relationship Id="rId34" Type="http://schemas.openxmlformats.org/officeDocument/2006/relationships/hyperlink" Target="https://content.kemet.com/datasheets/KEM_C1006_X5R_SMD.pdf" TargetMode="External"/><Relationship Id="rId42" Type="http://schemas.openxmlformats.org/officeDocument/2006/relationships/hyperlink" Target="https://www.digikey.ch/product-detail/de/ftdi-future-technology-devices-international-ltd/FT232RL-REEL/768-1007-1-ND/1836402" TargetMode="External"/><Relationship Id="rId47" Type="http://schemas.openxmlformats.org/officeDocument/2006/relationships/hyperlink" Target="https://www.banggood.com/de/Chihai-CHR-775S-Magnetic-Holzer-Encoder-DC-Motor-24_0V-8000RPM-12_0V-4000RPM-Robot-Driving-Motor-p-1390076.html?gmcCountry=CH&amp;currency=CHF&amp;createTmp=1&amp;utm_source=googleshopping&amp;utm_medium=cpc_union&amp;utm_content=xibei&amp;utm_campaign=xibei-ssc-ch-all-0302&amp;ad_id=335425462007&amp;gclid=Cj0KCQiAoIPvBRDgARIsAHsCw0_YSEg8ygOg-2-lBKv1mZz4A-3G8-CN2ekt3QC4IKzTVbKQrLBRez4aAloVEALw_wcB&amp;ID=520832&amp;cur_warehouse=CN" TargetMode="External"/><Relationship Id="rId50" Type="http://schemas.openxmlformats.org/officeDocument/2006/relationships/hyperlink" Target="https://www.banggood.com/de/Chihai-4pcs-60mm-Aluminium-Mecanum-Wheels-Universal-Wheels-with-8mm-Motor-Shaft-Coupling-for-Robot-Car-p-1501986.html?rmmds=search&amp;cur_warehouse=CN" TargetMode="External"/><Relationship Id="rId55" Type="http://schemas.openxmlformats.org/officeDocument/2006/relationships/hyperlink" Target="https://www.digikey.ch/product-detail/de/jst-sales-america-inc/B5B-XH-A-LF-SN/455-2270-ND/1530483" TargetMode="External"/><Relationship Id="rId63" Type="http://schemas.openxmlformats.org/officeDocument/2006/relationships/hyperlink" Target="https://www.digikey.ch/product-detail/de/phoenix-contact/1984617/277-1721-ND/950849" TargetMode="External"/><Relationship Id="rId68" Type="http://schemas.openxmlformats.org/officeDocument/2006/relationships/hyperlink" Target="https://www.digikey.ch/product-detail/de/delta-electronics/AFB1212H-R00/603-1548-ND/2560671" TargetMode="External"/><Relationship Id="rId76" Type="http://schemas.openxmlformats.org/officeDocument/2006/relationships/hyperlink" Target="https://www.digikey.ch/product-detail/de/adafruit-industries-llc/858/1528-1366-ND/5629414" TargetMode="External"/><Relationship Id="rId7" Type="http://schemas.openxmlformats.org/officeDocument/2006/relationships/hyperlink" Target="http://www.ti.com/lit/ds/symlink/drv8840.pdf" TargetMode="External"/><Relationship Id="rId71" Type="http://schemas.openxmlformats.org/officeDocument/2006/relationships/hyperlink" Target="https://www.digikey.ch/product-detail/de/phoenix-contact/1984633/277-1860-ND/768668" TargetMode="External"/><Relationship Id="rId2" Type="http://schemas.openxmlformats.org/officeDocument/2006/relationships/hyperlink" Target="https://www.digikey.ch/product-detail/de/vishay-siliconix/SI7615ADN-T1-GE3/SI7615ADN-T1-GE3CT-ND/3458170" TargetMode="External"/><Relationship Id="rId16" Type="http://schemas.openxmlformats.org/officeDocument/2006/relationships/hyperlink" Target="https://www.digikey.ch/products/de?keywords=SER4211CT-ND" TargetMode="External"/><Relationship Id="rId29" Type="http://schemas.openxmlformats.org/officeDocument/2006/relationships/hyperlink" Target="https://www.conrad.ch/de/p/modelcraft-lipo-balancer-verlaengerungskabel-ausfuehrung-ladegeraet-xh-ausfuehrung-akku-xh-geeignet-fuer-zellen-6-207156.html" TargetMode="External"/><Relationship Id="rId11" Type="http://schemas.openxmlformats.org/officeDocument/2006/relationships/hyperlink" Target="http://www.samsungsem.com/kr/support/product-search/mlcc/__icsFiles/afieldfile/2019/06/18/CL21B105KAFNNNE-19.pdf" TargetMode="External"/><Relationship Id="rId24" Type="http://schemas.openxmlformats.org/officeDocument/2006/relationships/hyperlink" Target="https://www.digikey.ch/product-detail/de/bourns-inc/4610X-102-102LF/4610X-2-102LF-ND/1089222" TargetMode="External"/><Relationship Id="rId32" Type="http://schemas.openxmlformats.org/officeDocument/2006/relationships/hyperlink" Target="https://product.tdk.com/info/en/catalog/datasheets/beads_commercial_signal_mmz1608_en.pdf?ref_disty=digikey" TargetMode="External"/><Relationship Id="rId37" Type="http://schemas.openxmlformats.org/officeDocument/2006/relationships/hyperlink" Target="https://www.digikey.ch/product-detail/de/kemet/C0603C473K4RACTU/399-7932-1-ND/3471655" TargetMode="External"/><Relationship Id="rId40" Type="http://schemas.openxmlformats.org/officeDocument/2006/relationships/hyperlink" Target="https://www.digikey.ch/product-detail/de/cui-inc/UJ2-MABH-4-SMT-TR/102-5890-1-ND/9838992" TargetMode="External"/><Relationship Id="rId45" Type="http://schemas.openxmlformats.org/officeDocument/2006/relationships/hyperlink" Target="https://abracon.com/Oscillators/ASEM.pdf" TargetMode="External"/><Relationship Id="rId53" Type="http://schemas.openxmlformats.org/officeDocument/2006/relationships/hyperlink" Target="https://www.digikey.ch/product-detail/de/keystone-electronics/3586KTR/36-3586KCT-ND/7907919" TargetMode="External"/><Relationship Id="rId58" Type="http://schemas.openxmlformats.org/officeDocument/2006/relationships/hyperlink" Target="https://www.digikey.ch/product-detail/de/allegro-microsystems/A4988SETTR-T/620-1343-1-ND/2238004" TargetMode="External"/><Relationship Id="rId66" Type="http://schemas.openxmlformats.org/officeDocument/2006/relationships/hyperlink" Target="https://www.digikey.ch/product-detail/de/kemet/C0603C224Z4VACTU/399-1102-1-ND/411377" TargetMode="External"/><Relationship Id="rId74" Type="http://schemas.openxmlformats.org/officeDocument/2006/relationships/hyperlink" Target="https://media.digikey.com/pdf/Data%20Sheets/Sullins%20PDFs/Female_Headers.100_DS.pdf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st.com/content/ccc/resource/technical/document/datasheet/e4/f3/1a/89/5a/02/46/ae/CD00220364.pdf/files/CD00220364.pdf/jcr:content/translations/en.CD00220364.pdf" TargetMode="External"/><Relationship Id="rId61" Type="http://schemas.openxmlformats.org/officeDocument/2006/relationships/hyperlink" Target="https://www.allegromicro.com/~/media/Files/Datasheets/A4988-Datasheet.ashx" TargetMode="External"/><Relationship Id="rId10" Type="http://schemas.openxmlformats.org/officeDocument/2006/relationships/hyperlink" Target="https://www.diodes.com/assets/Datasheets/AZ1117E.pdf" TargetMode="External"/><Relationship Id="rId19" Type="http://schemas.openxmlformats.org/officeDocument/2006/relationships/hyperlink" Target="https://www.digikey.ch/product-detail/de/ohmite/MCS1632R050FER/MCS1632R050FERCT-ND/2003877" TargetMode="External"/><Relationship Id="rId31" Type="http://schemas.openxmlformats.org/officeDocument/2006/relationships/hyperlink" Target="https://www.digikey.ch/product-detail/de/tdk-corporation/MMZ1608S102ATA00/445-1550-1-ND/571880" TargetMode="External"/><Relationship Id="rId44" Type="http://schemas.openxmlformats.org/officeDocument/2006/relationships/hyperlink" Target="https://www.st.com/resource/en/datasheet/stm32f103cb.pdf" TargetMode="External"/><Relationship Id="rId52" Type="http://schemas.openxmlformats.org/officeDocument/2006/relationships/hyperlink" Target="https://www.digikey.ch/product-detail/de/littelfuse-inc/0287020.PXCN/F4201-ND/2519821" TargetMode="External"/><Relationship Id="rId60" Type="http://schemas.openxmlformats.org/officeDocument/2006/relationships/hyperlink" Target="https://www.digikey.ch/product-detail/de/texas-instruments/ULN2803ADWRG4/296-35964-1-ND/4134939" TargetMode="External"/><Relationship Id="rId65" Type="http://schemas.openxmlformats.org/officeDocument/2006/relationships/hyperlink" Target="https://products.nichicon.co.jp/en/pdf/XJA043/e-uwt.pdf" TargetMode="External"/><Relationship Id="rId73" Type="http://schemas.openxmlformats.org/officeDocument/2006/relationships/hyperlink" Target="https://www.digikey.ch/product-detail/de/sullins-connector-solutions/PPTC151LFBN-RC/S7013-ND/810153" TargetMode="External"/><Relationship Id="rId78" Type="http://schemas.openxmlformats.org/officeDocument/2006/relationships/hyperlink" Target="http://optoelectronics.liteon.com/upload/download/DS22-2000-222/LTST-C191KFKT.pdf" TargetMode="External"/><Relationship Id="rId4" Type="http://schemas.openxmlformats.org/officeDocument/2006/relationships/hyperlink" Target="https://www.digikey.ch/product-detail/de/diodes-incorporated/MMBT3904-7-F/MMBT3904-FDICT-ND/815727" TargetMode="External"/><Relationship Id="rId9" Type="http://schemas.openxmlformats.org/officeDocument/2006/relationships/hyperlink" Target="https://www.digikey.ch/product-detail/de/diodes-incorporated/AZ1117EH-3.3TRG1/AZ1117EH-3.3TRG1DICT-ND/5001336" TargetMode="External"/><Relationship Id="rId14" Type="http://schemas.openxmlformats.org/officeDocument/2006/relationships/hyperlink" Target="https://www.digikey.ch/product-detail/de/bourns-inc/3314J-1-501E/3314J-501ECT-ND/86513" TargetMode="External"/><Relationship Id="rId22" Type="http://schemas.openxmlformats.org/officeDocument/2006/relationships/hyperlink" Target="https://www.bourns.com/docs/Product-Datasheets/4600x.pdf" TargetMode="External"/><Relationship Id="rId27" Type="http://schemas.openxmlformats.org/officeDocument/2006/relationships/hyperlink" Target="https://www.digikey.ch/product-detail/de/lite-on-inc/LTST-C191KGKT/160-1446-1-ND/386834" TargetMode="External"/><Relationship Id="rId30" Type="http://schemas.openxmlformats.org/officeDocument/2006/relationships/hyperlink" Target="https://hobbyking.com/de_de/turnigy-high-capacity-10000mah-6s-12c-multi-rotor-lipo-pack-w-xt90.html?___store=de_de" TargetMode="External"/><Relationship Id="rId35" Type="http://schemas.openxmlformats.org/officeDocument/2006/relationships/hyperlink" Target="https://www.digikey.ch/product-detail/de/kemet/C0603C220J1GACTU/399-7874-1-ND/3471597" TargetMode="External"/><Relationship Id="rId43" Type="http://schemas.openxmlformats.org/officeDocument/2006/relationships/hyperlink" Target="https://www.digikey.ch/product-detail/de/stmicroelectronics/STM32F103C8T6/497-6063-ND/1646338" TargetMode="External"/><Relationship Id="rId48" Type="http://schemas.openxmlformats.org/officeDocument/2006/relationships/hyperlink" Target="https://www.banggood.com/de/Geekcreit-DC-6-40V-To-1_2-36V-300W-20A-Constant-Current-Adjustable-Buck-Converter-Step-Down-Module-Board-p-1203369.html?rmmds=detail-top-buytogether-auto&amp;cur_warehouse=UK" TargetMode="External"/><Relationship Id="rId56" Type="http://schemas.openxmlformats.org/officeDocument/2006/relationships/hyperlink" Target="http://www.jst-mfg.com/product/pdf/eng/eXH.pdf" TargetMode="External"/><Relationship Id="rId64" Type="http://schemas.openxmlformats.org/officeDocument/2006/relationships/hyperlink" Target="https://www.digikey.ch/product-detail/de/nichicon/UWT1H101MNL1GS/493-2226-1-ND/590201" TargetMode="External"/><Relationship Id="rId69" Type="http://schemas.openxmlformats.org/officeDocument/2006/relationships/hyperlink" Target="https://www.delta-fan.com/Download/Spec/AFB1212H-R00.pdf" TargetMode="External"/><Relationship Id="rId77" Type="http://schemas.openxmlformats.org/officeDocument/2006/relationships/hyperlink" Target="https://www.digikey.ch/product-detail/de/lite-on-inc/LTST-C191KFKT/160-1445-1-ND/386832" TargetMode="External"/><Relationship Id="rId8" Type="http://schemas.openxmlformats.org/officeDocument/2006/relationships/hyperlink" Target="https://www.digikey.ch/product-detail/de/texas-instruments/DRV8840PWP/296-28916-5-ND/2676776" TargetMode="External"/><Relationship Id="rId51" Type="http://schemas.openxmlformats.org/officeDocument/2006/relationships/hyperlink" Target="https://www.banggood.com/de/Machifit-775-Motor-Bracket-Support-Motor-Fixed-Base-L-Shaped-Motor-Mounting-Bracket-p-1238099.html?rmmds=detail-top-buytogether-auto&amp;cur_warehouse=CN" TargetMode="External"/><Relationship Id="rId72" Type="http://schemas.openxmlformats.org/officeDocument/2006/relationships/hyperlink" Target="https://media.digikey.com/pdf/Data%20Sheets/Phoenix%20Contact%20PDFs/Combicon%20Compact%20Series.pdf" TargetMode="External"/><Relationship Id="rId3" Type="http://schemas.openxmlformats.org/officeDocument/2006/relationships/hyperlink" Target="https://www.diodes.com/assets/Datasheets/ds30036.pdf" TargetMode="External"/><Relationship Id="rId12" Type="http://schemas.openxmlformats.org/officeDocument/2006/relationships/hyperlink" Target="https://www.digikey.ch/product-detail/de/samsung-electro-mechanics/CL21B105KAFNNNE/1276-1066-1-ND/3889152" TargetMode="External"/><Relationship Id="rId17" Type="http://schemas.openxmlformats.org/officeDocument/2006/relationships/hyperlink" Target="https://www.digikey.ch/product-detail/de/omron-electronics-inc-emc-div/B3SL-1002P/SW1064CT-ND/2002628" TargetMode="External"/><Relationship Id="rId25" Type="http://schemas.openxmlformats.org/officeDocument/2006/relationships/hyperlink" Target="https://www.digikey.ch/product-detail/de/jst-sales-america-inc/B7B-XH-A-LF-SN/455-2252-ND/1651050" TargetMode="External"/><Relationship Id="rId33" Type="http://schemas.openxmlformats.org/officeDocument/2006/relationships/hyperlink" Target="https://www.digikey.ch/product-detail/de/kemet/C0805C106K8PACTU/399-4925-1-ND/1090920" TargetMode="External"/><Relationship Id="rId38" Type="http://schemas.openxmlformats.org/officeDocument/2006/relationships/hyperlink" Target="https://content.kemet.com/datasheets/KEM_C1002_X7R_SMD.pdf" TargetMode="External"/><Relationship Id="rId46" Type="http://schemas.openxmlformats.org/officeDocument/2006/relationships/hyperlink" Target="https://www.digikey.ch/product-detail/de/abracon-llc/ASEM1-8.000MHZ-LC-T/535-9754-1-ND/1873288" TargetMode="External"/><Relationship Id="rId59" Type="http://schemas.openxmlformats.org/officeDocument/2006/relationships/hyperlink" Target="http://www.ti.com/lit/ds/symlink/uln2803a.pdf" TargetMode="External"/><Relationship Id="rId67" Type="http://schemas.openxmlformats.org/officeDocument/2006/relationships/hyperlink" Target="https://content.kemet.com/datasheets/KEM_C1005_Y5V_SMD.pdf" TargetMode="External"/><Relationship Id="rId20" Type="http://schemas.openxmlformats.org/officeDocument/2006/relationships/hyperlink" Target="https://www.ohmite.com/assets/docs/res_mcs.pdf?r=false" TargetMode="External"/><Relationship Id="rId41" Type="http://schemas.openxmlformats.org/officeDocument/2006/relationships/hyperlink" Target="https://www.ftdichip.com/Support/Documents/DataSheets/ICs/DS_FT232R.pdf" TargetMode="External"/><Relationship Id="rId54" Type="http://schemas.openxmlformats.org/officeDocument/2006/relationships/hyperlink" Target="https://www.littelfuse.com/~/media/automotive/datasheets/fuses/passenger-car-and-commercial-vehicle/blade-fuses/littelfuse_atof_datasheet.pdf" TargetMode="External"/><Relationship Id="rId62" Type="http://schemas.openxmlformats.org/officeDocument/2006/relationships/hyperlink" Target="https://media.digikey.com/pdf/Data%20Sheets/Phoenix%20Contact%20PDFs/Combicon%20Compact%20Series.pdf" TargetMode="External"/><Relationship Id="rId70" Type="http://schemas.openxmlformats.org/officeDocument/2006/relationships/hyperlink" Target="https://www.digikey.ch/products/de?keywords=B6B-XH-A(LF)(SN)" TargetMode="External"/><Relationship Id="rId75" Type="http://schemas.openxmlformats.org/officeDocument/2006/relationships/hyperlink" Target="https://www.digikey.ch/product-detail/de/adafruit-industries-llc/858/1528-1366-ND/5629414" TargetMode="External"/><Relationship Id="rId1" Type="http://schemas.openxmlformats.org/officeDocument/2006/relationships/hyperlink" Target="http://www.vishay.com/docs/62667/si7615adn.pdf" TargetMode="External"/><Relationship Id="rId6" Type="http://schemas.openxmlformats.org/officeDocument/2006/relationships/hyperlink" Target="https://www.digikey.ch/product-detail/de/stmicroelectronics/STM32F107VCT6/497-8913-ND/2074107" TargetMode="External"/><Relationship Id="rId15" Type="http://schemas.openxmlformats.org/officeDocument/2006/relationships/hyperlink" Target="https://support.epson.biz/td/api/doc_check.php?dl=brief_TSX-3225&amp;lang=en" TargetMode="External"/><Relationship Id="rId23" Type="http://schemas.openxmlformats.org/officeDocument/2006/relationships/hyperlink" Target="https://www.bourns.com/docs/Product-Datasheets/4600x.pdf" TargetMode="External"/><Relationship Id="rId28" Type="http://schemas.openxmlformats.org/officeDocument/2006/relationships/hyperlink" Target="http://www.jst-mfg.com/product/pdf/eng/eXH.pdf" TargetMode="External"/><Relationship Id="rId36" Type="http://schemas.openxmlformats.org/officeDocument/2006/relationships/hyperlink" Target="https://content.kemet.com/datasheets/KEM_C1003_C0G_SMD.pdf" TargetMode="External"/><Relationship Id="rId49" Type="http://schemas.openxmlformats.org/officeDocument/2006/relationships/hyperlink" Target="https://www.banggood.com/de/ATmega328P-Nano-V3-Controller-Board-Compatible-Arduino-p-940937.html?rmmds=detail-top-buytogether-auto&amp;cur_warehouse=CN" TargetMode="External"/><Relationship Id="rId57" Type="http://schemas.openxmlformats.org/officeDocument/2006/relationships/hyperlink" Target="http://www.jst-mfg.com/product/pdf/eng/eX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topLeftCell="A33" zoomScale="93" workbookViewId="0">
      <selection activeCell="G59" sqref="G59"/>
    </sheetView>
  </sheetViews>
  <sheetFormatPr baseColWidth="10" defaultColWidth="9" defaultRowHeight="14.25" x14ac:dyDescent="0.45"/>
  <cols>
    <col min="1" max="1" width="18.3984375" customWidth="1"/>
    <col min="2" max="2" width="27" customWidth="1"/>
    <col min="3" max="4" width="13.265625" customWidth="1"/>
    <col min="5" max="5" width="14.1328125" customWidth="1"/>
    <col min="7" max="7" width="16.1328125" customWidth="1"/>
    <col min="9" max="9" width="11.265625" customWidth="1"/>
    <col min="10" max="10" width="14.1328125" customWidth="1"/>
    <col min="11" max="11" width="9.73046875" bestFit="1" customWidth="1"/>
    <col min="12" max="12" width="14.73046875" customWidth="1"/>
    <col min="13" max="13" width="11.86328125" bestFit="1" customWidth="1"/>
  </cols>
  <sheetData>
    <row r="1" spans="1:13" x14ac:dyDescent="0.45">
      <c r="A1" s="7"/>
    </row>
    <row r="2" spans="1:13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K2" t="s">
        <v>8</v>
      </c>
    </row>
    <row r="3" spans="1:13" x14ac:dyDescent="0.45">
      <c r="A3" t="s">
        <v>165</v>
      </c>
      <c r="B3" t="s">
        <v>9</v>
      </c>
      <c r="C3" t="s">
        <v>10</v>
      </c>
      <c r="D3" s="1" t="s">
        <v>11</v>
      </c>
      <c r="E3" s="1" t="s">
        <v>12</v>
      </c>
      <c r="F3" t="s">
        <v>13</v>
      </c>
      <c r="G3" s="2">
        <v>0.72</v>
      </c>
      <c r="H3" s="8">
        <v>1</v>
      </c>
      <c r="I3" s="3"/>
      <c r="K3" s="8">
        <v>1</v>
      </c>
      <c r="L3" s="3">
        <f>SUM(G3*H3)</f>
        <v>0.72</v>
      </c>
    </row>
    <row r="4" spans="1:13" x14ac:dyDescent="0.45">
      <c r="A4" t="s">
        <v>166</v>
      </c>
      <c r="B4" t="s">
        <v>14</v>
      </c>
      <c r="C4" t="s">
        <v>15</v>
      </c>
      <c r="D4" s="1" t="s">
        <v>16</v>
      </c>
      <c r="E4" s="1" t="s">
        <v>17</v>
      </c>
      <c r="F4" t="s">
        <v>13</v>
      </c>
      <c r="G4" s="2">
        <v>0.12</v>
      </c>
      <c r="H4" s="8">
        <v>1</v>
      </c>
      <c r="I4" s="3"/>
      <c r="K4" s="8"/>
      <c r="L4" s="3">
        <f t="shared" ref="L4:L38" si="0">SUM(G4*H4)</f>
        <v>0.12</v>
      </c>
    </row>
    <row r="5" spans="1:13" x14ac:dyDescent="0.45">
      <c r="A5" t="s">
        <v>18</v>
      </c>
      <c r="B5" t="s">
        <v>18</v>
      </c>
      <c r="C5" t="s">
        <v>19</v>
      </c>
      <c r="D5" s="1" t="s">
        <v>20</v>
      </c>
      <c r="E5" s="1" t="s">
        <v>21</v>
      </c>
      <c r="F5" t="s">
        <v>13</v>
      </c>
      <c r="G5" s="2">
        <v>9.27</v>
      </c>
      <c r="H5" s="8">
        <v>1</v>
      </c>
      <c r="I5" s="3"/>
      <c r="K5" s="8"/>
      <c r="L5" s="3">
        <f t="shared" si="0"/>
        <v>9.27</v>
      </c>
    </row>
    <row r="6" spans="1:13" x14ac:dyDescent="0.45">
      <c r="A6" t="s">
        <v>167</v>
      </c>
      <c r="B6" t="s">
        <v>22</v>
      </c>
      <c r="C6" t="s">
        <v>23</v>
      </c>
      <c r="D6" s="1" t="s">
        <v>24</v>
      </c>
      <c r="E6" s="1" t="s">
        <v>25</v>
      </c>
      <c r="F6" t="s">
        <v>13</v>
      </c>
      <c r="G6" s="2">
        <v>4.3</v>
      </c>
      <c r="H6" s="8">
        <v>4</v>
      </c>
      <c r="I6" s="3"/>
      <c r="K6" s="8"/>
      <c r="L6" s="3">
        <f t="shared" si="0"/>
        <v>17.2</v>
      </c>
    </row>
    <row r="7" spans="1:13" x14ac:dyDescent="0.45">
      <c r="A7" t="s">
        <v>168</v>
      </c>
      <c r="B7" t="s">
        <v>26</v>
      </c>
      <c r="C7" t="s">
        <v>27</v>
      </c>
      <c r="D7" s="1" t="s">
        <v>28</v>
      </c>
      <c r="E7" s="1" t="s">
        <v>29</v>
      </c>
      <c r="F7" t="s">
        <v>13</v>
      </c>
      <c r="G7" s="2">
        <v>0.43</v>
      </c>
      <c r="H7" s="8">
        <v>1</v>
      </c>
      <c r="I7" s="3"/>
      <c r="K7" s="8"/>
      <c r="L7" s="3">
        <f>SUM(G7*H7)</f>
        <v>0.43</v>
      </c>
    </row>
    <row r="8" spans="1:13" x14ac:dyDescent="0.45">
      <c r="A8" t="s">
        <v>169</v>
      </c>
      <c r="B8" t="s">
        <v>30</v>
      </c>
      <c r="C8" t="s">
        <v>31</v>
      </c>
      <c r="D8" s="1" t="s">
        <v>32</v>
      </c>
      <c r="E8" s="1" t="s">
        <v>33</v>
      </c>
      <c r="F8" t="s">
        <v>13</v>
      </c>
      <c r="G8" s="2">
        <v>7.6999999999999999E-2</v>
      </c>
      <c r="H8" s="8">
        <v>1</v>
      </c>
      <c r="I8" s="3"/>
      <c r="K8" s="8"/>
      <c r="L8" s="3">
        <f>SUM(G8*H8)</f>
        <v>7.6999999999999999E-2</v>
      </c>
    </row>
    <row r="9" spans="1:13" x14ac:dyDescent="0.45">
      <c r="A9" t="s">
        <v>170</v>
      </c>
      <c r="B9" t="s">
        <v>34</v>
      </c>
      <c r="C9" t="s">
        <v>35</v>
      </c>
      <c r="D9" s="1" t="s">
        <v>36</v>
      </c>
      <c r="E9" s="1" t="s">
        <v>37</v>
      </c>
      <c r="F9" t="s">
        <v>13</v>
      </c>
      <c r="G9" s="2">
        <v>2.16</v>
      </c>
      <c r="H9" s="8">
        <v>1</v>
      </c>
      <c r="I9" s="3"/>
      <c r="K9" s="8"/>
      <c r="L9" s="3">
        <f t="shared" si="0"/>
        <v>2.16</v>
      </c>
    </row>
    <row r="10" spans="1:13" x14ac:dyDescent="0.45">
      <c r="A10" t="s">
        <v>171</v>
      </c>
      <c r="B10" t="s">
        <v>38</v>
      </c>
      <c r="C10" t="s">
        <v>39</v>
      </c>
      <c r="D10" s="1" t="s">
        <v>40</v>
      </c>
      <c r="E10" s="1" t="s">
        <v>41</v>
      </c>
      <c r="F10" t="s">
        <v>13</v>
      </c>
      <c r="G10" s="2">
        <v>0.36</v>
      </c>
      <c r="H10" s="8">
        <v>1</v>
      </c>
      <c r="K10" s="8"/>
      <c r="L10" s="3">
        <f t="shared" si="0"/>
        <v>0.36</v>
      </c>
    </row>
    <row r="11" spans="1:13" x14ac:dyDescent="0.45">
      <c r="A11" t="s">
        <v>172</v>
      </c>
      <c r="B11" t="s">
        <v>42</v>
      </c>
      <c r="C11" t="s">
        <v>43</v>
      </c>
      <c r="D11" s="1" t="s">
        <v>44</v>
      </c>
      <c r="E11" s="1" t="s">
        <v>45</v>
      </c>
      <c r="F11" t="s">
        <v>13</v>
      </c>
      <c r="G11" s="2">
        <v>0.1</v>
      </c>
      <c r="H11" s="8">
        <v>4</v>
      </c>
      <c r="K11" s="8"/>
      <c r="L11" s="3">
        <f t="shared" si="0"/>
        <v>0.4</v>
      </c>
    </row>
    <row r="12" spans="1:13" x14ac:dyDescent="0.45">
      <c r="A12" t="s">
        <v>173</v>
      </c>
      <c r="B12" t="s">
        <v>46</v>
      </c>
      <c r="C12" t="s">
        <v>47</v>
      </c>
      <c r="D12" s="1" t="s">
        <v>48</v>
      </c>
      <c r="E12" s="1" t="s">
        <v>49</v>
      </c>
      <c r="F12" t="s">
        <v>13</v>
      </c>
      <c r="G12" s="2">
        <v>0.87</v>
      </c>
      <c r="H12" s="8">
        <v>1</v>
      </c>
      <c r="K12" s="8"/>
      <c r="L12" s="3">
        <f t="shared" si="0"/>
        <v>0.87</v>
      </c>
    </row>
    <row r="13" spans="1:13" x14ac:dyDescent="0.45">
      <c r="A13" t="s">
        <v>174</v>
      </c>
      <c r="B13" t="s">
        <v>50</v>
      </c>
      <c r="C13" t="s">
        <v>51</v>
      </c>
      <c r="D13" s="1" t="s">
        <v>52</v>
      </c>
      <c r="E13" s="1" t="s">
        <v>53</v>
      </c>
      <c r="F13" t="s">
        <v>13</v>
      </c>
      <c r="G13" s="2">
        <v>0.67</v>
      </c>
      <c r="H13" s="8">
        <v>6</v>
      </c>
      <c r="K13" s="8"/>
      <c r="L13" s="3">
        <f t="shared" si="0"/>
        <v>4.0200000000000005</v>
      </c>
    </row>
    <row r="14" spans="1:13" x14ac:dyDescent="0.45">
      <c r="A14" t="s">
        <v>175</v>
      </c>
      <c r="B14" t="s">
        <v>54</v>
      </c>
      <c r="C14" t="s">
        <v>55</v>
      </c>
      <c r="D14" s="1" t="s">
        <v>56</v>
      </c>
      <c r="E14" s="1" t="s">
        <v>57</v>
      </c>
      <c r="F14" t="s">
        <v>13</v>
      </c>
      <c r="G14" s="2">
        <v>1.44</v>
      </c>
      <c r="H14" s="8">
        <v>1</v>
      </c>
      <c r="K14" s="8"/>
      <c r="L14" s="3">
        <f t="shared" si="0"/>
        <v>1.44</v>
      </c>
    </row>
    <row r="15" spans="1:13" x14ac:dyDescent="0.45">
      <c r="A15" t="s">
        <v>176</v>
      </c>
      <c r="B15" t="s">
        <v>58</v>
      </c>
      <c r="C15" t="s">
        <v>59</v>
      </c>
      <c r="D15" s="1" t="s">
        <v>60</v>
      </c>
      <c r="E15" s="1" t="s">
        <v>61</v>
      </c>
      <c r="F15" t="s">
        <v>13</v>
      </c>
      <c r="G15" s="2">
        <v>0.62</v>
      </c>
      <c r="H15" s="8">
        <v>1</v>
      </c>
      <c r="K15" s="8"/>
      <c r="L15" s="3">
        <f t="shared" si="0"/>
        <v>0.62</v>
      </c>
      <c r="M15" s="3"/>
    </row>
    <row r="16" spans="1:13" x14ac:dyDescent="0.45">
      <c r="A16" t="s">
        <v>177</v>
      </c>
      <c r="B16" t="s">
        <v>62</v>
      </c>
      <c r="C16" t="s">
        <v>63</v>
      </c>
      <c r="D16" s="1" t="s">
        <v>60</v>
      </c>
      <c r="E16" s="1" t="s">
        <v>64</v>
      </c>
      <c r="F16" t="s">
        <v>13</v>
      </c>
      <c r="G16" s="2">
        <v>0.51</v>
      </c>
      <c r="H16" s="8">
        <v>2</v>
      </c>
      <c r="K16" s="8"/>
      <c r="L16" s="3">
        <f t="shared" si="0"/>
        <v>1.02</v>
      </c>
    </row>
    <row r="17" spans="1:12" x14ac:dyDescent="0.45">
      <c r="A17" t="s">
        <v>178</v>
      </c>
      <c r="B17" t="s">
        <v>157</v>
      </c>
      <c r="C17" t="s">
        <v>70</v>
      </c>
      <c r="D17" s="1" t="s">
        <v>66</v>
      </c>
      <c r="E17" s="1" t="s">
        <v>158</v>
      </c>
      <c r="F17" t="s">
        <v>13</v>
      </c>
      <c r="G17" s="2">
        <v>0.27</v>
      </c>
      <c r="H17" s="8">
        <v>1</v>
      </c>
      <c r="K17" s="8"/>
      <c r="L17" s="3">
        <f t="shared" si="0"/>
        <v>0.27</v>
      </c>
    </row>
    <row r="18" spans="1:12" x14ac:dyDescent="0.45">
      <c r="A18" t="s">
        <v>179</v>
      </c>
      <c r="B18" t="s">
        <v>65</v>
      </c>
      <c r="C18" t="s">
        <v>67</v>
      </c>
      <c r="D18" s="1" t="s">
        <v>66</v>
      </c>
      <c r="E18" s="1" t="s">
        <v>68</v>
      </c>
      <c r="F18" t="s">
        <v>13</v>
      </c>
      <c r="G18" s="2">
        <v>0.27</v>
      </c>
      <c r="H18" s="8">
        <v>1</v>
      </c>
      <c r="K18" s="8"/>
      <c r="L18" s="3">
        <f t="shared" si="0"/>
        <v>0.27</v>
      </c>
    </row>
    <row r="19" spans="1:12" x14ac:dyDescent="0.45">
      <c r="A19" t="s">
        <v>180</v>
      </c>
      <c r="B19" t="s">
        <v>69</v>
      </c>
      <c r="C19" t="s">
        <v>156</v>
      </c>
      <c r="D19" s="1" t="s">
        <v>66</v>
      </c>
      <c r="E19" s="1" t="s">
        <v>71</v>
      </c>
      <c r="F19" t="s">
        <v>13</v>
      </c>
      <c r="G19" s="2">
        <v>0.33</v>
      </c>
      <c r="H19" s="8">
        <v>1</v>
      </c>
      <c r="K19" s="8"/>
      <c r="L19" s="3">
        <f t="shared" si="0"/>
        <v>0.33</v>
      </c>
    </row>
    <row r="20" spans="1:12" x14ac:dyDescent="0.45">
      <c r="A20" t="s">
        <v>181</v>
      </c>
      <c r="B20" t="s">
        <v>72</v>
      </c>
      <c r="C20" t="s">
        <v>73</v>
      </c>
      <c r="D20" s="1" t="s">
        <v>74</v>
      </c>
      <c r="E20" s="1" t="s">
        <v>75</v>
      </c>
      <c r="F20" t="s">
        <v>13</v>
      </c>
      <c r="G20" s="2">
        <v>0.19700000000000001</v>
      </c>
      <c r="H20" s="8">
        <v>9</v>
      </c>
      <c r="K20" s="8"/>
      <c r="L20" s="3">
        <f t="shared" si="0"/>
        <v>1.7730000000000001</v>
      </c>
    </row>
    <row r="21" spans="1:12" x14ac:dyDescent="0.45">
      <c r="A21" t="s">
        <v>182</v>
      </c>
      <c r="B21" t="s">
        <v>76</v>
      </c>
      <c r="C21" t="s">
        <v>77</v>
      </c>
      <c r="D21" s="1" t="s">
        <v>78</v>
      </c>
      <c r="E21" s="1" t="s">
        <v>79</v>
      </c>
      <c r="F21" t="s">
        <v>13</v>
      </c>
      <c r="G21" s="2">
        <v>0.1</v>
      </c>
      <c r="H21" s="8">
        <v>1</v>
      </c>
      <c r="K21" s="8"/>
      <c r="L21" s="3">
        <f t="shared" si="0"/>
        <v>0.1</v>
      </c>
    </row>
    <row r="22" spans="1:12" x14ac:dyDescent="0.45">
      <c r="A22" t="s">
        <v>183</v>
      </c>
      <c r="B22" t="s">
        <v>80</v>
      </c>
      <c r="C22" t="s">
        <v>81</v>
      </c>
      <c r="D22" s="1" t="s">
        <v>82</v>
      </c>
      <c r="E22" s="1" t="s">
        <v>83</v>
      </c>
      <c r="F22" t="s">
        <v>13</v>
      </c>
      <c r="G22" s="2">
        <v>0.16</v>
      </c>
      <c r="H22" s="8">
        <v>3</v>
      </c>
      <c r="K22" s="8"/>
      <c r="L22" s="3">
        <f t="shared" si="0"/>
        <v>0.48</v>
      </c>
    </row>
    <row r="23" spans="1:12" x14ac:dyDescent="0.45">
      <c r="A23" t="s">
        <v>184</v>
      </c>
      <c r="B23" t="s">
        <v>84</v>
      </c>
      <c r="C23" t="s">
        <v>85</v>
      </c>
      <c r="D23" s="1" t="s">
        <v>86</v>
      </c>
      <c r="E23" s="1" t="s">
        <v>87</v>
      </c>
      <c r="F23" t="s">
        <v>13</v>
      </c>
      <c r="G23" s="2">
        <v>0.12</v>
      </c>
      <c r="H23" s="8">
        <v>4</v>
      </c>
      <c r="K23" s="8"/>
      <c r="L23" s="3">
        <f t="shared" si="0"/>
        <v>0.48</v>
      </c>
    </row>
    <row r="24" spans="1:12" x14ac:dyDescent="0.45">
      <c r="A24" t="s">
        <v>185</v>
      </c>
      <c r="B24" t="s">
        <v>88</v>
      </c>
      <c r="C24" t="s">
        <v>89</v>
      </c>
      <c r="D24" s="1" t="s">
        <v>90</v>
      </c>
      <c r="E24" s="1" t="s">
        <v>91</v>
      </c>
      <c r="F24" t="s">
        <v>92</v>
      </c>
      <c r="G24" s="2">
        <v>0.81</v>
      </c>
      <c r="H24" s="8">
        <v>2</v>
      </c>
      <c r="K24" s="8"/>
      <c r="L24" s="3">
        <f t="shared" si="0"/>
        <v>1.62</v>
      </c>
    </row>
    <row r="25" spans="1:12" x14ac:dyDescent="0.45">
      <c r="A25" t="s">
        <v>186</v>
      </c>
      <c r="B25" t="s">
        <v>93</v>
      </c>
      <c r="C25" t="s">
        <v>94</v>
      </c>
      <c r="D25" s="1" t="s">
        <v>95</v>
      </c>
      <c r="E25" s="1" t="s">
        <v>96</v>
      </c>
      <c r="F25" t="s">
        <v>92</v>
      </c>
      <c r="G25" s="2">
        <v>4.41</v>
      </c>
      <c r="H25" s="8">
        <v>1</v>
      </c>
      <c r="K25" s="8"/>
      <c r="L25" s="3">
        <f t="shared" si="0"/>
        <v>4.41</v>
      </c>
    </row>
    <row r="26" spans="1:12" x14ac:dyDescent="0.45">
      <c r="A26" t="s">
        <v>187</v>
      </c>
      <c r="B26" t="s">
        <v>97</v>
      </c>
      <c r="C26" t="s">
        <v>98</v>
      </c>
      <c r="D26" s="1" t="s">
        <v>99</v>
      </c>
      <c r="E26" s="1" t="s">
        <v>100</v>
      </c>
      <c r="F26" t="s">
        <v>13</v>
      </c>
      <c r="G26" s="2">
        <v>5.69</v>
      </c>
      <c r="H26" s="8">
        <v>1</v>
      </c>
      <c r="K26" s="8"/>
      <c r="L26" s="3">
        <f t="shared" si="0"/>
        <v>5.69</v>
      </c>
    </row>
    <row r="27" spans="1:12" x14ac:dyDescent="0.45">
      <c r="A27" t="s">
        <v>188</v>
      </c>
      <c r="B27" t="s">
        <v>101</v>
      </c>
      <c r="C27" t="s">
        <v>102</v>
      </c>
      <c r="D27" s="1" t="s">
        <v>103</v>
      </c>
      <c r="E27" s="1" t="s">
        <v>104</v>
      </c>
      <c r="F27" t="s">
        <v>13</v>
      </c>
      <c r="G27" s="2">
        <v>1.4</v>
      </c>
      <c r="H27" s="8">
        <v>1</v>
      </c>
      <c r="K27" s="8"/>
      <c r="L27" s="3">
        <f t="shared" si="0"/>
        <v>1.4</v>
      </c>
    </row>
    <row r="28" spans="1:12" x14ac:dyDescent="0.45">
      <c r="A28" t="s">
        <v>189</v>
      </c>
      <c r="B28" t="s">
        <v>106</v>
      </c>
      <c r="C28" t="s">
        <v>107</v>
      </c>
      <c r="D28" s="1" t="s">
        <v>108</v>
      </c>
      <c r="E28" s="1" t="s">
        <v>109</v>
      </c>
      <c r="F28" t="s">
        <v>13</v>
      </c>
      <c r="G28" s="2">
        <v>0.7</v>
      </c>
      <c r="H28" s="8">
        <v>2</v>
      </c>
      <c r="K28" s="8"/>
      <c r="L28" s="3">
        <f t="shared" si="0"/>
        <v>1.4</v>
      </c>
    </row>
    <row r="29" spans="1:12" x14ac:dyDescent="0.45">
      <c r="A29" t="s">
        <v>190</v>
      </c>
      <c r="B29" t="s">
        <v>110</v>
      </c>
      <c r="C29" t="s">
        <v>111</v>
      </c>
      <c r="D29" s="1" t="s">
        <v>112</v>
      </c>
      <c r="E29" s="1" t="s">
        <v>113</v>
      </c>
      <c r="F29" t="s">
        <v>13</v>
      </c>
      <c r="G29" s="2">
        <v>0.28000000000000003</v>
      </c>
      <c r="H29" s="8">
        <v>10</v>
      </c>
      <c r="K29" s="8"/>
      <c r="L29" s="3">
        <f t="shared" si="0"/>
        <v>2.8000000000000003</v>
      </c>
    </row>
    <row r="30" spans="1:12" x14ac:dyDescent="0.45">
      <c r="A30" t="s">
        <v>191</v>
      </c>
      <c r="B30" t="s">
        <v>114</v>
      </c>
      <c r="C30" t="s">
        <v>115</v>
      </c>
      <c r="D30" s="1" t="s">
        <v>116</v>
      </c>
      <c r="E30" s="1" t="s">
        <v>117</v>
      </c>
      <c r="F30" t="s">
        <v>13</v>
      </c>
      <c r="G30" s="2">
        <v>3.08</v>
      </c>
      <c r="H30" s="8">
        <v>1</v>
      </c>
      <c r="K30" s="8"/>
      <c r="L30" s="3">
        <f t="shared" si="0"/>
        <v>3.08</v>
      </c>
    </row>
    <row r="31" spans="1:12" x14ac:dyDescent="0.45">
      <c r="A31" t="s">
        <v>192</v>
      </c>
      <c r="B31" s="6" t="s">
        <v>192</v>
      </c>
      <c r="C31" t="s">
        <v>118</v>
      </c>
      <c r="D31" s="1" t="s">
        <v>193</v>
      </c>
      <c r="E31" s="1" t="s">
        <v>193</v>
      </c>
      <c r="F31" t="s">
        <v>13</v>
      </c>
      <c r="G31" s="2">
        <v>4.9000000000000004</v>
      </c>
      <c r="H31" s="8">
        <v>1</v>
      </c>
      <c r="K31" s="8"/>
      <c r="L31" s="3">
        <f t="shared" si="0"/>
        <v>4.9000000000000004</v>
      </c>
    </row>
    <row r="32" spans="1:12" x14ac:dyDescent="0.45">
      <c r="A32" t="s">
        <v>194</v>
      </c>
      <c r="B32" t="s">
        <v>119</v>
      </c>
      <c r="C32" t="s">
        <v>105</v>
      </c>
      <c r="D32" s="1" t="s">
        <v>120</v>
      </c>
      <c r="E32" s="1" t="s">
        <v>121</v>
      </c>
      <c r="F32" t="s">
        <v>13</v>
      </c>
      <c r="G32" s="2">
        <v>0.48</v>
      </c>
      <c r="H32" s="8">
        <v>11</v>
      </c>
      <c r="K32" s="8"/>
      <c r="L32" s="3">
        <f t="shared" si="0"/>
        <v>5.2799999999999994</v>
      </c>
    </row>
    <row r="33" spans="1:12" x14ac:dyDescent="0.45">
      <c r="A33" t="s">
        <v>195</v>
      </c>
      <c r="B33" t="s">
        <v>122</v>
      </c>
      <c r="C33" t="s">
        <v>123</v>
      </c>
      <c r="D33" s="1" t="s">
        <v>124</v>
      </c>
      <c r="E33" s="1" t="s">
        <v>125</v>
      </c>
      <c r="F33" t="s">
        <v>13</v>
      </c>
      <c r="G33" s="2">
        <v>0.5</v>
      </c>
      <c r="H33" s="8">
        <v>1</v>
      </c>
      <c r="K33" s="8"/>
      <c r="L33" s="3">
        <f t="shared" si="0"/>
        <v>0.5</v>
      </c>
    </row>
    <row r="34" spans="1:12" x14ac:dyDescent="0.45">
      <c r="A34" t="s">
        <v>196</v>
      </c>
      <c r="B34" t="s">
        <v>126</v>
      </c>
      <c r="C34" t="s">
        <v>127</v>
      </c>
      <c r="D34" s="1" t="s">
        <v>128</v>
      </c>
      <c r="E34" s="1" t="s">
        <v>129</v>
      </c>
      <c r="F34" t="s">
        <v>13</v>
      </c>
      <c r="G34" s="2">
        <v>0.1</v>
      </c>
      <c r="H34" s="8">
        <v>2</v>
      </c>
      <c r="K34" s="8"/>
      <c r="L34" s="3">
        <f t="shared" si="0"/>
        <v>0.2</v>
      </c>
    </row>
    <row r="35" spans="1:12" x14ac:dyDescent="0.45">
      <c r="A35" t="s">
        <v>197</v>
      </c>
      <c r="B35" t="s">
        <v>130</v>
      </c>
      <c r="C35" t="s">
        <v>131</v>
      </c>
      <c r="D35" s="1" t="s">
        <v>132</v>
      </c>
      <c r="E35" s="1" t="s">
        <v>133</v>
      </c>
      <c r="F35" t="s">
        <v>13</v>
      </c>
      <c r="G35" s="2">
        <v>16.14</v>
      </c>
      <c r="H35" s="8">
        <v>2</v>
      </c>
      <c r="K35" s="8"/>
      <c r="L35" s="3">
        <f t="shared" si="0"/>
        <v>32.28</v>
      </c>
    </row>
    <row r="36" spans="1:12" x14ac:dyDescent="0.45">
      <c r="A36" t="s">
        <v>198</v>
      </c>
      <c r="B36" t="s">
        <v>160</v>
      </c>
      <c r="C36" t="s">
        <v>105</v>
      </c>
      <c r="D36" s="1" t="s">
        <v>120</v>
      </c>
      <c r="E36" s="1" t="s">
        <v>159</v>
      </c>
      <c r="F36" t="s">
        <v>13</v>
      </c>
      <c r="G36" s="2">
        <v>0.94</v>
      </c>
      <c r="H36" s="9">
        <v>7</v>
      </c>
      <c r="K36" s="8"/>
      <c r="L36" s="3">
        <f t="shared" si="0"/>
        <v>6.58</v>
      </c>
    </row>
    <row r="37" spans="1:12" x14ac:dyDescent="0.45">
      <c r="A37" t="s">
        <v>199</v>
      </c>
      <c r="B37" t="s">
        <v>161</v>
      </c>
      <c r="C37" t="s">
        <v>162</v>
      </c>
      <c r="D37" s="1" t="s">
        <v>164</v>
      </c>
      <c r="E37" s="1" t="s">
        <v>163</v>
      </c>
      <c r="F37" t="s">
        <v>13</v>
      </c>
      <c r="G37" s="2">
        <v>0.97</v>
      </c>
      <c r="H37" s="10">
        <v>2</v>
      </c>
      <c r="K37" s="8"/>
      <c r="L37" s="3">
        <f t="shared" si="0"/>
        <v>1.94</v>
      </c>
    </row>
    <row r="38" spans="1:12" x14ac:dyDescent="0.45">
      <c r="A38" t="s">
        <v>204</v>
      </c>
      <c r="B38" t="s">
        <v>200</v>
      </c>
      <c r="C38" t="s">
        <v>201</v>
      </c>
      <c r="D38" s="1" t="s">
        <v>202</v>
      </c>
      <c r="E38" s="1" t="s">
        <v>203</v>
      </c>
      <c r="F38" t="s">
        <v>13</v>
      </c>
      <c r="G38" s="2">
        <v>0.26</v>
      </c>
      <c r="H38" s="10">
        <v>2</v>
      </c>
      <c r="L38" s="3">
        <f t="shared" si="0"/>
        <v>0.52</v>
      </c>
    </row>
    <row r="39" spans="1:12" x14ac:dyDescent="0.45">
      <c r="K39" s="8"/>
    </row>
    <row r="40" spans="1:12" x14ac:dyDescent="0.45">
      <c r="I40" s="2">
        <f>SUM(I3:I14)</f>
        <v>0</v>
      </c>
      <c r="K40" s="8"/>
      <c r="L40" s="2">
        <f>SUM(L3:L38)</f>
        <v>115.00999999999999</v>
      </c>
    </row>
    <row r="41" spans="1:12" x14ac:dyDescent="0.45">
      <c r="C41" s="12"/>
      <c r="D41" s="12"/>
      <c r="E41" s="1"/>
      <c r="G41" s="2"/>
      <c r="K41" s="8"/>
      <c r="L41" s="3"/>
    </row>
    <row r="42" spans="1:12" x14ac:dyDescent="0.45">
      <c r="C42" s="12"/>
      <c r="D42" s="12"/>
      <c r="E42" s="1"/>
      <c r="G42" s="2"/>
      <c r="K42" s="8"/>
      <c r="L42" s="3"/>
    </row>
    <row r="43" spans="1:12" x14ac:dyDescent="0.45">
      <c r="C43" s="12" t="s">
        <v>134</v>
      </c>
      <c r="D43" s="12"/>
      <c r="E43" s="1" t="s">
        <v>135</v>
      </c>
      <c r="F43" t="s">
        <v>136</v>
      </c>
      <c r="G43" s="2">
        <v>8.9499999999999993</v>
      </c>
      <c r="H43">
        <v>1</v>
      </c>
      <c r="K43" s="8"/>
      <c r="L43" s="3">
        <f t="shared" ref="L43:L45" si="1">SUM(G43*H43)</f>
        <v>8.9499999999999993</v>
      </c>
    </row>
    <row r="44" spans="1:12" x14ac:dyDescent="0.45">
      <c r="K44" s="8"/>
      <c r="L44" s="3">
        <f>SUM(G44*H44)</f>
        <v>0</v>
      </c>
    </row>
    <row r="45" spans="1:12" x14ac:dyDescent="0.45">
      <c r="C45" s="8"/>
      <c r="D45" s="8"/>
      <c r="G45" s="2"/>
      <c r="K45" s="8"/>
      <c r="L45" s="3">
        <f t="shared" si="1"/>
        <v>0</v>
      </c>
    </row>
    <row r="46" spans="1:12" x14ac:dyDescent="0.45">
      <c r="C46" s="8"/>
      <c r="D46" s="8"/>
      <c r="G46" s="2"/>
      <c r="K46" s="8"/>
    </row>
    <row r="47" spans="1:12" x14ac:dyDescent="0.45">
      <c r="C47" s="8"/>
      <c r="D47" s="8"/>
      <c r="G47" s="2"/>
      <c r="K47" s="8"/>
      <c r="L47" s="3">
        <f>SUM(L41:L45)</f>
        <v>8.9499999999999993</v>
      </c>
    </row>
    <row r="48" spans="1:12" x14ac:dyDescent="0.45">
      <c r="C48" s="8"/>
      <c r="D48" s="8"/>
      <c r="G48" s="2"/>
      <c r="K48" s="8"/>
    </row>
    <row r="49" spans="2:14" x14ac:dyDescent="0.45">
      <c r="G49" s="2"/>
      <c r="K49" s="8"/>
      <c r="L49" s="2"/>
    </row>
    <row r="50" spans="2:14" x14ac:dyDescent="0.45">
      <c r="B50" t="s">
        <v>137</v>
      </c>
      <c r="C50" t="s">
        <v>138</v>
      </c>
      <c r="D50" s="1"/>
      <c r="E50" s="1" t="s">
        <v>139</v>
      </c>
      <c r="F50" s="4" t="s">
        <v>140</v>
      </c>
      <c r="G50" s="2">
        <v>15.71</v>
      </c>
      <c r="H50">
        <v>4</v>
      </c>
      <c r="I50" s="2"/>
      <c r="K50" s="8">
        <v>8</v>
      </c>
      <c r="L50" s="3">
        <f>SUM(G50*H50+I50)</f>
        <v>62.84</v>
      </c>
      <c r="M50" s="3">
        <f>SUM(G50*K50)</f>
        <v>125.68</v>
      </c>
      <c r="N50" t="s">
        <v>141</v>
      </c>
    </row>
    <row r="51" spans="2:14" x14ac:dyDescent="0.45">
      <c r="B51" t="s">
        <v>142</v>
      </c>
      <c r="C51" t="s">
        <v>143</v>
      </c>
      <c r="D51" s="1"/>
      <c r="E51" s="1" t="s">
        <v>144</v>
      </c>
      <c r="F51" s="4" t="s">
        <v>140</v>
      </c>
      <c r="G51" s="2">
        <v>10.73</v>
      </c>
      <c r="H51">
        <v>2</v>
      </c>
      <c r="I51" s="2"/>
      <c r="K51" s="8">
        <v>4</v>
      </c>
      <c r="L51" s="3">
        <f t="shared" ref="L51:L52" si="2">SUM(G51*H51+I51)</f>
        <v>21.46</v>
      </c>
      <c r="M51" s="3">
        <f t="shared" ref="M51:M54" si="3">SUM(G51*K51)</f>
        <v>42.92</v>
      </c>
      <c r="N51" t="s">
        <v>141</v>
      </c>
    </row>
    <row r="52" spans="2:14" x14ac:dyDescent="0.45">
      <c r="B52" t="s">
        <v>145</v>
      </c>
      <c r="D52" s="1"/>
      <c r="E52" s="1" t="s">
        <v>146</v>
      </c>
      <c r="F52" s="4" t="s">
        <v>140</v>
      </c>
      <c r="G52" s="2">
        <v>1.72</v>
      </c>
      <c r="H52">
        <v>1</v>
      </c>
      <c r="I52" s="2"/>
      <c r="K52" s="8">
        <v>2</v>
      </c>
      <c r="L52" s="3">
        <f t="shared" si="2"/>
        <v>1.72</v>
      </c>
      <c r="M52" s="3">
        <f t="shared" si="3"/>
        <v>3.44</v>
      </c>
      <c r="N52" t="s">
        <v>141</v>
      </c>
    </row>
    <row r="53" spans="2:14" x14ac:dyDescent="0.45">
      <c r="B53" t="s">
        <v>147</v>
      </c>
      <c r="C53" t="s">
        <v>148</v>
      </c>
      <c r="D53" s="1"/>
      <c r="E53" s="1" t="s">
        <v>149</v>
      </c>
      <c r="F53" s="4" t="s">
        <v>140</v>
      </c>
      <c r="G53" s="2">
        <v>40.61</v>
      </c>
      <c r="H53">
        <v>1</v>
      </c>
      <c r="I53" s="2"/>
      <c r="K53" s="8">
        <v>2</v>
      </c>
      <c r="L53" s="3">
        <f>SUM(G53*H53+I53)</f>
        <v>40.61</v>
      </c>
      <c r="M53" s="3">
        <f t="shared" si="3"/>
        <v>81.22</v>
      </c>
      <c r="N53" t="s">
        <v>141</v>
      </c>
    </row>
    <row r="54" spans="2:14" x14ac:dyDescent="0.45">
      <c r="B54" t="s">
        <v>150</v>
      </c>
      <c r="C54" t="s">
        <v>151</v>
      </c>
      <c r="D54" s="1"/>
      <c r="E54" s="1" t="s">
        <v>152</v>
      </c>
      <c r="F54" s="4" t="s">
        <v>140</v>
      </c>
      <c r="G54" s="2">
        <v>4.92</v>
      </c>
      <c r="H54">
        <v>4</v>
      </c>
      <c r="I54" s="2"/>
      <c r="K54" s="8">
        <v>8</v>
      </c>
      <c r="L54" s="3">
        <f>SUM(G54*H54+I54)</f>
        <v>19.68</v>
      </c>
      <c r="M54" s="3">
        <f t="shared" si="3"/>
        <v>39.36</v>
      </c>
      <c r="N54" t="s">
        <v>141</v>
      </c>
    </row>
    <row r="55" spans="2:14" x14ac:dyDescent="0.45">
      <c r="K55" s="8"/>
    </row>
    <row r="56" spans="2:14" x14ac:dyDescent="0.45">
      <c r="K56" s="8"/>
      <c r="L56" s="3">
        <f>SUM(L50:L54)</f>
        <v>146.31</v>
      </c>
      <c r="M56" s="3">
        <f>SUM(M50:M54)</f>
        <v>292.62</v>
      </c>
    </row>
    <row r="57" spans="2:14" x14ac:dyDescent="0.45">
      <c r="K57" s="8"/>
    </row>
    <row r="58" spans="2:14" x14ac:dyDescent="0.45">
      <c r="K58" s="8"/>
    </row>
    <row r="59" spans="2:14" x14ac:dyDescent="0.45">
      <c r="K59" s="8"/>
      <c r="L59" s="5">
        <v>309.36</v>
      </c>
    </row>
    <row r="60" spans="2:14" x14ac:dyDescent="0.45">
      <c r="K60" s="8"/>
    </row>
    <row r="61" spans="2:14" x14ac:dyDescent="0.45">
      <c r="E61" s="1"/>
      <c r="G61" s="2"/>
      <c r="I61" s="2"/>
      <c r="K61" s="11"/>
      <c r="L61" s="3"/>
    </row>
    <row r="62" spans="2:14" x14ac:dyDescent="0.45">
      <c r="E62" s="1"/>
      <c r="G62" s="2"/>
      <c r="L62" s="3"/>
    </row>
    <row r="63" spans="2:14" x14ac:dyDescent="0.45">
      <c r="E63" s="1"/>
      <c r="G63" s="2"/>
      <c r="L63" s="3"/>
    </row>
    <row r="64" spans="2:14" x14ac:dyDescent="0.45">
      <c r="E64" s="1"/>
      <c r="G64" s="2"/>
      <c r="L64" s="3"/>
    </row>
    <row r="65" spans="3:12" x14ac:dyDescent="0.45">
      <c r="G65" s="2"/>
      <c r="L65" s="3"/>
    </row>
    <row r="66" spans="3:12" x14ac:dyDescent="0.45">
      <c r="C66" s="4"/>
      <c r="D66" s="4"/>
      <c r="E66" s="1"/>
      <c r="G66" s="2"/>
      <c r="L66" s="3"/>
    </row>
    <row r="67" spans="3:12" x14ac:dyDescent="0.45">
      <c r="C67" s="12" t="s">
        <v>153</v>
      </c>
      <c r="D67" s="12"/>
      <c r="E67" s="1" t="s">
        <v>154</v>
      </c>
      <c r="F67" t="s">
        <v>155</v>
      </c>
      <c r="G67" s="2">
        <v>113</v>
      </c>
      <c r="H67" t="s">
        <v>155</v>
      </c>
    </row>
  </sheetData>
  <mergeCells count="4">
    <mergeCell ref="C67:D67"/>
    <mergeCell ref="C41:D41"/>
    <mergeCell ref="C42:D42"/>
    <mergeCell ref="C43:D43"/>
  </mergeCells>
  <phoneticPr fontId="4" type="noConversion"/>
  <conditionalFormatting sqref="H3:H38">
    <cfRule type="cellIs" dxfId="0" priority="1" operator="equal">
      <formula>0</formula>
    </cfRule>
  </conditionalFormatting>
  <hyperlinks>
    <hyperlink ref="D3" r:id="rId1" xr:uid="{00000000-0004-0000-0000-000000000000}"/>
    <hyperlink ref="E3" r:id="rId2" xr:uid="{00000000-0004-0000-0000-000001000000}"/>
    <hyperlink ref="D4" r:id="rId3" xr:uid="{00000000-0004-0000-0000-000002000000}"/>
    <hyperlink ref="E4" r:id="rId4" xr:uid="{00000000-0004-0000-0000-000003000000}"/>
    <hyperlink ref="D5" r:id="rId5" xr:uid="{00000000-0004-0000-0000-000004000000}"/>
    <hyperlink ref="E5" r:id="rId6" xr:uid="{00000000-0004-0000-0000-000005000000}"/>
    <hyperlink ref="D6" r:id="rId7" xr:uid="{00000000-0004-0000-0000-000006000000}"/>
    <hyperlink ref="E6" r:id="rId8" xr:uid="{00000000-0004-0000-0000-000007000000}"/>
    <hyperlink ref="E7" r:id="rId9" xr:uid="{00000000-0004-0000-0000-000008000000}"/>
    <hyperlink ref="D7" r:id="rId10" xr:uid="{00000000-0004-0000-0000-000009000000}"/>
    <hyperlink ref="D8" r:id="rId11" xr:uid="{00000000-0004-0000-0000-00000A000000}"/>
    <hyperlink ref="E8" r:id="rId12" xr:uid="{00000000-0004-0000-0000-00000B000000}"/>
    <hyperlink ref="D9" r:id="rId13" xr:uid="{00000000-0004-0000-0000-00000C000000}"/>
    <hyperlink ref="E9" r:id="rId14" xr:uid="{00000000-0004-0000-0000-00000D000000}"/>
    <hyperlink ref="D10" r:id="rId15" xr:uid="{00000000-0004-0000-0000-00000E000000}"/>
    <hyperlink ref="E10" r:id="rId16" xr:uid="{00000000-0004-0000-0000-00000F000000}"/>
    <hyperlink ref="E12" r:id="rId17" xr:uid="{00000000-0004-0000-0000-000010000000}"/>
    <hyperlink ref="D12" r:id="rId18" xr:uid="{00000000-0004-0000-0000-000011000000}"/>
    <hyperlink ref="E13" r:id="rId19" xr:uid="{00000000-0004-0000-0000-000012000000}"/>
    <hyperlink ref="D13" r:id="rId20" xr:uid="{00000000-0004-0000-0000-000013000000}"/>
    <hyperlink ref="E15" r:id="rId21" xr:uid="{00000000-0004-0000-0000-000014000000}"/>
    <hyperlink ref="D15" r:id="rId22" xr:uid="{00000000-0004-0000-0000-000015000000}"/>
    <hyperlink ref="D16" r:id="rId23" xr:uid="{00000000-0004-0000-0000-000016000000}"/>
    <hyperlink ref="E16" r:id="rId24" xr:uid="{00000000-0004-0000-0000-000017000000}"/>
    <hyperlink ref="E19" r:id="rId25" xr:uid="{00000000-0004-0000-0000-000018000000}"/>
    <hyperlink ref="D20" r:id="rId26" xr:uid="{00000000-0004-0000-0000-000019000000}"/>
    <hyperlink ref="E20" r:id="rId27" xr:uid="{00000000-0004-0000-0000-00001A000000}"/>
    <hyperlink ref="D19" r:id="rId28" xr:uid="{00000000-0004-0000-0000-00001B000000}"/>
    <hyperlink ref="E43" r:id="rId29" xr:uid="{00000000-0004-0000-0000-00001C000000}"/>
    <hyperlink ref="E67" r:id="rId30" xr:uid="{00000000-0004-0000-0000-00001D000000}"/>
    <hyperlink ref="E21" r:id="rId31" xr:uid="{00000000-0004-0000-0000-00001E000000}"/>
    <hyperlink ref="D21" r:id="rId32" xr:uid="{00000000-0004-0000-0000-00001F000000}"/>
    <hyperlink ref="E22" r:id="rId33" xr:uid="{00000000-0004-0000-0000-000020000000}"/>
    <hyperlink ref="D22" r:id="rId34" xr:uid="{00000000-0004-0000-0000-000021000000}"/>
    <hyperlink ref="E11" r:id="rId35" xr:uid="{00000000-0004-0000-0000-000022000000}"/>
    <hyperlink ref="D11" r:id="rId36" xr:uid="{00000000-0004-0000-0000-000023000000}"/>
    <hyperlink ref="E23" r:id="rId37" xr:uid="{00000000-0004-0000-0000-000024000000}"/>
    <hyperlink ref="D23" r:id="rId38" xr:uid="{00000000-0004-0000-0000-000025000000}"/>
    <hyperlink ref="D24" r:id="rId39" xr:uid="{00000000-0004-0000-0000-000026000000}"/>
    <hyperlink ref="E24" r:id="rId40" xr:uid="{00000000-0004-0000-0000-000027000000}"/>
    <hyperlink ref="D25" r:id="rId41" xr:uid="{00000000-0004-0000-0000-000028000000}"/>
    <hyperlink ref="E25" r:id="rId42" xr:uid="{00000000-0004-0000-0000-000029000000}"/>
    <hyperlink ref="E26" r:id="rId43" xr:uid="{00000000-0004-0000-0000-00002A000000}"/>
    <hyperlink ref="D26" r:id="rId44" xr:uid="{00000000-0004-0000-0000-00002B000000}"/>
    <hyperlink ref="D27" r:id="rId45" xr:uid="{00000000-0004-0000-0000-00002C000000}"/>
    <hyperlink ref="E27" r:id="rId46" xr:uid="{00000000-0004-0000-0000-00002D000000}"/>
    <hyperlink ref="E50" r:id="rId47" display="https://www.banggood.com/de/Chihai-CHR-775S-Magnetic-Holzer-Encoder-DC-Motor-24_0V-8000RPM-12_0V-4000RPM-Robot-Driving-Motor-p-1390076.html?gmcCountry=CH&amp;currency=CHF&amp;createTmp=1&amp;utm_source=googleshopping&amp;utm_medium=cpc_union&amp;utm_content=xibei&amp;utm_campaign=xibei-ssc-ch-all-0302&amp;ad_id=335425462007&amp;gclid=Cj0KCQiAoIPvBRDgARIsAHsCw0_YSEg8ygOg-2-lBKv1mZz4A-3G8-CN2ekt3QC4IKzTVbKQrLBRez4aAloVEALw_wcB&amp;ID=520832&amp;cur_warehouse=CN" xr:uid="{00000000-0004-0000-0000-00002E000000}"/>
    <hyperlink ref="E51" r:id="rId48" xr:uid="{00000000-0004-0000-0000-00002F000000}"/>
    <hyperlink ref="E52" r:id="rId49" xr:uid="{00000000-0004-0000-0000-000030000000}"/>
    <hyperlink ref="E53" r:id="rId50" xr:uid="{00000000-0004-0000-0000-000031000000}"/>
    <hyperlink ref="E54" r:id="rId51" xr:uid="{00000000-0004-0000-0000-000032000000}"/>
    <hyperlink ref="E29" r:id="rId52" xr:uid="{00000000-0004-0000-0000-000033000000}"/>
    <hyperlink ref="E28" r:id="rId53" xr:uid="{00000000-0004-0000-0000-000034000000}"/>
    <hyperlink ref="D29" r:id="rId54" xr:uid="{00000000-0004-0000-0000-000035000000}"/>
    <hyperlink ref="E18" r:id="rId55" xr:uid="{00000000-0004-0000-0000-000036000000}"/>
    <hyperlink ref="D17" r:id="rId56" xr:uid="{00000000-0004-0000-0000-000037000000}"/>
    <hyperlink ref="D18" r:id="rId57" xr:uid="{00000000-0004-0000-0000-000038000000}"/>
    <hyperlink ref="E30" r:id="rId58" xr:uid="{00000000-0004-0000-0000-000039000000}"/>
    <hyperlink ref="D14" r:id="rId59" xr:uid="{00000000-0004-0000-0000-00003A000000}"/>
    <hyperlink ref="E14" r:id="rId60" xr:uid="{00000000-0004-0000-0000-00003B000000}"/>
    <hyperlink ref="D30" r:id="rId61" xr:uid="{00000000-0004-0000-0000-00003C000000}"/>
    <hyperlink ref="D32" r:id="rId62" display="https://media.digikey.com/pdf/Data Sheets/Phoenix Contact PDFs/Combicon Compact Series.pdf" xr:uid="{00000000-0004-0000-0000-00003D000000}"/>
    <hyperlink ref="E32" r:id="rId63" xr:uid="{00000000-0004-0000-0000-00003E000000}"/>
    <hyperlink ref="E33" r:id="rId64" xr:uid="{00000000-0004-0000-0000-00003F000000}"/>
    <hyperlink ref="D33" r:id="rId65" xr:uid="{00000000-0004-0000-0000-000040000000}"/>
    <hyperlink ref="E34" r:id="rId66" xr:uid="{00000000-0004-0000-0000-000041000000}"/>
    <hyperlink ref="D34" r:id="rId67" xr:uid="{00000000-0004-0000-0000-000042000000}"/>
    <hyperlink ref="E35" r:id="rId68" xr:uid="{00000000-0004-0000-0000-000043000000}"/>
    <hyperlink ref="D35" r:id="rId69" xr:uid="{00000000-0004-0000-0000-000044000000}"/>
    <hyperlink ref="E17" r:id="rId70" xr:uid="{00000000-0004-0000-0000-000045000000}"/>
    <hyperlink ref="E36" r:id="rId71" xr:uid="{00000000-0004-0000-0000-000046000000}"/>
    <hyperlink ref="D36" r:id="rId72" display="https://media.digikey.com/pdf/Data Sheets/Phoenix Contact PDFs/Combicon Compact Series.pdf" xr:uid="{00000000-0004-0000-0000-000047000000}"/>
    <hyperlink ref="E37" r:id="rId73" xr:uid="{00000000-0004-0000-0000-000048000000}"/>
    <hyperlink ref="D37" r:id="rId74" display="https://media.digikey.com/pdf/Data Sheets/Sullins PDFs/Female_Headers.100_DS.pdf" xr:uid="{00000000-0004-0000-0000-000049000000}"/>
    <hyperlink ref="E31" r:id="rId75" xr:uid="{00000000-0004-0000-0000-00004A000000}"/>
    <hyperlink ref="D31" r:id="rId76" xr:uid="{00000000-0004-0000-0000-00004B000000}"/>
    <hyperlink ref="E38" r:id="rId77" xr:uid="{00000000-0004-0000-0000-00004C000000}"/>
    <hyperlink ref="D38" r:id="rId78" xr:uid="{00000000-0004-0000-0000-00004D000000}"/>
  </hyperlinks>
  <pageMargins left="0.7" right="0.7" top="0.75" bottom="0.75" header="0.3" footer="0.3"/>
  <pageSetup paperSize="9" orientation="portrait" r:id="rId7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5F36D9254CC44CB6249376C877A2DF" ma:contentTypeVersion="7" ma:contentTypeDescription="Ein neues Dokument erstellen." ma:contentTypeScope="" ma:versionID="75f80a4b62625aba966349ac999ce72a">
  <xsd:schema xmlns:xsd="http://www.w3.org/2001/XMLSchema" xmlns:xs="http://www.w3.org/2001/XMLSchema" xmlns:p="http://schemas.microsoft.com/office/2006/metadata/properties" xmlns:ns2="662aecde-a546-41c6-8132-08b1913b7209" targetNamespace="http://schemas.microsoft.com/office/2006/metadata/properties" ma:root="true" ma:fieldsID="1fd1ffdff1a5c8e74cb25ed20787af6d" ns2:_="">
    <xsd:import namespace="662aecde-a546-41c6-8132-08b1913b7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aecde-a546-41c6-8132-08b1913b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ACC115-7A46-4B78-80D5-5509558F2533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294014A-4FDF-4667-82C6-1F2A333D36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2aecde-a546-41c6-8132-08b1913b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4817B3-4FAB-4FA5-AFB3-73C6071B32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</dc:creator>
  <cp:keywords/>
  <dc:description/>
  <cp:lastModifiedBy>-- --</cp:lastModifiedBy>
  <cp:revision/>
  <dcterms:created xsi:type="dcterms:W3CDTF">2015-06-05T18:17:20Z</dcterms:created>
  <dcterms:modified xsi:type="dcterms:W3CDTF">2020-07-10T07:37:15Z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0x010100155F36D9254CC44CB6249376C877A2DF</vt:lpwstr>
  </property>
</Properties>
</file>