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co\OneDrive - TBZ\_arbeit\duckieshelf\"/>
    </mc:Choice>
  </mc:AlternateContent>
  <bookViews>
    <workbookView xWindow="0" yWindow="0" windowWidth="28800" windowHeight="14715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  <c r="D8" i="1"/>
  <c r="E8" i="1" s="1"/>
  <c r="G8" i="1" s="1"/>
  <c r="N8" i="1"/>
  <c r="D16" i="1"/>
  <c r="C16" i="1"/>
  <c r="F14" i="1" l="1"/>
  <c r="N16" i="1"/>
  <c r="G16" i="1" s="1"/>
  <c r="N15" i="1"/>
  <c r="G15" i="1"/>
  <c r="C15" i="1"/>
  <c r="D15" i="1" s="1"/>
  <c r="C3" i="1"/>
  <c r="E18" i="1"/>
  <c r="D14" i="1"/>
  <c r="N14" i="1"/>
  <c r="C14" i="1"/>
  <c r="G14" i="1" l="1"/>
  <c r="C11" i="1"/>
  <c r="D11" i="1" s="1"/>
  <c r="E11" i="1" s="1"/>
  <c r="G11" i="1" s="1"/>
  <c r="N11" i="1"/>
  <c r="N4" i="1"/>
  <c r="N5" i="1"/>
  <c r="N6" i="1"/>
  <c r="N7" i="1"/>
  <c r="N9" i="1"/>
  <c r="N10" i="1"/>
  <c r="N3" i="1"/>
  <c r="C4" i="1"/>
  <c r="D4" i="1" s="1"/>
  <c r="E4" i="1" s="1"/>
  <c r="G4" i="1" s="1"/>
  <c r="C5" i="1"/>
  <c r="D5" i="1" s="1"/>
  <c r="E5" i="1" s="1"/>
  <c r="G5" i="1" s="1"/>
  <c r="C6" i="1"/>
  <c r="D6" i="1" s="1"/>
  <c r="E6" i="1" s="1"/>
  <c r="G6" i="1" s="1"/>
  <c r="C7" i="1"/>
  <c r="C9" i="1"/>
  <c r="D9" i="1" s="1"/>
  <c r="E9" i="1" s="1"/>
  <c r="G9" i="1" s="1"/>
  <c r="C10" i="1"/>
  <c r="D10" i="1" s="1"/>
  <c r="E10" i="1" s="1"/>
  <c r="G10" i="1" s="1"/>
  <c r="D3" i="1"/>
  <c r="E3" i="1" s="1"/>
  <c r="G3" i="1" s="1"/>
  <c r="D7" i="1" l="1"/>
  <c r="E7" i="1" s="1"/>
  <c r="G7" i="1" s="1"/>
</calcChain>
</file>

<file path=xl/sharedStrings.xml><?xml version="1.0" encoding="utf-8"?>
<sst xmlns="http://schemas.openxmlformats.org/spreadsheetml/2006/main" count="8" uniqueCount="8">
  <si>
    <t>rsense</t>
  </si>
  <si>
    <t>vsense</t>
  </si>
  <si>
    <t>current</t>
  </si>
  <si>
    <t>igain</t>
  </si>
  <si>
    <t>rgain</t>
  </si>
  <si>
    <t>vout</t>
  </si>
  <si>
    <t>adc - bit</t>
  </si>
  <si>
    <t>adc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</si>
</sst>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2">
    <xf numFmtId="0" fontId="0" fillId="0" borderId="0" xfId="0"/>
    <xf numFmtId="0" fontId="1" fillId="2" borderId="1" xfId="1"/>
  </cellXfs>
  <cellStyles count="2">
    <cellStyle name="Eingabe" xfId="1" builtinId="20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8"/>
  <sheetViews>
    <sheetView tabSelected="1" workbookViewId="0">
      <selection activeCell="B17" sqref="B17"/>
    </sheetView>
  </sheetViews>
  <sheetFormatPr baseColWidth="10" defaultRowHeight="15" x14ac:dyDescent="0.25"/>
  <sheetData>
    <row r="2" spans="1:14" x14ac:dyDescent="0.25">
      <c r="A2" s="1" t="s">
        <v>2</v>
      </c>
      <c r="C2" t="s">
        <v>1</v>
      </c>
      <c r="D2" t="s">
        <v>3</v>
      </c>
      <c r="E2" t="s">
        <v>5</v>
      </c>
      <c r="G2" t="s">
        <v>7</v>
      </c>
      <c r="K2" t="s">
        <v>0</v>
      </c>
      <c r="L2" t="s">
        <v>4</v>
      </c>
      <c r="N2" t="s">
        <v>6</v>
      </c>
    </row>
    <row r="3" spans="1:14" x14ac:dyDescent="0.25">
      <c r="A3">
        <v>0.01</v>
      </c>
      <c r="C3">
        <f>A3*K3</f>
        <v>5.0000000000000001E-4</v>
      </c>
      <c r="D3">
        <f>0.004*C3</f>
        <v>1.9999999999999999E-6</v>
      </c>
      <c r="E3">
        <f>D3*L3</f>
        <v>1.24E-2</v>
      </c>
      <c r="G3">
        <f>ROUNDDOWN(E3/N3,0)</f>
        <v>0</v>
      </c>
      <c r="K3">
        <v>0.05</v>
      </c>
      <c r="L3">
        <v>6200</v>
      </c>
      <c r="N3">
        <f>3.3/256</f>
        <v>1.2890624999999999E-2</v>
      </c>
    </row>
    <row r="4" spans="1:14" x14ac:dyDescent="0.25">
      <c r="A4">
        <v>0.05</v>
      </c>
      <c r="C4">
        <f t="shared" ref="C4:C9" si="0">A4*K4</f>
        <v>2.5000000000000005E-3</v>
      </c>
      <c r="D4">
        <f t="shared" ref="D4:D10" si="1">0.004*C4</f>
        <v>1.0000000000000003E-5</v>
      </c>
      <c r="E4">
        <f t="shared" ref="E4:E9" si="2">D4*L4</f>
        <v>6.2000000000000013E-2</v>
      </c>
      <c r="G4">
        <f t="shared" ref="G4:G9" si="3">ROUNDDOWN(E4/N4,0)</f>
        <v>4</v>
      </c>
      <c r="K4">
        <v>0.05</v>
      </c>
      <c r="L4">
        <v>6200</v>
      </c>
      <c r="N4">
        <f t="shared" ref="N4:N11" si="4">3.3/256</f>
        <v>1.2890624999999999E-2</v>
      </c>
    </row>
    <row r="5" spans="1:14" x14ac:dyDescent="0.25">
      <c r="A5">
        <v>0.1</v>
      </c>
      <c r="C5">
        <f t="shared" si="0"/>
        <v>5.000000000000001E-3</v>
      </c>
      <c r="D5">
        <f t="shared" si="1"/>
        <v>2.0000000000000005E-5</v>
      </c>
      <c r="E5">
        <f t="shared" si="2"/>
        <v>0.12400000000000003</v>
      </c>
      <c r="G5">
        <f t="shared" si="3"/>
        <v>9</v>
      </c>
      <c r="K5">
        <v>0.05</v>
      </c>
      <c r="L5">
        <v>6200</v>
      </c>
      <c r="N5">
        <f t="shared" si="4"/>
        <v>1.2890624999999999E-2</v>
      </c>
    </row>
    <row r="6" spans="1:14" x14ac:dyDescent="0.25">
      <c r="A6">
        <v>0.5</v>
      </c>
      <c r="C6">
        <f t="shared" si="0"/>
        <v>2.5000000000000001E-2</v>
      </c>
      <c r="D6">
        <f t="shared" si="1"/>
        <v>1E-4</v>
      </c>
      <c r="E6">
        <f t="shared" si="2"/>
        <v>0.62</v>
      </c>
      <c r="G6">
        <f t="shared" si="3"/>
        <v>48</v>
      </c>
      <c r="K6">
        <v>0.05</v>
      </c>
      <c r="L6">
        <v>6200</v>
      </c>
      <c r="N6">
        <f t="shared" si="4"/>
        <v>1.2890624999999999E-2</v>
      </c>
    </row>
    <row r="7" spans="1:14" x14ac:dyDescent="0.25">
      <c r="A7">
        <v>1</v>
      </c>
      <c r="C7">
        <f t="shared" si="0"/>
        <v>0.05</v>
      </c>
      <c r="D7">
        <f>0.004*C7</f>
        <v>2.0000000000000001E-4</v>
      </c>
      <c r="E7">
        <f t="shared" si="2"/>
        <v>1.24</v>
      </c>
      <c r="G7">
        <f t="shared" si="3"/>
        <v>96</v>
      </c>
      <c r="K7">
        <v>0.05</v>
      </c>
      <c r="L7">
        <v>6200</v>
      </c>
      <c r="N7">
        <f t="shared" si="4"/>
        <v>1.2890624999999999E-2</v>
      </c>
    </row>
    <row r="8" spans="1:14" x14ac:dyDescent="0.25">
      <c r="A8">
        <v>1.2</v>
      </c>
      <c r="C8">
        <f t="shared" ref="C8" si="5">A8*K8</f>
        <v>0.06</v>
      </c>
      <c r="D8">
        <f>0.004*C8</f>
        <v>2.4000000000000001E-4</v>
      </c>
      <c r="E8">
        <f t="shared" ref="E8" si="6">D8*L8</f>
        <v>1.488</v>
      </c>
      <c r="G8">
        <f t="shared" ref="G8" si="7">ROUNDDOWN(E8/N8,0)</f>
        <v>115</v>
      </c>
      <c r="K8">
        <v>0.05</v>
      </c>
      <c r="L8">
        <v>6200</v>
      </c>
      <c r="N8">
        <f t="shared" si="4"/>
        <v>1.2890624999999999E-2</v>
      </c>
    </row>
    <row r="9" spans="1:14" x14ac:dyDescent="0.25">
      <c r="A9">
        <v>2</v>
      </c>
      <c r="C9">
        <f>A9*K9</f>
        <v>0.1</v>
      </c>
      <c r="D9">
        <f>0.004*C9</f>
        <v>4.0000000000000002E-4</v>
      </c>
      <c r="E9">
        <f>D9*L9</f>
        <v>2.48</v>
      </c>
      <c r="G9">
        <f>ROUNDDOWN(E9/N9,0)</f>
        <v>192</v>
      </c>
      <c r="K9">
        <v>0.05</v>
      </c>
      <c r="L9">
        <v>6200</v>
      </c>
      <c r="N9">
        <f t="shared" si="4"/>
        <v>1.2890624999999999E-2</v>
      </c>
    </row>
    <row r="10" spans="1:14" x14ac:dyDescent="0.25">
      <c r="A10">
        <v>2.5</v>
      </c>
      <c r="C10">
        <f>A10*K10</f>
        <v>0.125</v>
      </c>
      <c r="D10">
        <f>0.004*C10</f>
        <v>5.0000000000000001E-4</v>
      </c>
      <c r="E10">
        <f>D10*L10</f>
        <v>3.1</v>
      </c>
      <c r="G10">
        <f>ROUNDDOWN(E10/N10,0)</f>
        <v>240</v>
      </c>
      <c r="K10">
        <v>0.05</v>
      </c>
      <c r="L10">
        <v>6200</v>
      </c>
      <c r="N10">
        <f t="shared" si="4"/>
        <v>1.2890624999999999E-2</v>
      </c>
    </row>
    <row r="11" spans="1:14" x14ac:dyDescent="0.25">
      <c r="C11">
        <f t="shared" ref="C11" si="8">A11*K11</f>
        <v>0</v>
      </c>
      <c r="D11">
        <f>0.004*C11</f>
        <v>0</v>
      </c>
      <c r="E11">
        <f t="shared" ref="E11" si="9">D11*L11</f>
        <v>0</v>
      </c>
      <c r="G11">
        <f t="shared" ref="G11" si="10">ROUNDDOWN(E11/N11,0)</f>
        <v>0</v>
      </c>
      <c r="K11">
        <v>0.05</v>
      </c>
      <c r="L11">
        <v>6200</v>
      </c>
      <c r="N11">
        <f t="shared" si="4"/>
        <v>1.2890624999999999E-2</v>
      </c>
    </row>
    <row r="14" spans="1:14" x14ac:dyDescent="0.25">
      <c r="A14">
        <v>1</v>
      </c>
      <c r="C14">
        <f t="shared" ref="C14" si="11">A14*K14</f>
        <v>0.05</v>
      </c>
      <c r="D14">
        <f>C14*(E14/K14)</f>
        <v>0.3</v>
      </c>
      <c r="E14">
        <v>0.3</v>
      </c>
      <c r="F14">
        <f>(E14/K14)</f>
        <v>5.9999999999999991</v>
      </c>
      <c r="G14">
        <f t="shared" ref="G14" si="12">ROUNDDOWN(E14/N14,0)</f>
        <v>23</v>
      </c>
      <c r="K14">
        <v>0.05</v>
      </c>
      <c r="L14">
        <v>6200</v>
      </c>
      <c r="N14">
        <f t="shared" ref="N14:N16" si="13">3.3/256</f>
        <v>1.2890624999999999E-2</v>
      </c>
    </row>
    <row r="15" spans="1:14" x14ac:dyDescent="0.25">
      <c r="A15">
        <v>2</v>
      </c>
      <c r="C15">
        <f t="shared" ref="C15:C16" si="14">A15*K15</f>
        <v>0.1</v>
      </c>
      <c r="D15">
        <f>C15*(E15/K15)</f>
        <v>0.8</v>
      </c>
      <c r="E15">
        <v>0.4</v>
      </c>
      <c r="G15">
        <f t="shared" ref="G15:G16" si="15">ROUNDDOWN(E15/N15,0)</f>
        <v>31</v>
      </c>
      <c r="K15">
        <v>0.05</v>
      </c>
      <c r="L15">
        <v>6200</v>
      </c>
      <c r="N15">
        <f t="shared" si="13"/>
        <v>1.2890624999999999E-2</v>
      </c>
    </row>
    <row r="16" spans="1:14" x14ac:dyDescent="0.25">
      <c r="A16">
        <v>1.2</v>
      </c>
      <c r="C16">
        <f>A16*K16</f>
        <v>0.06</v>
      </c>
      <c r="D16">
        <f>K16/E16</f>
        <v>3.3333333333333333E-2</v>
      </c>
      <c r="E16">
        <v>1.5</v>
      </c>
      <c r="G16">
        <f t="shared" si="15"/>
        <v>116</v>
      </c>
      <c r="K16">
        <v>0.05</v>
      </c>
      <c r="L16">
        <v>6200</v>
      </c>
      <c r="N16">
        <f t="shared" si="13"/>
        <v>1.2890624999999999E-2</v>
      </c>
    </row>
    <row r="18" spans="5:5" x14ac:dyDescent="0.25">
      <c r="E18">
        <f>E14/K14</f>
        <v>5.9999999999999991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</dc:creator>
  <cp:lastModifiedBy>Marco</cp:lastModifiedBy>
  <dcterms:created xsi:type="dcterms:W3CDTF">2020-10-09T06:48:37Z</dcterms:created>
  <dcterms:modified xsi:type="dcterms:W3CDTF">2020-10-26T09:07:31Z</dcterms:modified>
</cp:coreProperties>
</file>