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520" windowHeight="9155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<sst xmlns="http://schemas.openxmlformats.org/spreadsheetml/2006/main" count="407" uniqueCount="186">
  <si>
    <t>PDB IDs</t>
  </si>
  <si>
    <t>1NHU</t>
  </si>
  <si>
    <t>153</t>
  </si>
  <si>
    <t>O=C(O)[C@H](Cc1ccccc1)N(Cc1cccc(C(F)(F)F)c1)C(=O)c1ccc(Cl)cc1Cl</t>
  </si>
  <si>
    <t>1YVF</t>
  </si>
  <si>
    <t>PH7</t>
  </si>
  <si>
    <t>OC(=O)/C(=C/c1ccc(cc1)Oc1ccccc1Br)/NC(=O)c1ccccc1</t>
  </si>
  <si>
    <t>2D3U</t>
  </si>
  <si>
    <t>2D3Z</t>
  </si>
  <si>
    <t>2D41</t>
  </si>
  <si>
    <t>2DXS</t>
  </si>
  <si>
    <t>2GC8</t>
  </si>
  <si>
    <t>2GIQ</t>
  </si>
  <si>
    <t>NN2</t>
  </si>
  <si>
    <t>O=c1c(C2=Nc3ccccc3S(=O)(=O)N2)c(O)c2cc(F)ccc2n1CCC1CC1</t>
  </si>
  <si>
    <t>2GIR</t>
  </si>
  <si>
    <t>NN3</t>
  </si>
  <si>
    <t>2HAI</t>
  </si>
  <si>
    <t>CME</t>
  </si>
  <si>
    <t>CC(Oc1ccc(cc1F)CC[C@]1(CC(=CC(=O)O1)O)C1CCCC1)C</t>
  </si>
  <si>
    <t>2HWH</t>
  </si>
  <si>
    <t>RNA</t>
  </si>
  <si>
    <t>2HWI</t>
  </si>
  <si>
    <t>VRX</t>
  </si>
  <si>
    <t>CCc1ccc(o1)/C=C/1\SC(=NC1=O)N[C@@H](c1ccc(cc1)F)C(=O)O</t>
  </si>
  <si>
    <t>2I1R</t>
  </si>
  <si>
    <t>2IJN</t>
  </si>
  <si>
    <t>2O5D</t>
  </si>
  <si>
    <t>2WCX</t>
  </si>
  <si>
    <t>2WHO</t>
  </si>
  <si>
    <t>VGI</t>
  </si>
  <si>
    <t>O=C1c2cccc3c(NCCO)ccc(c23)C(=O)N1c1cccc(Br)c1</t>
  </si>
  <si>
    <t>2YOJ</t>
  </si>
  <si>
    <t>3BR9</t>
  </si>
  <si>
    <t>3BSA</t>
  </si>
  <si>
    <t>3CDE</t>
  </si>
  <si>
    <t>3CIZ</t>
  </si>
  <si>
    <t>3CJ0</t>
  </si>
  <si>
    <t>3CJ2</t>
  </si>
  <si>
    <t>3CJ3</t>
  </si>
  <si>
    <t>3CJ4</t>
  </si>
  <si>
    <t>3CJ5</t>
  </si>
  <si>
    <t>3CO9</t>
  </si>
  <si>
    <t>3CVK</t>
  </si>
  <si>
    <t>3CWJ</t>
  </si>
  <si>
    <t>3D28</t>
  </si>
  <si>
    <t>3D5M</t>
  </si>
  <si>
    <t>3E51</t>
  </si>
  <si>
    <t>3FQK</t>
  </si>
  <si>
    <t>3FQL</t>
  </si>
  <si>
    <t>3FRZ</t>
  </si>
  <si>
    <t>3G86</t>
  </si>
  <si>
    <t>T18</t>
  </si>
  <si>
    <t>Fc1ccc2c(c1)c(O)c(c(=O)n2Cc1ccc(cc1)F)C1=CS(=O)(=O)c2c(N1)ccc(c2)NS(=O)(=O)C</t>
  </si>
  <si>
    <t>3GNW</t>
  </si>
  <si>
    <t>3GYN</t>
  </si>
  <si>
    <t>B42</t>
  </si>
  <si>
    <t>CC(CC[C@]1(C)CN(C2CCCC2)C(=O)C(=C1O)C1=Nc2ccc(cc2S(=O)(=O)N1)NS(=O)(=O)C)C</t>
  </si>
  <si>
    <t>3H2L</t>
  </si>
  <si>
    <t>YAK</t>
  </si>
  <si>
    <t>CS(=O)(=O)Nc1ccc2c(c1)S(=O)(=O)NC(C1=C(O)[C@@H]3CCC[C@@H]3N(Cc3ccc(F)cc3)C1=O)=N2</t>
  </si>
  <si>
    <t>3H59</t>
  </si>
  <si>
    <t>H59</t>
  </si>
  <si>
    <t>C[C@@H]1CC[C@H](CC1)C(=O)N(c1cc(sc1C(=O)O)C#CC(C)(C)C)[NH+](C)C</t>
  </si>
  <si>
    <t>3H5S</t>
  </si>
  <si>
    <t>H5S</t>
  </si>
  <si>
    <t>OC1=C(C(=O)N([C@H]1C(C)(C)C)Cc1ccc(c(c1)C)F)C1=NS(=O)(=O)c2c1ccc1c2CN(CC1)S(=O)(=O)C</t>
  </si>
  <si>
    <t>3H5U</t>
  </si>
  <si>
    <t>H5U</t>
  </si>
  <si>
    <t>Fc1ccc(cc1)CN1C(=O)C(=C([C@@H]1C(C)(C)C)O)C1=NS(=O)(=O)c2c1cccc2CNS(=O)(=O)C</t>
  </si>
  <si>
    <t>3H98</t>
  </si>
  <si>
    <t>3HKW</t>
  </si>
  <si>
    <t>3HKY</t>
  </si>
  <si>
    <t>3HVO</t>
  </si>
  <si>
    <t>3LKH</t>
  </si>
  <si>
    <t>3MF5</t>
  </si>
  <si>
    <t>HJZ</t>
  </si>
  <si>
    <t>C[C@@H]1CC[C@H](CC1)c1ccccc1c1cc(sc1C(=O)O)c1ccccc1</t>
  </si>
  <si>
    <t>3Q0Z</t>
  </si>
  <si>
    <t>23E</t>
  </si>
  <si>
    <t>O=C(O)c1ccc2c(C3CCCCC3)c(-c3ccoc3)n(CC(=O)N3CCC(C(=O)O)CC3)c2c1</t>
  </si>
  <si>
    <t>3QGF</t>
  </si>
  <si>
    <t>c1ccc2c(c1)-c3c(c4ccc(cc4n3CC(=O)N2)C(=O)NC5(CCCC5)C(=O)Nc6ccc(cc6)C=CC(=O)O)C7CCCCC7</t>
  </si>
  <si>
    <t>3QGH</t>
  </si>
  <si>
    <t>3QGI</t>
  </si>
  <si>
    <t>33F</t>
  </si>
  <si>
    <t>CC[C@H](C)NC(=O)c1ccc(N2CCN(S(=O)(=O)c3ccc(OC(F)(F)F)cc3)[C@@H](C(=O)NCc3ccc(OC(F)(F)F)cc3)C2)nn1</t>
  </si>
  <si>
    <t>3SKA</t>
  </si>
  <si>
    <t>053</t>
  </si>
  <si>
    <t>Nc1cc(Cn2c(C(=O)O)c(-c3ccc[nH]c3=O)c3cc(C(F)(F)F)ccc32)ccn1</t>
  </si>
  <si>
    <t>3SKE</t>
  </si>
  <si>
    <t>054</t>
  </si>
  <si>
    <t>Nc1cc(Cn2c(C(=O)O)c(-n3c(=O)[nH]c4cscc4c3=O)c3cc(C(F)(F)F)ccc32)ccn1</t>
  </si>
  <si>
    <r>
      <t>3SKH</t>
    </r>
    <r>
      <rPr>
        <b/>
        <sz val="10"/>
        <color rgb="FF000000"/>
        <rFont val="Times New Roman"/>
        <charset val="134"/>
      </rPr>
      <t xml:space="preserve"> </t>
    </r>
  </si>
  <si>
    <t>058</t>
  </si>
  <si>
    <t>Clc1ccc2c(c1)c(c1ccccc1F)c(n2Cc1ccccc1)C(=O)O</t>
  </si>
  <si>
    <t>3TYQ</t>
  </si>
  <si>
    <t>HI4</t>
  </si>
  <si>
    <t>CCc1ccc2c(c1)c(c1ccc[nH]c1=O)c(n2Cc1cccc(c1)N(=O)=O)C(=O)O</t>
  </si>
  <si>
    <t>3TYV</t>
  </si>
  <si>
    <t>HI3</t>
  </si>
  <si>
    <t>Fc1ccc(c(c1)Cn1c(C(=O)NS(=O)(=O)C2CC2)c(c2c1cc(F)c(c2)C)[C@@H]1C=CC=NC1=O)F</t>
  </si>
  <si>
    <t>3U4O</t>
  </si>
  <si>
    <t>08E</t>
  </si>
  <si>
    <t>Clc1ccc2c(c1)c([C@@H]1C=CC=NC1=O)c(n2Cc1ccnc(c1)N)C(=O)O</t>
  </si>
  <si>
    <t>3U4R</t>
  </si>
  <si>
    <t>08F</t>
  </si>
  <si>
    <t>Clc1ccc2c(c1)c(C1=CCC=NC1=O)c(n2Cc1ccnc(c1)N)C(=O)NS(=O)(=O)c1cccc(c1)NS(=O)(=O)C</t>
  </si>
  <si>
    <t>3UPH</t>
  </si>
  <si>
    <t>3UPI</t>
  </si>
  <si>
    <t>4DRU</t>
  </si>
  <si>
    <t>4EO6</t>
  </si>
  <si>
    <t>4EO8</t>
  </si>
  <si>
    <t>4IH5</t>
  </si>
  <si>
    <t>4IH6</t>
  </si>
  <si>
    <t>4IH7</t>
  </si>
  <si>
    <t>4IZ0</t>
  </si>
  <si>
    <t>4J04</t>
  </si>
  <si>
    <t>4J06</t>
  </si>
  <si>
    <t>4J08</t>
  </si>
  <si>
    <t>4J0A</t>
  </si>
  <si>
    <t>4JJS</t>
  </si>
  <si>
    <t>1M9</t>
  </si>
  <si>
    <t>C[C@@H]1CC[C@H](CC1)C(=O)N(c1ccc(cc1C(=O)O)Oc1ccccc1C(F)(F)F)C(C)C</t>
  </si>
  <si>
    <t>4JJU</t>
  </si>
  <si>
    <t>4JU3</t>
  </si>
  <si>
    <t>1O1</t>
  </si>
  <si>
    <t>Cc1ccc(cc1)S(=O)(=O)Nc1ccc(cc1C(=O)O)Oc1ccc(cc1)C(=O)O</t>
  </si>
  <si>
    <t>4JU4</t>
  </si>
  <si>
    <t>1O3</t>
  </si>
  <si>
    <t>Cc1ccc(cc1)S(=O)(=O)Nc1cc(ccc1C(=O)O)Oc1ccccc1</t>
  </si>
  <si>
    <t>4JU6</t>
  </si>
  <si>
    <t>1O6</t>
  </si>
  <si>
    <t>C[C@@H]1CC[C@H](CC1)C(=O)N(c1ccc(cc1C(=O)O)Oc1ccccc1)C(C)C</t>
  </si>
  <si>
    <t>4JU7</t>
  </si>
  <si>
    <t>28M</t>
  </si>
  <si>
    <t>COc1c2cc(cnc2c(cc1C(C)(C)C)C1=CCC=NC1=O)N1CC[C@@H](C1)CNS(=O)(=O)C</t>
  </si>
  <si>
    <t>4JVQ</t>
  </si>
  <si>
    <t>4KAI</t>
  </si>
  <si>
    <t>4KB7</t>
  </si>
  <si>
    <t>4KBI</t>
  </si>
  <si>
    <t>4MIB</t>
  </si>
  <si>
    <t>4MK8</t>
  </si>
  <si>
    <t>28Q</t>
  </si>
  <si>
    <t>COc1c(CCc2ccc(cc2)NS(=O)(=O)C)cc(cc1C(C)(C)C)c1ccc[nH]c1=O</t>
  </si>
  <si>
    <t>4MK9</t>
  </si>
  <si>
    <t>28R</t>
  </si>
  <si>
    <t>COc1c(cc(cc1C(C)(C)C)C1=CCC=NC1=O)c1nc2c(o1)ccc(c2)NS(=O)(=O)C</t>
  </si>
  <si>
    <t>4MKA</t>
  </si>
  <si>
    <t>2AY</t>
  </si>
  <si>
    <t>COc1c(cc(cc1C(C)(C)C)C1=CCC=NC1=O)c1cc2ccc(cc2c(=O)o1)NS(=O)(=O)C</t>
  </si>
  <si>
    <t>4MKB</t>
  </si>
  <si>
    <t>28V</t>
  </si>
  <si>
    <r>
      <rPr>
        <sz val="10.5"/>
        <rFont val="Helvetica"/>
        <charset val="134"/>
      </rPr>
      <t>C</t>
    </r>
    <r>
      <rPr>
        <sz val="9"/>
        <rFont val="Helvetica"/>
        <charset val="134"/>
      </rPr>
      <t>24</t>
    </r>
    <r>
      <rPr>
        <sz val="10.5"/>
        <rFont val="Helvetica"/>
        <charset val="134"/>
      </rPr>
      <t> H</t>
    </r>
    <r>
      <rPr>
        <sz val="9"/>
        <rFont val="Helvetica"/>
        <charset val="134"/>
      </rPr>
      <t>27</t>
    </r>
    <r>
      <rPr>
        <sz val="10.5"/>
        <rFont val="Helvetica"/>
        <charset val="134"/>
      </rPr>
      <t> N</t>
    </r>
    <r>
      <rPr>
        <sz val="9"/>
        <rFont val="Helvetica"/>
        <charset val="134"/>
      </rPr>
      <t>3</t>
    </r>
    <r>
      <rPr>
        <sz val="10.5"/>
        <rFont val="Helvetica"/>
        <charset val="134"/>
      </rPr>
      <t> O</t>
    </r>
    <r>
      <rPr>
        <sz val="9"/>
        <rFont val="Helvetica"/>
        <charset val="134"/>
      </rPr>
      <t>4</t>
    </r>
    <r>
      <rPr>
        <sz val="10.5"/>
        <rFont val="Helvetica"/>
        <charset val="134"/>
      </rPr>
      <t> S</t>
    </r>
  </si>
  <si>
    <t>4MZ4</t>
  </si>
  <si>
    <t>2F3</t>
  </si>
  <si>
    <t>O=C1N=CCC=C1c1c(C(=O)O)n(c2c1cc(C)c(c2)F)Cc1cnc2c(c1)cccc2</t>
  </si>
  <si>
    <t>4TLR</t>
  </si>
  <si>
    <t>33H</t>
  </si>
  <si>
    <t>CC(C)OC1=C(C=C(C=C1)CCC2(CC(=CC(=O)O2)O)C3CCCC3)F</t>
  </si>
  <si>
    <t>5PZK</t>
  </si>
  <si>
    <t>5PZL</t>
  </si>
  <si>
    <t>8XV</t>
  </si>
  <si>
    <t>NC(=O)COc1ccc2c(c1)S(=O)(=O)N=C(c1c(O)c3cc(F)ccc3n(CCC3CC3)c1=O)N2</t>
  </si>
  <si>
    <t>5PZN</t>
  </si>
  <si>
    <t>5TRI</t>
  </si>
  <si>
    <t>5TWM</t>
  </si>
  <si>
    <t>NH3</t>
  </si>
  <si>
    <t>CC(C)CCn1nc(-c2cccs2)c(O)c(C2=Nc3ccc(NS(C)(=O)=O)cc3S(=O)(=O)N2)c1=O</t>
  </si>
  <si>
    <t>8Y6</t>
  </si>
  <si>
    <t>DEY</t>
  </si>
  <si>
    <t>CC(C)CCN1C(=O)C(=C(C(=N1)C2=CC=CS2)O)C3=NS(=O)(=O)C4=C(N3)C=CC(=C4)OC(C)C(=O)N</t>
  </si>
  <si>
    <t>1PD</t>
  </si>
  <si>
    <t>CC(C)CCn1nc(-c2cncs2)c(O)c(C2=Nc3ccc(OCC(N)=O)cc3S(=O)(=O)N2)c1=O</t>
  </si>
  <si>
    <t>3MS</t>
  </si>
  <si>
    <t>c1c2c(c(C3=Nc4c(cc(NS(=O)(=O)C)cc4)S(=O)(=O)N3)c(=O)n(n2cc1)CCC(C)C)O</t>
  </si>
  <si>
    <t>N34</t>
  </si>
  <si>
    <t>CC(C)(C)CCN1C(=O)C(=C(C2N1CCC2)O)C3=NS(=O)(=O)C4=C(N3)C=CC(=C4)NS(=O)(=O)C</t>
  </si>
  <si>
    <t>CC(C)CCN1C(=O)C(=C(C(=N1)C2=CC=CS2)O)C3=NC4=C(C=C(C=C4)NS(=O)(=O)C)S(=O)(=O)C3</t>
  </si>
  <si>
    <t>B34</t>
  </si>
  <si>
    <t>CC(C)[C@H]1C(O)=C(C2=NS(=O)(=O)c3ccccc32)C(=O)N1Cc1ccccc1</t>
  </si>
  <si>
    <t>4MS</t>
  </si>
  <si>
    <t>CC(C)(C)[C@H]1C(O)=C(C2=NS(=O)(=O)c3c(CNS(C)(=O)=O)cccc32)C(=O)N1Cc1ccc(F)c(Cl)c1</t>
  </si>
  <si>
    <t>N35</t>
  </si>
  <si>
    <t>CC(C)CCn1nc(N2CCCC2)c(O)c(C2=Nc3ccc(NS(C)(=O)=O)cc3S(=O)(=O)N2)c1=O</t>
  </si>
  <si>
    <t>COc1c(/C=C/c2ccc(NS(C)(=O)=O)cc2)cc(-c2ccn[nH]c2=O)cc1C(C)(C)C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</si>
</sst>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0"/>
      <color rgb="FF000000"/>
      <name val="Times New Roman"/>
      <charset val="134"/>
    </font>
    <font>
      <sz val="10.5"/>
      <name val="Helvetica"/>
      <charset val="134"/>
    </font>
    <font>
      <sz val="9"/>
      <name val="Helvetica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49" fontId="1" fillId="0" borderId="0" xfId="0" applyNumberFormat="1" applyFont="1" applyFill="1" applyAlignment="1">
      <alignment vertical="center"/>
    </xf>
    <xf numFmtId="11" fontId="1" fillId="0" borderId="0" xfId="0" applyNumberFormat="1" applyFont="1" applyFill="1" applyAlignment="1">
      <alignment vertical="center"/>
    </xf>
    <xf numFmtId="49" fontId="0" fillId="0" borderId="0" xfId="0" applyNumberFormat="1" applyFill="1" applyAlignment="1">
      <alignment vertical="center"/>
    </xf>
    <xf numFmtId="49" fontId="1" fillId="0" borderId="0" xfId="0" applyNumberFormat="1" applyFont="1" applyFill="1" applyAlignment="1">
      <alignment horizontal="left" vertical="center"/>
    </xf>
    <xf numFmtId="11" fontId="0" fillId="0" borderId="0" xfId="0" applyNumberFormat="1" applyFont="1" applyFill="1" applyAlignment="1">
      <alignment vertical="center"/>
    </xf>
    <xf numFmtId="49" fontId="0" fillId="0" borderId="0" xfId="0" applyNumberFormat="1" applyFont="1" applyFill="1" applyAlignment="1">
      <alignment vertical="center"/>
    </xf>
    <xf numFmtId="49" fontId="0" fillId="0" borderId="0" xfId="0" applyNumberFormat="1" applyFill="1" applyAlignment="1">
      <alignment vertical="center"/>
    </xf>
    <xf numFmtId="11" fontId="0" fillId="0" borderId="0" xfId="0" applyNumberFormat="1" applyFont="1" applyFill="1" applyAlignment="1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7"/>
  <sheetViews>
    <sheetView workbookViewId="0">
      <selection activeCell="A1" sqref="A$1:D$1048576"/>
    </sheetView>
  </sheetViews>
  <sheetFormatPr defaultColWidth="8.88888888888889" defaultRowHeight="14.4" outlineLevelCol="3"/>
  <sheetData>
    <row r="1" spans="1:1">
      <c r="A1" t="s">
        <v>0</v>
      </c>
    </row>
    <row r="2" spans="1:4">
      <c r="A2" s="3" t="s">
        <v>1</v>
      </c>
      <c r="B2" s="3" t="s">
        <v>2</v>
      </c>
      <c r="C2" s="3" t="s">
        <v>3</v>
      </c>
      <c r="D2" s="5">
        <v>2200</v>
      </c>
    </row>
    <row r="3" spans="1:4">
      <c r="A3" s="3" t="s">
        <v>4</v>
      </c>
      <c r="B3" s="3" t="s">
        <v>5</v>
      </c>
      <c r="C3" s="3" t="s">
        <v>6</v>
      </c>
      <c r="D3" s="5">
        <v>100</v>
      </c>
    </row>
    <row r="4" spans="1:1">
      <c r="A4" t="s">
        <v>7</v>
      </c>
    </row>
    <row r="5" spans="1:1">
      <c r="A5" t="s">
        <v>8</v>
      </c>
    </row>
    <row r="6" spans="1:1">
      <c r="A6" t="s">
        <v>9</v>
      </c>
    </row>
    <row r="7" spans="1:1">
      <c r="A7" t="s">
        <v>10</v>
      </c>
    </row>
    <row r="8" spans="1:1">
      <c r="A8" t="s">
        <v>11</v>
      </c>
    </row>
    <row r="9" spans="1:4">
      <c r="A9" s="1" t="s">
        <v>12</v>
      </c>
      <c r="B9" s="1" t="s">
        <v>13</v>
      </c>
      <c r="C9" s="1" t="s">
        <v>14</v>
      </c>
      <c r="D9" s="2">
        <v>131</v>
      </c>
    </row>
    <row r="10" spans="1:4">
      <c r="A10" s="3" t="s">
        <v>15</v>
      </c>
      <c r="B10" s="3" t="s">
        <v>16</v>
      </c>
      <c r="C10" s="3" t="s">
        <v>14</v>
      </c>
      <c r="D10" s="5">
        <f>(9+16+40+100+1500+24000+140)/7</f>
        <v>3686.42857142857</v>
      </c>
    </row>
    <row r="11" spans="1:4">
      <c r="A11" s="3" t="s">
        <v>17</v>
      </c>
      <c r="B11" s="3" t="s">
        <v>18</v>
      </c>
      <c r="C11" s="3" t="s">
        <v>19</v>
      </c>
      <c r="D11" s="5">
        <v>530</v>
      </c>
    </row>
    <row r="12" spans="1:4">
      <c r="A12" s="1" t="s">
        <v>20</v>
      </c>
      <c r="B12" s="1" t="s">
        <v>21</v>
      </c>
      <c r="C12" s="1" t="s">
        <v>19</v>
      </c>
      <c r="D12" s="2">
        <v>2000</v>
      </c>
    </row>
    <row r="13" spans="1:4">
      <c r="A13" s="4" t="s">
        <v>22</v>
      </c>
      <c r="B13" s="4" t="s">
        <v>23</v>
      </c>
      <c r="C13" s="4" t="s">
        <v>24</v>
      </c>
      <c r="D13" s="2">
        <v>3000</v>
      </c>
    </row>
    <row r="14" spans="1:1">
      <c r="A14" t="s">
        <v>25</v>
      </c>
    </row>
    <row r="15" spans="1:1">
      <c r="A15" t="s">
        <v>26</v>
      </c>
    </row>
    <row r="16" spans="1:1">
      <c r="A16" t="s">
        <v>27</v>
      </c>
    </row>
    <row r="17" spans="1:1">
      <c r="A17" t="s">
        <v>28</v>
      </c>
    </row>
    <row r="18" spans="1:4">
      <c r="A18" s="1" t="s">
        <v>29</v>
      </c>
      <c r="B18" s="1" t="s">
        <v>30</v>
      </c>
      <c r="C18" s="1" t="s">
        <v>31</v>
      </c>
      <c r="D18" s="2">
        <f>(540+180+180+27000+38000+64+500+770+20+78+490+9500+25000+3200+39000+20+760+20)/18</f>
        <v>8073.44444444444</v>
      </c>
    </row>
    <row r="19" spans="1:1">
      <c r="A19" t="s">
        <v>32</v>
      </c>
    </row>
    <row r="20" spans="1:1">
      <c r="A20" t="s">
        <v>33</v>
      </c>
    </row>
    <row r="21" spans="1:1">
      <c r="A21" t="s">
        <v>34</v>
      </c>
    </row>
    <row r="22" spans="1:1">
      <c r="A22" t="s">
        <v>35</v>
      </c>
    </row>
    <row r="23" spans="1:1">
      <c r="A23" t="s">
        <v>36</v>
      </c>
    </row>
    <row r="24" spans="1:1">
      <c r="A24" t="s">
        <v>37</v>
      </c>
    </row>
    <row r="25" spans="1:1">
      <c r="A25" t="s">
        <v>38</v>
      </c>
    </row>
    <row r="26" spans="1:1">
      <c r="A26" t="s">
        <v>39</v>
      </c>
    </row>
    <row r="27" spans="1:1">
      <c r="A27" t="s">
        <v>40</v>
      </c>
    </row>
    <row r="28" spans="1:1">
      <c r="A28" t="s">
        <v>41</v>
      </c>
    </row>
    <row r="29" spans="1:1">
      <c r="A29" t="s">
        <v>42</v>
      </c>
    </row>
    <row r="30" spans="1:1">
      <c r="A30" t="s">
        <v>43</v>
      </c>
    </row>
    <row r="31" spans="1:1">
      <c r="A31" t="s">
        <v>44</v>
      </c>
    </row>
    <row r="32" spans="1:1">
      <c r="A32" t="s">
        <v>45</v>
      </c>
    </row>
    <row r="33" spans="1:1">
      <c r="A33" t="s">
        <v>46</v>
      </c>
    </row>
    <row r="34" spans="1:1">
      <c r="A34" t="s">
        <v>47</v>
      </c>
    </row>
    <row r="35" spans="1:1">
      <c r="A35" t="s">
        <v>48</v>
      </c>
    </row>
    <row r="36" spans="1:1">
      <c r="A36" t="s">
        <v>49</v>
      </c>
    </row>
    <row r="37" spans="1:1">
      <c r="A37" t="s">
        <v>50</v>
      </c>
    </row>
    <row r="38" spans="1:1">
      <c r="A38" t="s">
        <v>50</v>
      </c>
    </row>
    <row r="39" s="9" customFormat="1" spans="1:4">
      <c r="A39" s="3" t="s">
        <v>51</v>
      </c>
      <c r="B39" s="3" t="s">
        <v>52</v>
      </c>
      <c r="C39" s="3" t="s">
        <v>53</v>
      </c>
      <c r="D39" s="5">
        <v>5</v>
      </c>
    </row>
    <row r="40" spans="1:1">
      <c r="A40" t="s">
        <v>54</v>
      </c>
    </row>
    <row r="41" spans="1:4">
      <c r="A41" s="3" t="s">
        <v>55</v>
      </c>
      <c r="B41" s="3" t="s">
        <v>56</v>
      </c>
      <c r="C41" s="3" t="s">
        <v>57</v>
      </c>
      <c r="D41" s="5">
        <f>(61+47)/2</f>
        <v>54</v>
      </c>
    </row>
    <row r="42" spans="1:4">
      <c r="A42" s="6" t="s">
        <v>58</v>
      </c>
      <c r="B42" s="6" t="s">
        <v>59</v>
      </c>
      <c r="C42" s="6" t="s">
        <v>60</v>
      </c>
      <c r="D42" s="5">
        <f>(31+26)/2</f>
        <v>28.5</v>
      </c>
    </row>
    <row r="43" spans="1:4">
      <c r="A43" s="1" t="s">
        <v>61</v>
      </c>
      <c r="B43" s="1" t="s">
        <v>62</v>
      </c>
      <c r="C43" s="1" t="s">
        <v>63</v>
      </c>
      <c r="D43" s="2">
        <v>13</v>
      </c>
    </row>
    <row r="44" spans="1:4">
      <c r="A44" s="7" t="s">
        <v>64</v>
      </c>
      <c r="B44" s="7" t="s">
        <v>65</v>
      </c>
      <c r="C44" s="7" t="s">
        <v>66</v>
      </c>
      <c r="D44" s="8">
        <v>5</v>
      </c>
    </row>
    <row r="45" spans="1:4">
      <c r="A45" s="3" t="s">
        <v>67</v>
      </c>
      <c r="B45" s="3" t="s">
        <v>68</v>
      </c>
      <c r="C45" s="3" t="s">
        <v>69</v>
      </c>
      <c r="D45" s="5">
        <v>3</v>
      </c>
    </row>
    <row r="46" spans="1:1">
      <c r="A46" t="s">
        <v>70</v>
      </c>
    </row>
    <row r="47" spans="1:1">
      <c r="A47" t="s">
        <v>71</v>
      </c>
    </row>
    <row r="48" spans="1:1">
      <c r="A48" t="s">
        <v>72</v>
      </c>
    </row>
    <row r="49" spans="1:4">
      <c r="A49" s="1" t="s">
        <v>73</v>
      </c>
      <c r="B49" s="1" t="s">
        <v>30</v>
      </c>
      <c r="C49" s="1" t="s">
        <v>31</v>
      </c>
      <c r="D49" s="2">
        <f>(180+770)/2</f>
        <v>475</v>
      </c>
    </row>
    <row r="50" spans="1:1">
      <c r="A50" t="s">
        <v>74</v>
      </c>
    </row>
    <row r="51" spans="1:4">
      <c r="A51" s="3" t="s">
        <v>75</v>
      </c>
      <c r="B51" s="3" t="s">
        <v>76</v>
      </c>
      <c r="C51" s="3" t="s">
        <v>77</v>
      </c>
      <c r="D51" s="5">
        <v>42</v>
      </c>
    </row>
    <row r="52" spans="1:4">
      <c r="A52" s="1" t="s">
        <v>78</v>
      </c>
      <c r="B52" s="1" t="s">
        <v>79</v>
      </c>
      <c r="C52" s="1" t="s">
        <v>80</v>
      </c>
      <c r="D52" s="2">
        <v>20</v>
      </c>
    </row>
    <row r="53" spans="1:4">
      <c r="A53" s="3" t="s">
        <v>81</v>
      </c>
      <c r="B53" s="3" t="s">
        <v>79</v>
      </c>
      <c r="C53" s="3" t="s">
        <v>82</v>
      </c>
      <c r="D53" s="5">
        <v>20</v>
      </c>
    </row>
    <row r="54" spans="1:1">
      <c r="A54" t="s">
        <v>83</v>
      </c>
    </row>
    <row r="55" spans="1:4">
      <c r="A55" s="3" t="s">
        <v>84</v>
      </c>
      <c r="B55" s="3" t="s">
        <v>85</v>
      </c>
      <c r="C55" s="3" t="s">
        <v>86</v>
      </c>
      <c r="D55" s="5">
        <v>13</v>
      </c>
    </row>
    <row r="56" spans="1:4">
      <c r="A56" s="4" t="s">
        <v>87</v>
      </c>
      <c r="B56" s="4" t="s">
        <v>88</v>
      </c>
      <c r="C56" s="4" t="s">
        <v>89</v>
      </c>
      <c r="D56" s="2">
        <v>17</v>
      </c>
    </row>
    <row r="57" spans="1:4">
      <c r="A57" s="4" t="s">
        <v>90</v>
      </c>
      <c r="B57" s="4" t="s">
        <v>91</v>
      </c>
      <c r="C57" s="4" t="s">
        <v>92</v>
      </c>
      <c r="D57" s="2">
        <v>32</v>
      </c>
    </row>
    <row r="58" spans="1:4">
      <c r="A58" s="1" t="s">
        <v>93</v>
      </c>
      <c r="B58" s="1" t="s">
        <v>94</v>
      </c>
      <c r="C58" s="1" t="s">
        <v>95</v>
      </c>
      <c r="D58" s="2">
        <v>900</v>
      </c>
    </row>
    <row r="59" spans="1:4">
      <c r="A59" s="3" t="s">
        <v>96</v>
      </c>
      <c r="B59" s="3" t="s">
        <v>97</v>
      </c>
      <c r="C59" s="3" t="s">
        <v>98</v>
      </c>
      <c r="D59" s="5">
        <v>5</v>
      </c>
    </row>
    <row r="60" spans="1:4">
      <c r="A60" s="1" t="s">
        <v>99</v>
      </c>
      <c r="B60" s="1" t="s">
        <v>100</v>
      </c>
      <c r="C60" s="1" t="s">
        <v>101</v>
      </c>
      <c r="D60" s="2">
        <v>8</v>
      </c>
    </row>
    <row r="61" spans="1:4">
      <c r="A61" s="1" t="s">
        <v>102</v>
      </c>
      <c r="B61" s="1" t="s">
        <v>103</v>
      </c>
      <c r="C61" s="1" t="s">
        <v>104</v>
      </c>
      <c r="D61" s="2">
        <v>53</v>
      </c>
    </row>
    <row r="62" spans="1:4">
      <c r="A62" s="3" t="s">
        <v>105</v>
      </c>
      <c r="B62" s="3" t="s">
        <v>106</v>
      </c>
      <c r="C62" s="3" t="s">
        <v>107</v>
      </c>
      <c r="D62" s="5">
        <v>39</v>
      </c>
    </row>
    <row r="63" spans="1:1">
      <c r="A63" t="s">
        <v>108</v>
      </c>
    </row>
    <row r="64" spans="1:1">
      <c r="A64" t="s">
        <v>109</v>
      </c>
    </row>
    <row r="65" spans="1:1">
      <c r="A65" t="s">
        <v>110</v>
      </c>
    </row>
    <row r="66" spans="1:1">
      <c r="A66" t="s">
        <v>111</v>
      </c>
    </row>
    <row r="67" spans="1:1">
      <c r="A67" t="s">
        <v>112</v>
      </c>
    </row>
    <row r="68" spans="1:1">
      <c r="A68" t="s">
        <v>113</v>
      </c>
    </row>
    <row r="69" spans="1:1">
      <c r="A69" t="s">
        <v>114</v>
      </c>
    </row>
    <row r="70" spans="1:1">
      <c r="A70" t="s">
        <v>115</v>
      </c>
    </row>
    <row r="71" spans="1:1">
      <c r="A71" t="s">
        <v>116</v>
      </c>
    </row>
    <row r="72" spans="1:1">
      <c r="A72" t="s">
        <v>117</v>
      </c>
    </row>
    <row r="73" spans="1:1">
      <c r="A73" t="s">
        <v>118</v>
      </c>
    </row>
    <row r="74" spans="1:1">
      <c r="A74" t="s">
        <v>119</v>
      </c>
    </row>
    <row r="75" spans="1:1">
      <c r="A75" t="s">
        <v>120</v>
      </c>
    </row>
    <row r="76" spans="1:4">
      <c r="A76" s="1" t="s">
        <v>121</v>
      </c>
      <c r="B76" s="1" t="s">
        <v>122</v>
      </c>
      <c r="C76" s="1" t="s">
        <v>123</v>
      </c>
      <c r="D76" s="2">
        <v>200</v>
      </c>
    </row>
    <row r="77" spans="1:1">
      <c r="A77" t="s">
        <v>124</v>
      </c>
    </row>
    <row r="78" spans="1:4">
      <c r="A78" s="1" t="s">
        <v>125</v>
      </c>
      <c r="B78" s="1" t="s">
        <v>126</v>
      </c>
      <c r="C78" s="1" t="s">
        <v>127</v>
      </c>
      <c r="D78" s="2">
        <v>85</v>
      </c>
    </row>
    <row r="79" spans="1:4">
      <c r="A79" s="1" t="s">
        <v>128</v>
      </c>
      <c r="B79" s="1" t="s">
        <v>129</v>
      </c>
      <c r="C79" s="1" t="s">
        <v>130</v>
      </c>
      <c r="D79" s="2">
        <v>340</v>
      </c>
    </row>
    <row r="80" spans="1:4">
      <c r="A80" s="1" t="s">
        <v>131</v>
      </c>
      <c r="B80" s="1" t="s">
        <v>132</v>
      </c>
      <c r="C80" s="1" t="s">
        <v>133</v>
      </c>
      <c r="D80" s="2">
        <v>670</v>
      </c>
    </row>
    <row r="81" spans="1:4">
      <c r="A81" s="1" t="s">
        <v>134</v>
      </c>
      <c r="B81" s="1" t="s">
        <v>135</v>
      </c>
      <c r="C81" s="1" t="s">
        <v>136</v>
      </c>
      <c r="D81" s="2">
        <v>0.2</v>
      </c>
    </row>
    <row r="82" spans="1:1">
      <c r="A82" t="s">
        <v>137</v>
      </c>
    </row>
    <row r="83" spans="1:1">
      <c r="A83" t="s">
        <v>138</v>
      </c>
    </row>
    <row r="84" spans="1:1">
      <c r="A84" t="s">
        <v>139</v>
      </c>
    </row>
    <row r="85" spans="1:1">
      <c r="A85" t="s">
        <v>140</v>
      </c>
    </row>
    <row r="86" spans="1:1">
      <c r="A86" t="s">
        <v>141</v>
      </c>
    </row>
    <row r="87" spans="1:4">
      <c r="A87" s="1" t="s">
        <v>142</v>
      </c>
      <c r="B87" s="1" t="s">
        <v>143</v>
      </c>
      <c r="C87" s="1" t="s">
        <v>144</v>
      </c>
      <c r="D87" s="2">
        <v>1</v>
      </c>
    </row>
    <row r="88" spans="1:4">
      <c r="A88" s="1" t="s">
        <v>145</v>
      </c>
      <c r="B88" s="1" t="s">
        <v>146</v>
      </c>
      <c r="C88" s="1" t="s">
        <v>147</v>
      </c>
      <c r="D88" s="2">
        <v>9</v>
      </c>
    </row>
    <row r="89" spans="1:4">
      <c r="A89" s="1" t="s">
        <v>148</v>
      </c>
      <c r="B89" s="1" t="s">
        <v>149</v>
      </c>
      <c r="C89" s="1" t="s">
        <v>150</v>
      </c>
      <c r="D89" s="2">
        <v>1</v>
      </c>
    </row>
    <row r="90" spans="1:4">
      <c r="A90" s="1" t="s">
        <v>151</v>
      </c>
      <c r="B90" s="1" t="s">
        <v>152</v>
      </c>
      <c r="C90" s="1" t="s">
        <v>153</v>
      </c>
      <c r="D90" s="2">
        <v>3</v>
      </c>
    </row>
    <row r="91" spans="1:4">
      <c r="A91" s="1" t="s">
        <v>154</v>
      </c>
      <c r="B91" s="1" t="s">
        <v>155</v>
      </c>
      <c r="C91" s="1" t="s">
        <v>156</v>
      </c>
      <c r="D91" s="2">
        <v>13</v>
      </c>
    </row>
    <row r="92" spans="1:4">
      <c r="A92" s="1" t="s">
        <v>157</v>
      </c>
      <c r="B92" s="1" t="s">
        <v>158</v>
      </c>
      <c r="C92" s="1" t="s">
        <v>159</v>
      </c>
      <c r="D92" s="2">
        <v>3</v>
      </c>
    </row>
    <row r="93" spans="1:1">
      <c r="A93" t="s">
        <v>160</v>
      </c>
    </row>
    <row r="94" spans="1:4">
      <c r="A94" s="1" t="s">
        <v>161</v>
      </c>
      <c r="B94" s="1" t="s">
        <v>162</v>
      </c>
      <c r="C94" s="1" t="s">
        <v>163</v>
      </c>
      <c r="D94" s="2">
        <f>(1484+5400+2)/3</f>
        <v>2295.33333333333</v>
      </c>
    </row>
    <row r="95" spans="1:1">
      <c r="A95" t="s">
        <v>164</v>
      </c>
    </row>
    <row r="96" spans="1:1">
      <c r="A96" t="s">
        <v>165</v>
      </c>
    </row>
    <row r="97" spans="1:1">
      <c r="A97" t="s">
        <v>166</v>
      </c>
    </row>
  </sheetData>
  <sortState ref="A2:A103">
    <sortCondition ref="A2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9"/>
  <sheetViews>
    <sheetView tabSelected="1" workbookViewId="0">
      <selection activeCell="C12" sqref="C12"/>
    </sheetView>
  </sheetViews>
  <sheetFormatPr defaultColWidth="8.88888888888889" defaultRowHeight="14.4"/>
  <cols>
    <col min="3" max="3" width="93" customWidth="1"/>
    <col min="4" max="4" width="9.66666666666667"/>
    <col min="10" max="10" width="9.66666666666667"/>
    <col min="14" max="14" width="9.66666666666667"/>
  </cols>
  <sheetData>
    <row r="1" spans="1:7">
      <c r="A1" t="s">
        <v>35</v>
      </c>
      <c r="B1" t="s">
        <v>167</v>
      </c>
      <c r="C1" t="s">
        <v>168</v>
      </c>
      <c r="G1" t="s">
        <v>0</v>
      </c>
    </row>
    <row r="2" spans="1:11">
      <c r="A2" s="1" t="s">
        <v>12</v>
      </c>
      <c r="B2" s="1" t="s">
        <v>13</v>
      </c>
      <c r="C2" s="1" t="s">
        <v>14</v>
      </c>
      <c r="D2" s="2">
        <v>131</v>
      </c>
      <c r="G2" s="3" t="s">
        <v>1</v>
      </c>
      <c r="H2" s="3" t="s">
        <v>2</v>
      </c>
      <c r="I2" s="3" t="s">
        <v>3</v>
      </c>
      <c r="J2" s="5">
        <v>2200</v>
      </c>
      <c r="K2" t="s">
        <v>54</v>
      </c>
    </row>
    <row r="3" spans="1:10">
      <c r="A3" t="s">
        <v>32</v>
      </c>
      <c r="B3" t="s">
        <v>169</v>
      </c>
      <c r="C3" t="s">
        <v>168</v>
      </c>
      <c r="G3" s="3" t="s">
        <v>4</v>
      </c>
      <c r="H3" s="3" t="s">
        <v>5</v>
      </c>
      <c r="I3" s="3" t="s">
        <v>6</v>
      </c>
      <c r="J3" s="5">
        <v>100</v>
      </c>
    </row>
    <row r="4" spans="1:7">
      <c r="A4" t="s">
        <v>33</v>
      </c>
      <c r="B4" t="s">
        <v>170</v>
      </c>
      <c r="C4" t="s">
        <v>171</v>
      </c>
      <c r="G4" t="s">
        <v>7</v>
      </c>
    </row>
    <row r="5" spans="1:7">
      <c r="A5" t="s">
        <v>34</v>
      </c>
      <c r="B5" t="s">
        <v>172</v>
      </c>
      <c r="C5" t="s">
        <v>173</v>
      </c>
      <c r="G5" t="s">
        <v>8</v>
      </c>
    </row>
    <row r="6" spans="1:7">
      <c r="A6" t="s">
        <v>42</v>
      </c>
      <c r="B6" t="s">
        <v>174</v>
      </c>
      <c r="C6" t="s">
        <v>175</v>
      </c>
      <c r="G6" t="s">
        <v>9</v>
      </c>
    </row>
    <row r="7" spans="1:7">
      <c r="A7" t="s">
        <v>43</v>
      </c>
      <c r="B7" t="s">
        <v>176</v>
      </c>
      <c r="C7" t="s">
        <v>177</v>
      </c>
      <c r="G7" t="s">
        <v>10</v>
      </c>
    </row>
    <row r="8" spans="1:11">
      <c r="A8" t="s">
        <v>44</v>
      </c>
      <c r="B8">
        <v>321</v>
      </c>
      <c r="C8" t="s">
        <v>178</v>
      </c>
      <c r="G8" t="s">
        <v>11</v>
      </c>
      <c r="K8" t="s">
        <v>70</v>
      </c>
    </row>
    <row r="9" spans="1:11">
      <c r="A9" t="s">
        <v>45</v>
      </c>
      <c r="B9" t="s">
        <v>179</v>
      </c>
      <c r="C9" t="s">
        <v>180</v>
      </c>
      <c r="K9" t="s">
        <v>71</v>
      </c>
    </row>
    <row r="10" spans="1:11">
      <c r="A10" t="s">
        <v>46</v>
      </c>
      <c r="B10" t="s">
        <v>181</v>
      </c>
      <c r="C10" t="s">
        <v>182</v>
      </c>
      <c r="G10" s="3" t="s">
        <v>15</v>
      </c>
      <c r="H10" s="3" t="s">
        <v>16</v>
      </c>
      <c r="I10" s="3" t="s">
        <v>14</v>
      </c>
      <c r="J10" s="5">
        <f>(9+16+40+100+1500+24000+140)/7</f>
        <v>3686.42857142857</v>
      </c>
      <c r="K10" t="s">
        <v>72</v>
      </c>
    </row>
    <row r="11" spans="1:14">
      <c r="A11" t="s">
        <v>47</v>
      </c>
      <c r="B11" t="s">
        <v>183</v>
      </c>
      <c r="C11" t="s">
        <v>184</v>
      </c>
      <c r="G11" s="3" t="s">
        <v>17</v>
      </c>
      <c r="H11" s="3" t="s">
        <v>18</v>
      </c>
      <c r="I11" s="3" t="s">
        <v>19</v>
      </c>
      <c r="J11" s="5">
        <v>530</v>
      </c>
      <c r="K11" s="1" t="s">
        <v>73</v>
      </c>
      <c r="L11" s="1" t="s">
        <v>30</v>
      </c>
      <c r="M11" s="1" t="s">
        <v>31</v>
      </c>
      <c r="N11" s="2">
        <f>(180+770)/2</f>
        <v>475</v>
      </c>
    </row>
    <row r="12" spans="1:11">
      <c r="A12" t="s">
        <v>48</v>
      </c>
      <c r="G12" s="1" t="s">
        <v>20</v>
      </c>
      <c r="H12" s="1" t="s">
        <v>21</v>
      </c>
      <c r="I12" s="1" t="s">
        <v>19</v>
      </c>
      <c r="J12" s="2">
        <v>2000</v>
      </c>
      <c r="K12" t="s">
        <v>74</v>
      </c>
    </row>
    <row r="13" spans="1:14">
      <c r="A13" t="s">
        <v>49</v>
      </c>
      <c r="G13" s="4" t="s">
        <v>22</v>
      </c>
      <c r="H13" s="4" t="s">
        <v>23</v>
      </c>
      <c r="I13" s="4" t="s">
        <v>24</v>
      </c>
      <c r="J13" s="2">
        <v>3000</v>
      </c>
      <c r="K13" s="3" t="s">
        <v>75</v>
      </c>
      <c r="L13" s="3" t="s">
        <v>76</v>
      </c>
      <c r="M13" s="3" t="s">
        <v>77</v>
      </c>
      <c r="N13" s="5">
        <v>42</v>
      </c>
    </row>
    <row r="14" spans="1:14">
      <c r="A14" s="3" t="s">
        <v>51</v>
      </c>
      <c r="B14" s="3" t="s">
        <v>52</v>
      </c>
      <c r="C14" s="3" t="s">
        <v>53</v>
      </c>
      <c r="D14" s="5">
        <v>5</v>
      </c>
      <c r="G14" t="s">
        <v>25</v>
      </c>
      <c r="K14" s="1" t="s">
        <v>78</v>
      </c>
      <c r="L14" s="1" t="s">
        <v>79</v>
      </c>
      <c r="M14" s="1" t="s">
        <v>80</v>
      </c>
      <c r="N14" s="2">
        <v>20</v>
      </c>
    </row>
    <row r="15" spans="1:14">
      <c r="A15" s="3" t="s">
        <v>55</v>
      </c>
      <c r="B15" s="3" t="s">
        <v>56</v>
      </c>
      <c r="C15" s="3" t="s">
        <v>57</v>
      </c>
      <c r="D15" s="5">
        <f>(61+47)/2</f>
        <v>54</v>
      </c>
      <c r="G15" t="s">
        <v>26</v>
      </c>
      <c r="K15" s="3" t="s">
        <v>81</v>
      </c>
      <c r="L15" s="3" t="s">
        <v>79</v>
      </c>
      <c r="M15" s="3" t="s">
        <v>82</v>
      </c>
      <c r="N15" s="5">
        <v>20</v>
      </c>
    </row>
    <row r="16" spans="1:11">
      <c r="A16" s="6" t="s">
        <v>58</v>
      </c>
      <c r="B16" s="6" t="s">
        <v>59</v>
      </c>
      <c r="C16" s="6" t="s">
        <v>60</v>
      </c>
      <c r="D16" s="5">
        <f>(31+26)/2</f>
        <v>28.5</v>
      </c>
      <c r="G16" t="s">
        <v>27</v>
      </c>
      <c r="K16" t="s">
        <v>83</v>
      </c>
    </row>
    <row r="17" spans="1:14">
      <c r="A17" s="1" t="s">
        <v>61</v>
      </c>
      <c r="B17" s="1" t="s">
        <v>62</v>
      </c>
      <c r="C17" s="1" t="s">
        <v>63</v>
      </c>
      <c r="D17" s="2">
        <v>13</v>
      </c>
      <c r="G17" t="s">
        <v>28</v>
      </c>
      <c r="K17" s="3" t="s">
        <v>84</v>
      </c>
      <c r="L17" s="3" t="s">
        <v>85</v>
      </c>
      <c r="M17" s="3" t="s">
        <v>86</v>
      </c>
      <c r="N17" s="5">
        <v>13</v>
      </c>
    </row>
    <row r="18" spans="1:10">
      <c r="A18" s="7" t="s">
        <v>64</v>
      </c>
      <c r="B18" s="7" t="s">
        <v>65</v>
      </c>
      <c r="C18" s="7" t="s">
        <v>66</v>
      </c>
      <c r="D18" s="8">
        <v>5</v>
      </c>
      <c r="G18" s="1" t="s">
        <v>29</v>
      </c>
      <c r="H18" s="1" t="s">
        <v>30</v>
      </c>
      <c r="I18" s="1" t="s">
        <v>31</v>
      </c>
      <c r="J18" s="2">
        <f>(540+180+180+27000+38000+64+500+770+20+78+490+9500+25000+3200+39000+20+760+20)/18</f>
        <v>8073.44444444444</v>
      </c>
    </row>
    <row r="19" spans="1:7">
      <c r="A19" s="3" t="s">
        <v>67</v>
      </c>
      <c r="B19" s="3" t="s">
        <v>68</v>
      </c>
      <c r="C19" s="3" t="s">
        <v>69</v>
      </c>
      <c r="D19" s="5">
        <v>3</v>
      </c>
      <c r="G19" t="s">
        <v>32</v>
      </c>
    </row>
    <row r="20" spans="1:7">
      <c r="A20" t="s">
        <v>70</v>
      </c>
      <c r="G20" t="s">
        <v>33</v>
      </c>
    </row>
    <row r="21" spans="1:7">
      <c r="A21" t="s">
        <v>71</v>
      </c>
      <c r="G21" t="s">
        <v>34</v>
      </c>
    </row>
    <row r="22" spans="1:7">
      <c r="A22" t="s">
        <v>72</v>
      </c>
      <c r="G22" t="s">
        <v>35</v>
      </c>
    </row>
    <row r="23" spans="1:7">
      <c r="A23" t="s">
        <v>74</v>
      </c>
      <c r="G23" t="s">
        <v>36</v>
      </c>
    </row>
    <row r="24" spans="1:7">
      <c r="A24" s="4" t="s">
        <v>87</v>
      </c>
      <c r="B24" s="4" t="s">
        <v>88</v>
      </c>
      <c r="C24" s="4" t="s">
        <v>89</v>
      </c>
      <c r="D24" s="2">
        <v>17</v>
      </c>
      <c r="G24" t="s">
        <v>37</v>
      </c>
    </row>
    <row r="25" spans="1:11">
      <c r="A25" s="4" t="s">
        <v>90</v>
      </c>
      <c r="B25" s="4" t="s">
        <v>91</v>
      </c>
      <c r="C25" s="4" t="s">
        <v>92</v>
      </c>
      <c r="D25" s="2">
        <v>32</v>
      </c>
      <c r="G25" t="s">
        <v>38</v>
      </c>
      <c r="K25" t="s">
        <v>108</v>
      </c>
    </row>
    <row r="26" spans="1:11">
      <c r="A26" s="1" t="s">
        <v>93</v>
      </c>
      <c r="B26" s="1" t="s">
        <v>94</v>
      </c>
      <c r="C26" s="1" t="s">
        <v>95</v>
      </c>
      <c r="D26" s="2">
        <v>900</v>
      </c>
      <c r="G26" t="s">
        <v>39</v>
      </c>
      <c r="K26" t="s">
        <v>109</v>
      </c>
    </row>
    <row r="27" spans="1:11">
      <c r="A27" s="3" t="s">
        <v>96</v>
      </c>
      <c r="B27" s="3" t="s">
        <v>97</v>
      </c>
      <c r="C27" s="3" t="s">
        <v>98</v>
      </c>
      <c r="D27" s="5">
        <v>5</v>
      </c>
      <c r="G27" t="s">
        <v>40</v>
      </c>
      <c r="K27" t="s">
        <v>110</v>
      </c>
    </row>
    <row r="28" spans="1:11">
      <c r="A28" s="1" t="s">
        <v>99</v>
      </c>
      <c r="B28" s="1" t="s">
        <v>100</v>
      </c>
      <c r="C28" s="1" t="s">
        <v>101</v>
      </c>
      <c r="D28" s="2">
        <v>8</v>
      </c>
      <c r="G28" t="s">
        <v>41</v>
      </c>
      <c r="K28" t="s">
        <v>111</v>
      </c>
    </row>
    <row r="29" spans="1:11">
      <c r="A29" s="1" t="s">
        <v>102</v>
      </c>
      <c r="B29" s="1" t="s">
        <v>103</v>
      </c>
      <c r="C29" s="1" t="s">
        <v>104</v>
      </c>
      <c r="D29" s="2">
        <v>53</v>
      </c>
      <c r="G29" t="s">
        <v>42</v>
      </c>
      <c r="K29" t="s">
        <v>112</v>
      </c>
    </row>
    <row r="30" spans="1:11">
      <c r="A30" s="3" t="s">
        <v>105</v>
      </c>
      <c r="B30" s="3" t="s">
        <v>106</v>
      </c>
      <c r="C30" s="3" t="s">
        <v>107</v>
      </c>
      <c r="D30" s="5">
        <v>39</v>
      </c>
      <c r="G30" t="s">
        <v>43</v>
      </c>
      <c r="K30" t="s">
        <v>113</v>
      </c>
    </row>
    <row r="31" spans="1:11">
      <c r="A31" t="s">
        <v>108</v>
      </c>
      <c r="G31" t="s">
        <v>44</v>
      </c>
      <c r="K31" t="s">
        <v>114</v>
      </c>
    </row>
    <row r="32" spans="1:11">
      <c r="A32" t="s">
        <v>109</v>
      </c>
      <c r="G32" t="s">
        <v>45</v>
      </c>
      <c r="K32" t="s">
        <v>115</v>
      </c>
    </row>
    <row r="33" spans="1:11">
      <c r="A33" t="s">
        <v>113</v>
      </c>
      <c r="G33" t="s">
        <v>46</v>
      </c>
      <c r="K33" t="s">
        <v>116</v>
      </c>
    </row>
    <row r="34" spans="1:11">
      <c r="A34" t="s">
        <v>114</v>
      </c>
      <c r="G34" t="s">
        <v>47</v>
      </c>
      <c r="K34" t="s">
        <v>117</v>
      </c>
    </row>
    <row r="35" spans="1:11">
      <c r="A35" t="s">
        <v>115</v>
      </c>
      <c r="G35" t="s">
        <v>48</v>
      </c>
      <c r="K35" t="s">
        <v>118</v>
      </c>
    </row>
    <row r="36" spans="1:11">
      <c r="A36" t="s">
        <v>138</v>
      </c>
      <c r="G36" t="s">
        <v>49</v>
      </c>
      <c r="K36" t="s">
        <v>119</v>
      </c>
    </row>
    <row r="37" spans="1:11">
      <c r="A37" t="s">
        <v>139</v>
      </c>
      <c r="G37" t="s">
        <v>50</v>
      </c>
      <c r="K37" t="s">
        <v>120</v>
      </c>
    </row>
    <row r="38" spans="1:14">
      <c r="A38" t="s">
        <v>140</v>
      </c>
      <c r="G38" t="s">
        <v>50</v>
      </c>
      <c r="K38" s="1" t="s">
        <v>121</v>
      </c>
      <c r="L38" s="1" t="s">
        <v>122</v>
      </c>
      <c r="M38" s="1" t="s">
        <v>123</v>
      </c>
      <c r="N38" s="2">
        <v>200</v>
      </c>
    </row>
    <row r="39" spans="1:11">
      <c r="A39" t="s">
        <v>141</v>
      </c>
      <c r="K39" t="s">
        <v>124</v>
      </c>
    </row>
    <row r="40" spans="1:14">
      <c r="A40" s="1" t="s">
        <v>142</v>
      </c>
      <c r="B40" s="1" t="s">
        <v>143</v>
      </c>
      <c r="C40" s="1" t="s">
        <v>144</v>
      </c>
      <c r="D40" s="2">
        <v>1</v>
      </c>
      <c r="K40" s="1" t="s">
        <v>125</v>
      </c>
      <c r="L40" s="1" t="s">
        <v>126</v>
      </c>
      <c r="M40" s="1" t="s">
        <v>127</v>
      </c>
      <c r="N40" s="2">
        <v>85</v>
      </c>
    </row>
    <row r="41" spans="1:14">
      <c r="A41" s="1" t="s">
        <v>145</v>
      </c>
      <c r="B41" s="1" t="s">
        <v>146</v>
      </c>
      <c r="C41" s="1" t="s">
        <v>147</v>
      </c>
      <c r="D41" s="2">
        <v>9</v>
      </c>
      <c r="K41" s="1" t="s">
        <v>128</v>
      </c>
      <c r="L41" s="1" t="s">
        <v>129</v>
      </c>
      <c r="M41" s="1" t="s">
        <v>130</v>
      </c>
      <c r="N41" s="2">
        <v>340</v>
      </c>
    </row>
    <row r="42" spans="1:14">
      <c r="A42" s="1" t="s">
        <v>148</v>
      </c>
      <c r="B42" s="1" t="s">
        <v>149</v>
      </c>
      <c r="C42" s="1" t="s">
        <v>150</v>
      </c>
      <c r="D42" s="2">
        <v>1</v>
      </c>
      <c r="K42" s="1" t="s">
        <v>131</v>
      </c>
      <c r="L42" s="1" t="s">
        <v>132</v>
      </c>
      <c r="M42" s="1" t="s">
        <v>133</v>
      </c>
      <c r="N42" s="2">
        <v>670</v>
      </c>
    </row>
    <row r="43" spans="1:14">
      <c r="A43" s="1" t="s">
        <v>151</v>
      </c>
      <c r="B43" s="1" t="s">
        <v>152</v>
      </c>
      <c r="C43" s="1" t="s">
        <v>185</v>
      </c>
      <c r="D43" s="2">
        <v>3</v>
      </c>
      <c r="K43" s="1" t="s">
        <v>134</v>
      </c>
      <c r="L43" s="1" t="s">
        <v>135</v>
      </c>
      <c r="M43" s="1" t="s">
        <v>136</v>
      </c>
      <c r="N43" s="2">
        <v>0.2</v>
      </c>
    </row>
    <row r="44" spans="1:11">
      <c r="A44" s="1" t="s">
        <v>154</v>
      </c>
      <c r="B44" s="1" t="s">
        <v>155</v>
      </c>
      <c r="C44" s="1" t="s">
        <v>156</v>
      </c>
      <c r="D44" s="2">
        <v>13</v>
      </c>
      <c r="K44" t="s">
        <v>137</v>
      </c>
    </row>
    <row r="45" spans="1:11">
      <c r="A45" t="s">
        <v>160</v>
      </c>
      <c r="K45" t="s">
        <v>138</v>
      </c>
    </row>
    <row r="46" spans="1:11">
      <c r="A46" s="1" t="s">
        <v>161</v>
      </c>
      <c r="B46" s="1" t="s">
        <v>162</v>
      </c>
      <c r="C46" s="1" t="s">
        <v>163</v>
      </c>
      <c r="D46" s="2">
        <f>(1484+5400+2)/3</f>
        <v>2295.33333333333</v>
      </c>
      <c r="K46" t="s">
        <v>139</v>
      </c>
    </row>
    <row r="47" spans="1:11">
      <c r="A47" t="s">
        <v>164</v>
      </c>
      <c r="K47" t="s">
        <v>140</v>
      </c>
    </row>
    <row r="48" spans="11:11">
      <c r="K48" t="s">
        <v>141</v>
      </c>
    </row>
    <row r="49" spans="11:14">
      <c r="K49" s="1" t="s">
        <v>142</v>
      </c>
      <c r="L49" s="1" t="s">
        <v>143</v>
      </c>
      <c r="M49" s="1" t="s">
        <v>144</v>
      </c>
      <c r="N49" s="2">
        <v>1</v>
      </c>
    </row>
    <row r="50" spans="11:14">
      <c r="K50" s="1" t="s">
        <v>145</v>
      </c>
      <c r="L50" s="1" t="s">
        <v>146</v>
      </c>
      <c r="M50" s="1" t="s">
        <v>147</v>
      </c>
      <c r="N50" s="2">
        <v>9</v>
      </c>
    </row>
    <row r="51" spans="11:14">
      <c r="K51" s="1" t="s">
        <v>148</v>
      </c>
      <c r="L51" s="1" t="s">
        <v>149</v>
      </c>
      <c r="M51" s="1" t="s">
        <v>150</v>
      </c>
      <c r="N51" s="2">
        <v>1</v>
      </c>
    </row>
    <row r="52" spans="11:14">
      <c r="K52" s="1" t="s">
        <v>151</v>
      </c>
      <c r="L52" s="1" t="s">
        <v>152</v>
      </c>
      <c r="M52" s="1" t="s">
        <v>153</v>
      </c>
      <c r="N52" s="2">
        <v>3</v>
      </c>
    </row>
    <row r="53" spans="11:14">
      <c r="K53" s="1" t="s">
        <v>154</v>
      </c>
      <c r="L53" s="1" t="s">
        <v>155</v>
      </c>
      <c r="M53" s="1" t="s">
        <v>156</v>
      </c>
      <c r="N53" s="2">
        <v>13</v>
      </c>
    </row>
    <row r="54" spans="11:14">
      <c r="K54" s="1" t="s">
        <v>157</v>
      </c>
      <c r="L54" s="1" t="s">
        <v>158</v>
      </c>
      <c r="M54" s="1" t="s">
        <v>159</v>
      </c>
      <c r="N54" s="2">
        <v>3</v>
      </c>
    </row>
    <row r="55" spans="11:11">
      <c r="K55" t="s">
        <v>160</v>
      </c>
    </row>
    <row r="57" spans="11:11">
      <c r="K57" t="s">
        <v>164</v>
      </c>
    </row>
    <row r="58" spans="11:11">
      <c r="K58" t="s">
        <v>165</v>
      </c>
    </row>
    <row r="59" spans="11:11">
      <c r="K59" t="s">
        <v>166</v>
      </c>
    </row>
  </sheetData>
  <sortState ref="A2:A48">
    <sortCondition ref="A2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马晓琛</dc:creator>
  <cp:lastModifiedBy>九月海</cp:lastModifiedBy>
  <dcterms:created xsi:type="dcterms:W3CDTF">2022-12-02T03:53:58Z</dcterms:created>
  <dcterms:modified xsi:type="dcterms:W3CDTF">2022-12-02T05:38:51Z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6F6D4ABB3FC546E492211F56C32112F1</vt:lpwstr>
  </property>
  <property fmtid="{D5CDD505-2E9C-101B-9397-08002B2CF9AE}" pid="3" name="KSOProductBuildVer">
    <vt:lpwstr>2052-11.1.0.12763</vt:lpwstr>
  </property>
</Properties>
</file>