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5" sheetId="3" r:id="rId3"/>
  </sheets>
  <definedNames>
    <definedName name="_xlnm._FilterDatabase" localSheetId="0" hidden="1">Sheet1!$A$1:$A$16</definedName>
  </definedNames>
  <calcPr calcId="144525"/>
</workbook>
</file>

<file path=xl/sharedStrings.xml><?xml version="1.0" encoding="utf-8"?>
<sst xmlns="http://schemas.openxmlformats.org/spreadsheetml/2006/main" count="457" uniqueCount="127">
  <si>
    <t>Molecule chemBL ID</t>
  </si>
  <si>
    <t>Smiles</t>
  </si>
  <si>
    <t>Kd(nM)</t>
  </si>
  <si>
    <r>
      <rPr>
        <sz val="11"/>
        <color rgb="FF000000"/>
        <rFont val="Calibri"/>
        <charset val="134"/>
      </rPr>
      <t>Δ</t>
    </r>
    <r>
      <rPr>
        <sz val="11"/>
        <color indexed="8"/>
        <rFont val="宋体"/>
        <charset val="134"/>
      </rPr>
      <t>G1</t>
    </r>
  </si>
  <si>
    <t>ΔG2</t>
  </si>
  <si>
    <t>ΔG3</t>
  </si>
  <si>
    <t>chemBL1210272</t>
  </si>
  <si>
    <t>Cc1ccc(-n2nncc2-c2cc(-c3ccccc3)sc2C(=O)O)cc1</t>
  </si>
  <si>
    <t>chemBL561360</t>
  </si>
  <si>
    <t>CC(C)N(c1cc(-c2ccccc2)sc1C(=O)O)C(=O)[C@H]1CC[C@H](C)CC1</t>
  </si>
  <si>
    <t>chemBL223720</t>
  </si>
  <si>
    <t>CN(C)CC1COc2ccc3nc4n(c3c2C1)CC(CN(C)C)CN4</t>
  </si>
  <si>
    <t>chemBL3909178</t>
  </si>
  <si>
    <t>CN1CCCCCNC(=O)C2=Cc3ccc(Cl)cc3-c3c(C4CCCCC4)c4ccc(cc4n3C2)C(=O)NS1(=O)=O</t>
  </si>
  <si>
    <t>more close</t>
  </si>
  <si>
    <t>chemBL1210273</t>
  </si>
  <si>
    <t>C[C@H]1CC[C@H](n2nncc2-c2cc(-c3ccccc3)sc2C(=O)O)CC1</t>
  </si>
  <si>
    <t>most close of prepare ligand size and predict size</t>
  </si>
  <si>
    <t>chemBL2043025</t>
  </si>
  <si>
    <t>COc1ccc2c(c1)C=C1Cn3c-2c(C2CCCCC2)c2ccc(cc23)C(=O)NS(=O)(=O)N(C)CCOCCN(C)C1=O</t>
  </si>
  <si>
    <t>chemBL3957774</t>
  </si>
  <si>
    <t>COc1ccc2c(c1)C(C)=C1Cn3c-2c(C2CCCCC2)c2ccc(cc23)C(=O)NS(=O)(=O)N(C)CCOCCN(C)C1=O</t>
  </si>
  <si>
    <t>chemBL2043027</t>
  </si>
  <si>
    <t>COc1ccc2c(c1)C=C1Cn3c-2c(C2CCCCC2)c2ccc(cc23)C(=O)NS(=O)(=O)N(C)CCCCN(C)C1=O</t>
  </si>
  <si>
    <t>chemBL3983049</t>
  </si>
  <si>
    <t>COc1ccc2c(c1)C(C)=C1Cn3c-2c(C2CCCCC2)c2ccc(cc23)C(=O)NS(=O)(=O)N(C)CCCCN(C)C1=O</t>
  </si>
  <si>
    <t>chemBL2043035</t>
  </si>
  <si>
    <t>CN1CCCCN(C)S(=O)(=O)NC(=O)c2ccc3c(C4CCCCC4)c4n(c3c2)CC(=Cc2ccc(Cl)cc2-4)C1=O</t>
  </si>
  <si>
    <t>chemBL388502</t>
  </si>
  <si>
    <t>CN(C)CCCn1c(N)nc2ccc3c(c21)CC(CN(C)C)O3</t>
  </si>
  <si>
    <t>chemBL427101</t>
  </si>
  <si>
    <t>CN(C)CCCn1c(N)nc2ccccc21</t>
  </si>
  <si>
    <t>chemBL2043036</t>
  </si>
  <si>
    <t>COc1ccc2c(c1)C=C1Cn3c-2c(C2CCCCC2)c2ccc(cc23)C(=O)NS(=O)(=O)N(C)CCCCNC1=O</t>
  </si>
  <si>
    <t>chemBL2043037</t>
  </si>
  <si>
    <t>COc1ccc2c(c1)C=C1Cn3c-2c(C2CCCCC2)c2ccc(cc23)C(=O)NS(=O)(=O)NCCCCN(C)C1=O</t>
  </si>
  <si>
    <t>chemBL2043039</t>
  </si>
  <si>
    <t>COc1ccc2c(c1)C=C1Cn3c-2c(C2CCCCC2)c2ccc(cc23)C(=O)NS(=O)(=O)N(C(C)C)CCCCN(C)C1=O</t>
  </si>
  <si>
    <t>Standard Type</t>
  </si>
  <si>
    <t>Standard Relation</t>
  </si>
  <si>
    <t>Standard Value</t>
  </si>
  <si>
    <t>Standard Units</t>
  </si>
  <si>
    <t>pChEMBL Value</t>
  </si>
  <si>
    <t>Data Validity Comment</t>
  </si>
  <si>
    <t>Comment</t>
  </si>
  <si>
    <t>Uo Units</t>
  </si>
  <si>
    <t>Ligand Efficiency BEI</t>
  </si>
  <si>
    <t>Ligand Efficiency LE</t>
  </si>
  <si>
    <t>Ligand Efficiency LLE</t>
  </si>
  <si>
    <t>Ligand Efficiency SEI</t>
  </si>
  <si>
    <t>Potential Duplicate</t>
  </si>
  <si>
    <t>Assay ChEMBL ID</t>
  </si>
  <si>
    <t>Assay Description</t>
  </si>
  <si>
    <t>Assay Type</t>
  </si>
  <si>
    <t>BAO Format ID</t>
  </si>
  <si>
    <t>BAO Label</t>
  </si>
  <si>
    <t>Assay Organism</t>
  </si>
  <si>
    <t>Assay Tissue ChEMBL ID</t>
  </si>
  <si>
    <t>Assay Tissue Name</t>
  </si>
  <si>
    <t>Assay Cell Type</t>
  </si>
  <si>
    <t>Assay Subcellular Fraction</t>
  </si>
  <si>
    <t>Assay Parameters</t>
  </si>
  <si>
    <t>Assay Variant Accession</t>
  </si>
  <si>
    <t>Assay Variant Mutation</t>
  </si>
  <si>
    <t>Target ChEMBL ID</t>
  </si>
  <si>
    <t>Target Name</t>
  </si>
  <si>
    <t>Target Organism</t>
  </si>
  <si>
    <t>Target Type</t>
  </si>
  <si>
    <t>Document ChEMBL ID</t>
  </si>
  <si>
    <t>Source ID</t>
  </si>
  <si>
    <t>Source Description</t>
  </si>
  <si>
    <t>Document Journal</t>
  </si>
  <si>
    <t>Document Year</t>
  </si>
  <si>
    <t>Cell ChEMBL ID</t>
  </si>
  <si>
    <t>Properties</t>
  </si>
  <si>
    <t>Kd</t>
  </si>
  <si>
    <t>'='</t>
  </si>
  <si>
    <t>nM</t>
  </si>
  <si>
    <t>UO_0000065</t>
  </si>
  <si>
    <t>CHEMBL1212368</t>
  </si>
  <si>
    <t>Inhibition of HCV NS5B polymerase M414T mutant</t>
  </si>
  <si>
    <t>B</t>
  </si>
  <si>
    <t>BAO_0000019</t>
  </si>
  <si>
    <t>assay format</t>
  </si>
  <si>
    <t>Hepatitis C virus</t>
  </si>
  <si>
    <t>None</t>
  </si>
  <si>
    <t>O39930</t>
  </si>
  <si>
    <t>M414T</t>
  </si>
  <si>
    <t>CHEMBL5375</t>
  </si>
  <si>
    <t>Hepatitis C virus NS5B RNA-dependent RNA polymerase</t>
  </si>
  <si>
    <t>SINGLE PROTEIN</t>
  </si>
  <si>
    <t>CHEMBL1208715</t>
  </si>
  <si>
    <t>Scientific Literature</t>
  </si>
  <si>
    <t>Bioorg. Med. Chem. Lett.</t>
  </si>
  <si>
    <t>CHEMBL4602779</t>
  </si>
  <si>
    <t>Binding affinity to HCV NS5B polymerase</t>
  </si>
  <si>
    <t>BAO_0000357</t>
  </si>
  <si>
    <t>single protein format</t>
  </si>
  <si>
    <t>CHEMBL4602603</t>
  </si>
  <si>
    <t>Eur J Med Chem</t>
  </si>
  <si>
    <t>CHEMBL3888956</t>
  </si>
  <si>
    <t>Surface Plasmon Resonance (SPR)-Based Assay: All measurements were performed on a Biacore T100 instrument (GE Healthcare). The purified HIS6-tagged NS5BΔC21 polymerases were immobilized using non-covalent capturing to an NTA sensor chip (GE Healthcare) in immobilization buffer (20 mM MOPS pH 7.4</t>
  </si>
  <si>
    <t>CHEMBL1212367</t>
  </si>
  <si>
    <t>Inhibition of HCV NS5B polymerase L419M mutant</t>
  </si>
  <si>
    <t>L419M</t>
  </si>
  <si>
    <t>CHEMBL3888960</t>
  </si>
  <si>
    <t>CHEMBL3888957</t>
  </si>
  <si>
    <t>CHEMBL3888958</t>
  </si>
  <si>
    <t>CHEMBL3888961</t>
  </si>
  <si>
    <t>CHEMBL3888963</t>
  </si>
  <si>
    <t>CHEMBL3888962</t>
  </si>
  <si>
    <t>'&gt;'</t>
  </si>
  <si>
    <t>CHEMBL3888959</t>
  </si>
  <si>
    <t>CHEMBL3888965</t>
  </si>
  <si>
    <t>CHEMBL3888964</t>
  </si>
  <si>
    <t>4DRU</t>
  </si>
  <si>
    <t>3H5S</t>
  </si>
  <si>
    <t>predict affinity(kcal/mol)</t>
  </si>
  <si>
    <t>Molecule ChEMBL ID</t>
  </si>
  <si>
    <t>IC50(nM)</t>
  </si>
  <si>
    <t>ΔG</t>
  </si>
  <si>
    <t xml:space="preserve"> predict affinity(kcal/mol)</t>
  </si>
  <si>
    <t>CHEMBL561360</t>
  </si>
  <si>
    <t>CHEMBL2043025</t>
  </si>
  <si>
    <t>IC50 = 240</t>
  </si>
  <si>
    <t>CHEMBL3957774</t>
  </si>
  <si>
    <t>CHEMBL2043027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</si>
</sst>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5" fillId="15" borderId="1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11" fontId="1" fillId="0" borderId="0" xfId="0" applyNumberFormat="1" applyFont="1" applyFill="1" applyBorder="1" applyAlignment="1" applyProtection="1">
      <alignment vertical="center"/>
    </xf>
    <xf numFmtId="11" fontId="0" fillId="0" borderId="0" xfId="0" applyNumberFormat="1">
      <alignment vertical="center"/>
    </xf>
    <xf numFmtId="0" fontId="0" fillId="3" borderId="0" xfId="0" applyFill="1" applyAlignment="1">
      <alignment vertical="center"/>
    </xf>
    <xf numFmtId="11" fontId="0" fillId="3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3" borderId="0" xfId="0" applyNumberFormat="1" applyFont="1" applyFill="1" applyBorder="1" applyAlignment="1" applyProtection="1">
      <alignment vertical="center"/>
    </xf>
    <xf numFmtId="11" fontId="1" fillId="3" borderId="0" xfId="0" applyNumberFormat="1" applyFont="1" applyFill="1" applyBorder="1" applyAlignment="1" applyProtection="1">
      <alignment vertical="center"/>
    </xf>
    <xf numFmtId="0" fontId="0" fillId="3" borderId="0" xfId="0" applyFill="1">
      <alignment vertical="center"/>
    </xf>
    <xf numFmtId="11" fontId="0" fillId="3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7620</xdr:colOff>
      <xdr:row>4</xdr:row>
      <xdr:rowOff>68580</xdr:rowOff>
    </xdr:from>
    <xdr:to>
      <xdr:col>19</xdr:col>
      <xdr:colOff>213360</xdr:colOff>
      <xdr:row>25</xdr:row>
      <xdr:rowOff>45720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5850" y="800100"/>
          <a:ext cx="6995160" cy="3749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zoomScale="80" zoomScaleNormal="80" workbookViewId="0">
      <selection activeCell="A9" sqref="A9:G9"/>
    </sheetView>
  </sheetViews>
  <sheetFormatPr defaultColWidth="9" defaultRowHeight="13.8" outlineLevelCol="7"/>
  <cols>
    <col min="1" max="1" width="15.4166666666667" customWidth="1"/>
    <col min="2" max="2" width="56.5277777777778" customWidth="1"/>
    <col min="3" max="3" width="9.55555555555556" customWidth="1"/>
    <col min="7" max="7" width="9.33333333333333" customWidth="1"/>
  </cols>
  <sheetData>
    <row r="1" ht="14.4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4" spans="1:7">
      <c r="A2" s="1" t="s">
        <v>6</v>
      </c>
      <c r="B2" s="1" t="s">
        <v>7</v>
      </c>
      <c r="C2" s="4">
        <f>(3994+23090)/2</f>
        <v>13542</v>
      </c>
      <c r="D2" s="1">
        <v>-3.5</v>
      </c>
      <c r="F2">
        <v>-3.5</v>
      </c>
      <c r="G2" s="5">
        <f>EXP(F2*1000/(1.986*298))*10^9</f>
        <v>2701682.95316465</v>
      </c>
    </row>
    <row r="3" ht="14.4" spans="1:7">
      <c r="A3" s="3" t="s">
        <v>8</v>
      </c>
      <c r="B3" s="3" t="s">
        <v>9</v>
      </c>
      <c r="C3" s="4">
        <f>(33+427)/2</f>
        <v>230</v>
      </c>
      <c r="D3" s="1">
        <v>-4.2</v>
      </c>
      <c r="E3">
        <v>-4.2</v>
      </c>
      <c r="F3">
        <v>-4.2</v>
      </c>
      <c r="G3" s="5">
        <f t="shared" ref="G3:G16" si="0">EXP(F3*1000/(1.986*298))*10^9</f>
        <v>827868.310929754</v>
      </c>
    </row>
    <row r="4" ht="14.4" spans="1:7">
      <c r="A4" s="1" t="s">
        <v>10</v>
      </c>
      <c r="B4" s="1" t="s">
        <v>11</v>
      </c>
      <c r="C4" s="4">
        <v>720</v>
      </c>
      <c r="D4" s="1">
        <v>-2.8</v>
      </c>
      <c r="E4">
        <v>-2.9</v>
      </c>
      <c r="F4" s="1">
        <v>-2.7</v>
      </c>
      <c r="G4" s="5">
        <f t="shared" si="0"/>
        <v>10439732.741209</v>
      </c>
    </row>
    <row r="5" ht="14.4" spans="1:8">
      <c r="A5" s="13" t="s">
        <v>12</v>
      </c>
      <c r="B5" s="13" t="s">
        <v>13</v>
      </c>
      <c r="C5" s="14">
        <v>400</v>
      </c>
      <c r="D5" s="13">
        <v>-5.2</v>
      </c>
      <c r="E5" s="15">
        <v>-5.2</v>
      </c>
      <c r="F5" s="13">
        <v>-5.2</v>
      </c>
      <c r="G5" s="16">
        <f t="shared" si="0"/>
        <v>152806.740228691</v>
      </c>
      <c r="H5" t="s">
        <v>14</v>
      </c>
    </row>
    <row r="6" ht="14.4" spans="1:8">
      <c r="A6" s="1" t="s">
        <v>15</v>
      </c>
      <c r="B6" s="1" t="s">
        <v>16</v>
      </c>
      <c r="C6" s="4">
        <f>(597+4480)/2</f>
        <v>2538.5</v>
      </c>
      <c r="D6" s="1">
        <v>-3.3</v>
      </c>
      <c r="E6">
        <v>-3.2</v>
      </c>
      <c r="F6" s="1">
        <v>-3.3</v>
      </c>
      <c r="G6" s="5">
        <f t="shared" si="0"/>
        <v>3787896.74600079</v>
      </c>
      <c r="H6" t="s">
        <v>17</v>
      </c>
    </row>
    <row r="7" ht="14.4" spans="1:7">
      <c r="A7" s="3" t="s">
        <v>18</v>
      </c>
      <c r="B7" s="3" t="s">
        <v>19</v>
      </c>
      <c r="C7" s="4">
        <v>1566.57272727273</v>
      </c>
      <c r="D7" s="1">
        <v>-5.2</v>
      </c>
      <c r="E7">
        <v>-5.2</v>
      </c>
      <c r="F7" s="1">
        <v>-5.2</v>
      </c>
      <c r="G7" s="5">
        <f t="shared" si="0"/>
        <v>152806.740228691</v>
      </c>
    </row>
    <row r="8" ht="14.4" spans="1:7">
      <c r="A8" s="3" t="s">
        <v>20</v>
      </c>
      <c r="B8" s="3" t="s">
        <v>21</v>
      </c>
      <c r="C8" s="4">
        <v>1.6</v>
      </c>
      <c r="D8" s="1">
        <v>-5.2</v>
      </c>
      <c r="E8">
        <v>-5.2</v>
      </c>
      <c r="F8" s="1">
        <v>-5.2</v>
      </c>
      <c r="G8" s="5">
        <f t="shared" si="0"/>
        <v>152806.740228691</v>
      </c>
    </row>
    <row r="9" ht="14.4" spans="1:7">
      <c r="A9" s="3" t="s">
        <v>22</v>
      </c>
      <c r="B9" s="3" t="s">
        <v>23</v>
      </c>
      <c r="C9" s="4">
        <v>2.4</v>
      </c>
      <c r="D9" s="1">
        <v>-5.1</v>
      </c>
      <c r="E9">
        <v>-5.1</v>
      </c>
      <c r="F9" s="1">
        <v>-5.1</v>
      </c>
      <c r="G9" s="5">
        <f t="shared" si="0"/>
        <v>180935.750417506</v>
      </c>
    </row>
    <row r="10" ht="14.4" spans="1:7">
      <c r="A10" s="1" t="s">
        <v>24</v>
      </c>
      <c r="B10" s="1" t="s">
        <v>25</v>
      </c>
      <c r="C10" s="4">
        <v>18</v>
      </c>
      <c r="D10" s="1"/>
      <c r="E10">
        <v>-5.1</v>
      </c>
      <c r="F10" s="1">
        <v>-5.1</v>
      </c>
      <c r="G10" s="5">
        <f t="shared" si="0"/>
        <v>180935.750417506</v>
      </c>
    </row>
    <row r="11" ht="14.4" spans="1:7">
      <c r="A11" s="1" t="s">
        <v>26</v>
      </c>
      <c r="B11" s="1" t="s">
        <v>27</v>
      </c>
      <c r="C11" s="4">
        <v>6.12</v>
      </c>
      <c r="D11" s="1"/>
      <c r="E11">
        <v>-5.1</v>
      </c>
      <c r="F11" s="1">
        <v>-5.1</v>
      </c>
      <c r="G11" s="5">
        <f t="shared" si="0"/>
        <v>180935.750417506</v>
      </c>
    </row>
    <row r="12" ht="14.4" spans="1:7">
      <c r="A12" s="1" t="s">
        <v>28</v>
      </c>
      <c r="B12" s="1" t="s">
        <v>29</v>
      </c>
      <c r="C12" s="4">
        <v>1700</v>
      </c>
      <c r="D12" s="1"/>
      <c r="E12">
        <v>-2.3</v>
      </c>
      <c r="F12" s="1">
        <v>-2.2</v>
      </c>
      <c r="G12" s="5">
        <f t="shared" si="0"/>
        <v>24299579.3016315</v>
      </c>
    </row>
    <row r="13" ht="14.4" spans="1:7">
      <c r="A13" s="1" t="s">
        <v>30</v>
      </c>
      <c r="B13" s="1" t="s">
        <v>31</v>
      </c>
      <c r="C13" s="4">
        <v>100000</v>
      </c>
      <c r="D13" s="1"/>
      <c r="E13">
        <v>-2.3</v>
      </c>
      <c r="F13" s="1">
        <v>-2.2</v>
      </c>
      <c r="G13" s="5">
        <f t="shared" si="0"/>
        <v>24299579.3016315</v>
      </c>
    </row>
    <row r="14" ht="14.4" spans="1:7">
      <c r="A14" s="1" t="s">
        <v>32</v>
      </c>
      <c r="B14" s="1" t="s">
        <v>33</v>
      </c>
      <c r="C14" s="4">
        <v>7.7</v>
      </c>
      <c r="D14" s="1"/>
      <c r="E14">
        <v>-5.2</v>
      </c>
      <c r="F14" s="1">
        <v>-5.2</v>
      </c>
      <c r="G14" s="5">
        <f t="shared" si="0"/>
        <v>152806.740228691</v>
      </c>
    </row>
    <row r="15" ht="14.4" spans="1:7">
      <c r="A15" s="1" t="s">
        <v>34</v>
      </c>
      <c r="B15" s="1" t="s">
        <v>35</v>
      </c>
      <c r="C15" s="4">
        <v>11</v>
      </c>
      <c r="D15" s="1"/>
      <c r="E15">
        <v>-4.8</v>
      </c>
      <c r="F15" s="1">
        <v>-4.7</v>
      </c>
      <c r="G15" s="5">
        <f t="shared" si="0"/>
        <v>355673.808329778</v>
      </c>
    </row>
    <row r="16" ht="14.4" spans="1:7">
      <c r="A16" s="1" t="s">
        <v>36</v>
      </c>
      <c r="B16" s="1" t="s">
        <v>37</v>
      </c>
      <c r="C16" s="4">
        <v>9</v>
      </c>
      <c r="D16" s="1"/>
      <c r="E16">
        <v>-5.7</v>
      </c>
      <c r="F16" s="1">
        <v>-5.6</v>
      </c>
      <c r="G16" s="5">
        <f t="shared" si="0"/>
        <v>77734.7152492486</v>
      </c>
    </row>
  </sheetData>
  <autoFilter ref="A1:A16">
    <extLst/>
  </autoFilter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9"/>
  <sheetViews>
    <sheetView workbookViewId="0">
      <selection activeCell="A1" sqref="A1:AS29"/>
    </sheetView>
  </sheetViews>
  <sheetFormatPr defaultColWidth="8.88888888888889" defaultRowHeight="13.8"/>
  <sheetData>
    <row r="1" spans="1:45">
      <c r="A1" s="8" t="s">
        <v>1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60</v>
      </c>
      <c r="Y1" s="8" t="s">
        <v>61</v>
      </c>
      <c r="Z1" s="8" t="s">
        <v>62</v>
      </c>
      <c r="AA1" s="8" t="s">
        <v>63</v>
      </c>
      <c r="AB1" s="8" t="s">
        <v>64</v>
      </c>
      <c r="AC1" s="8" t="s">
        <v>65</v>
      </c>
      <c r="AD1" s="8" t="s">
        <v>66</v>
      </c>
      <c r="AE1" s="8" t="s">
        <v>67</v>
      </c>
      <c r="AF1" s="8" t="s">
        <v>68</v>
      </c>
      <c r="AG1" s="8" t="s">
        <v>69</v>
      </c>
      <c r="AH1" s="8" t="s">
        <v>70</v>
      </c>
      <c r="AI1" s="8" t="s">
        <v>71</v>
      </c>
      <c r="AJ1" s="8" t="s">
        <v>72</v>
      </c>
      <c r="AK1" s="8" t="s">
        <v>73</v>
      </c>
      <c r="AL1" s="8" t="s">
        <v>74</v>
      </c>
      <c r="AM1" s="8"/>
      <c r="AN1" s="8"/>
      <c r="AO1" s="8"/>
      <c r="AP1" s="8"/>
      <c r="AQ1" s="8"/>
      <c r="AR1" s="8"/>
      <c r="AS1" s="8"/>
    </row>
    <row r="2" spans="1:45">
      <c r="A2" s="9" t="s">
        <v>7</v>
      </c>
      <c r="B2" s="9" t="s">
        <v>75</v>
      </c>
      <c r="C2" s="9" t="s">
        <v>76</v>
      </c>
      <c r="D2" s="9">
        <v>3994</v>
      </c>
      <c r="E2" s="9" t="s">
        <v>77</v>
      </c>
      <c r="F2" s="9">
        <v>5.4</v>
      </c>
      <c r="G2" s="9"/>
      <c r="H2" s="9"/>
      <c r="I2" s="9" t="s">
        <v>78</v>
      </c>
      <c r="J2" s="9">
        <v>14.94</v>
      </c>
      <c r="K2" s="9">
        <v>0.28</v>
      </c>
      <c r="L2" s="9">
        <v>0.73</v>
      </c>
      <c r="M2" s="9">
        <v>7.94</v>
      </c>
      <c r="N2" s="9">
        <v>0</v>
      </c>
      <c r="O2" s="9" t="s">
        <v>79</v>
      </c>
      <c r="P2" s="9" t="s">
        <v>80</v>
      </c>
      <c r="Q2" s="9" t="s">
        <v>81</v>
      </c>
      <c r="R2" s="9" t="s">
        <v>82</v>
      </c>
      <c r="S2" s="9" t="s">
        <v>83</v>
      </c>
      <c r="T2" s="9" t="s">
        <v>84</v>
      </c>
      <c r="U2" s="9" t="s">
        <v>85</v>
      </c>
      <c r="V2" s="9" t="s">
        <v>85</v>
      </c>
      <c r="W2" s="9" t="s">
        <v>85</v>
      </c>
      <c r="X2" s="9" t="s">
        <v>85</v>
      </c>
      <c r="Y2" s="9"/>
      <c r="Z2" s="9" t="s">
        <v>86</v>
      </c>
      <c r="AA2" s="9" t="s">
        <v>87</v>
      </c>
      <c r="AB2" s="9" t="s">
        <v>88</v>
      </c>
      <c r="AC2" s="9" t="s">
        <v>89</v>
      </c>
      <c r="AD2" s="9" t="s">
        <v>84</v>
      </c>
      <c r="AE2" s="9" t="s">
        <v>90</v>
      </c>
      <c r="AF2" s="9" t="s">
        <v>91</v>
      </c>
      <c r="AG2" s="9">
        <v>1</v>
      </c>
      <c r="AH2" s="9" t="s">
        <v>92</v>
      </c>
      <c r="AI2" s="9" t="s">
        <v>93</v>
      </c>
      <c r="AJ2" s="9">
        <v>2010</v>
      </c>
      <c r="AK2" s="9" t="s">
        <v>85</v>
      </c>
      <c r="AL2" s="9"/>
      <c r="AM2" s="9"/>
      <c r="AN2" s="9"/>
      <c r="AO2" s="9"/>
      <c r="AP2" s="9"/>
      <c r="AQ2" s="9"/>
      <c r="AR2" s="9"/>
      <c r="AS2" s="9"/>
    </row>
    <row r="3" spans="1:45">
      <c r="A3" s="10" t="s">
        <v>9</v>
      </c>
      <c r="B3" s="10" t="s">
        <v>75</v>
      </c>
      <c r="C3" s="10" t="s">
        <v>76</v>
      </c>
      <c r="D3" s="10">
        <v>33</v>
      </c>
      <c r="E3" s="10" t="s">
        <v>77</v>
      </c>
      <c r="F3" s="10">
        <v>7.48</v>
      </c>
      <c r="G3" s="10"/>
      <c r="H3" s="10"/>
      <c r="I3" s="10" t="s">
        <v>78</v>
      </c>
      <c r="J3" s="10">
        <v>19.41</v>
      </c>
      <c r="K3" s="10">
        <v>0.38</v>
      </c>
      <c r="L3" s="10">
        <v>1.8</v>
      </c>
      <c r="M3" s="10">
        <v>12.99</v>
      </c>
      <c r="N3" s="10">
        <v>0</v>
      </c>
      <c r="O3" s="10" t="s">
        <v>79</v>
      </c>
      <c r="P3" s="10" t="s">
        <v>80</v>
      </c>
      <c r="Q3" s="10" t="s">
        <v>81</v>
      </c>
      <c r="R3" s="10" t="s">
        <v>82</v>
      </c>
      <c r="S3" s="10" t="s">
        <v>83</v>
      </c>
      <c r="T3" s="10" t="s">
        <v>84</v>
      </c>
      <c r="U3" s="10" t="s">
        <v>85</v>
      </c>
      <c r="V3" s="10" t="s">
        <v>85</v>
      </c>
      <c r="W3" s="10" t="s">
        <v>85</v>
      </c>
      <c r="X3" s="10" t="s">
        <v>85</v>
      </c>
      <c r="Y3" s="10"/>
      <c r="Z3" s="10" t="s">
        <v>86</v>
      </c>
      <c r="AA3" s="10" t="s">
        <v>87</v>
      </c>
      <c r="AB3" s="10" t="s">
        <v>88</v>
      </c>
      <c r="AC3" s="10" t="s">
        <v>89</v>
      </c>
      <c r="AD3" s="10" t="s">
        <v>84</v>
      </c>
      <c r="AE3" s="10" t="s">
        <v>90</v>
      </c>
      <c r="AF3" s="10" t="s">
        <v>91</v>
      </c>
      <c r="AG3" s="10">
        <v>1</v>
      </c>
      <c r="AH3" s="10" t="s">
        <v>92</v>
      </c>
      <c r="AI3" s="10" t="s">
        <v>93</v>
      </c>
      <c r="AJ3" s="10">
        <v>2010</v>
      </c>
      <c r="AK3" s="10" t="s">
        <v>85</v>
      </c>
      <c r="AL3" s="10"/>
      <c r="AM3" s="10"/>
      <c r="AN3" s="10"/>
      <c r="AO3" s="10"/>
      <c r="AP3" s="10"/>
      <c r="AQ3" s="10"/>
      <c r="AR3" s="10"/>
      <c r="AS3" s="10"/>
    </row>
    <row r="4" spans="1:45">
      <c r="A4" s="8" t="s">
        <v>11</v>
      </c>
      <c r="B4" s="8" t="s">
        <v>75</v>
      </c>
      <c r="C4" s="8" t="s">
        <v>76</v>
      </c>
      <c r="D4" s="8">
        <v>720</v>
      </c>
      <c r="E4" s="8" t="s">
        <v>77</v>
      </c>
      <c r="F4" s="8">
        <v>6.14</v>
      </c>
      <c r="G4" s="8"/>
      <c r="H4" s="8"/>
      <c r="I4" s="8" t="s">
        <v>78</v>
      </c>
      <c r="J4" s="8">
        <v>17.88</v>
      </c>
      <c r="K4" s="8">
        <v>0.34</v>
      </c>
      <c r="L4" s="8">
        <v>4.39</v>
      </c>
      <c r="M4" s="8">
        <v>13.48</v>
      </c>
      <c r="N4" s="8">
        <v>0</v>
      </c>
      <c r="O4" s="8" t="s">
        <v>94</v>
      </c>
      <c r="P4" s="8" t="s">
        <v>95</v>
      </c>
      <c r="Q4" s="8" t="s">
        <v>81</v>
      </c>
      <c r="R4" s="8" t="s">
        <v>96</v>
      </c>
      <c r="S4" s="8" t="s">
        <v>97</v>
      </c>
      <c r="T4" s="8" t="s">
        <v>84</v>
      </c>
      <c r="U4" s="8" t="s">
        <v>85</v>
      </c>
      <c r="V4" s="8" t="s">
        <v>85</v>
      </c>
      <c r="W4" s="8" t="s">
        <v>85</v>
      </c>
      <c r="X4" s="8" t="s">
        <v>85</v>
      </c>
      <c r="Y4" s="8"/>
      <c r="Z4" s="8"/>
      <c r="AA4" s="8"/>
      <c r="AB4" s="8" t="s">
        <v>88</v>
      </c>
      <c r="AC4" s="8" t="s">
        <v>89</v>
      </c>
      <c r="AD4" s="8" t="s">
        <v>84</v>
      </c>
      <c r="AE4" s="8" t="s">
        <v>90</v>
      </c>
      <c r="AF4" s="8" t="s">
        <v>98</v>
      </c>
      <c r="AG4" s="8">
        <v>1</v>
      </c>
      <c r="AH4" s="8" t="s">
        <v>92</v>
      </c>
      <c r="AI4" s="8" t="s">
        <v>99</v>
      </c>
      <c r="AJ4" s="8">
        <v>2019</v>
      </c>
      <c r="AK4" s="8" t="s">
        <v>85</v>
      </c>
      <c r="AL4" s="8"/>
      <c r="AM4" s="8"/>
      <c r="AN4" s="8"/>
      <c r="AO4" s="8"/>
      <c r="AP4" s="8"/>
      <c r="AQ4" s="8"/>
      <c r="AR4" s="8"/>
      <c r="AS4" s="8"/>
    </row>
    <row r="5" spans="1:45">
      <c r="A5" s="8" t="s">
        <v>13</v>
      </c>
      <c r="B5" s="8" t="s">
        <v>75</v>
      </c>
      <c r="C5" s="8" t="s">
        <v>76</v>
      </c>
      <c r="D5" s="8">
        <v>400</v>
      </c>
      <c r="E5" s="8" t="s">
        <v>77</v>
      </c>
      <c r="F5" s="8">
        <v>6.4</v>
      </c>
      <c r="G5" s="8"/>
      <c r="H5" s="8">
        <v>425037</v>
      </c>
      <c r="I5" s="8" t="s">
        <v>78</v>
      </c>
      <c r="J5" s="8">
        <v>10.75</v>
      </c>
      <c r="K5" s="8">
        <v>0.21</v>
      </c>
      <c r="L5" s="8">
        <v>0.79</v>
      </c>
      <c r="M5" s="8">
        <v>6.37</v>
      </c>
      <c r="N5" s="8">
        <v>0</v>
      </c>
      <c r="O5" s="8" t="s">
        <v>100</v>
      </c>
      <c r="P5" s="8" t="s">
        <v>101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>
      <c r="A6" s="11" t="s">
        <v>16</v>
      </c>
      <c r="B6" s="11" t="s">
        <v>75</v>
      </c>
      <c r="C6" s="11" t="s">
        <v>76</v>
      </c>
      <c r="D6" s="11">
        <v>597</v>
      </c>
      <c r="E6" s="11" t="s">
        <v>77</v>
      </c>
      <c r="F6" s="11">
        <v>6.22</v>
      </c>
      <c r="G6" s="11"/>
      <c r="H6" s="11"/>
      <c r="I6" s="11" t="s">
        <v>78</v>
      </c>
      <c r="J6" s="11">
        <v>16.94</v>
      </c>
      <c r="K6" s="11">
        <v>0.33</v>
      </c>
      <c r="L6" s="11">
        <v>1.1</v>
      </c>
      <c r="M6" s="11">
        <v>9.15</v>
      </c>
      <c r="N6" s="11">
        <v>0</v>
      </c>
      <c r="O6" s="11" t="s">
        <v>79</v>
      </c>
      <c r="P6" s="11" t="s">
        <v>80</v>
      </c>
      <c r="Q6" s="11" t="s">
        <v>81</v>
      </c>
      <c r="R6" s="11" t="s">
        <v>82</v>
      </c>
      <c r="S6" s="11" t="s">
        <v>83</v>
      </c>
      <c r="T6" s="11" t="s">
        <v>84</v>
      </c>
      <c r="U6" s="11" t="s">
        <v>85</v>
      </c>
      <c r="V6" s="11" t="s">
        <v>85</v>
      </c>
      <c r="W6" s="11" t="s">
        <v>85</v>
      </c>
      <c r="X6" s="11" t="s">
        <v>85</v>
      </c>
      <c r="Y6" s="11"/>
      <c r="Z6" s="11" t="s">
        <v>86</v>
      </c>
      <c r="AA6" s="11" t="s">
        <v>87</v>
      </c>
      <c r="AB6" s="11" t="s">
        <v>88</v>
      </c>
      <c r="AC6" s="11" t="s">
        <v>89</v>
      </c>
      <c r="AD6" s="11" t="s">
        <v>84</v>
      </c>
      <c r="AE6" s="11" t="s">
        <v>90</v>
      </c>
      <c r="AF6" s="11" t="s">
        <v>91</v>
      </c>
      <c r="AG6" s="11">
        <v>1</v>
      </c>
      <c r="AH6" s="11" t="s">
        <v>92</v>
      </c>
      <c r="AI6" s="11" t="s">
        <v>93</v>
      </c>
      <c r="AJ6" s="11">
        <v>2010</v>
      </c>
      <c r="AK6" s="11" t="s">
        <v>85</v>
      </c>
      <c r="AL6" s="11"/>
      <c r="AM6" s="11"/>
      <c r="AN6" s="11"/>
      <c r="AO6" s="11"/>
      <c r="AP6" s="11"/>
      <c r="AQ6" s="11"/>
      <c r="AR6" s="11"/>
      <c r="AS6" s="11"/>
    </row>
    <row r="7" spans="1:45">
      <c r="A7" s="9" t="s">
        <v>7</v>
      </c>
      <c r="B7" s="9" t="s">
        <v>75</v>
      </c>
      <c r="C7" s="9" t="s">
        <v>76</v>
      </c>
      <c r="D7" s="9">
        <v>23090</v>
      </c>
      <c r="E7" s="9" t="s">
        <v>77</v>
      </c>
      <c r="F7" s="9">
        <v>4.64</v>
      </c>
      <c r="G7" s="9"/>
      <c r="H7" s="9"/>
      <c r="I7" s="9" t="s">
        <v>78</v>
      </c>
      <c r="J7" s="9">
        <v>12.83</v>
      </c>
      <c r="K7" s="9">
        <v>0.24</v>
      </c>
      <c r="L7" s="9">
        <v>-0.03</v>
      </c>
      <c r="M7" s="9">
        <v>6.82</v>
      </c>
      <c r="N7" s="9">
        <v>0</v>
      </c>
      <c r="O7" s="9" t="s">
        <v>102</v>
      </c>
      <c r="P7" s="9" t="s">
        <v>103</v>
      </c>
      <c r="Q7" s="9" t="s">
        <v>81</v>
      </c>
      <c r="R7" s="9" t="s">
        <v>82</v>
      </c>
      <c r="S7" s="9" t="s">
        <v>83</v>
      </c>
      <c r="T7" s="9" t="s">
        <v>84</v>
      </c>
      <c r="U7" s="9" t="s">
        <v>85</v>
      </c>
      <c r="V7" s="9" t="s">
        <v>85</v>
      </c>
      <c r="W7" s="9" t="s">
        <v>85</v>
      </c>
      <c r="X7" s="9" t="s">
        <v>85</v>
      </c>
      <c r="Y7" s="9"/>
      <c r="Z7" s="9" t="s">
        <v>86</v>
      </c>
      <c r="AA7" s="9" t="s">
        <v>104</v>
      </c>
      <c r="AB7" s="9" t="s">
        <v>88</v>
      </c>
      <c r="AC7" s="9" t="s">
        <v>89</v>
      </c>
      <c r="AD7" s="9" t="s">
        <v>84</v>
      </c>
      <c r="AE7" s="9" t="s">
        <v>90</v>
      </c>
      <c r="AF7" s="9" t="s">
        <v>91</v>
      </c>
      <c r="AG7" s="9">
        <v>1</v>
      </c>
      <c r="AH7" s="9" t="s">
        <v>92</v>
      </c>
      <c r="AI7" s="9" t="s">
        <v>93</v>
      </c>
      <c r="AJ7" s="9">
        <v>2010</v>
      </c>
      <c r="AK7" s="9" t="s">
        <v>85</v>
      </c>
      <c r="AL7" s="9"/>
      <c r="AM7" s="9"/>
      <c r="AN7" s="9"/>
      <c r="AO7" s="9"/>
      <c r="AP7" s="9"/>
      <c r="AQ7" s="9"/>
      <c r="AR7" s="9"/>
      <c r="AS7" s="9"/>
    </row>
    <row r="8" spans="1:45">
      <c r="A8" s="12" t="s">
        <v>19</v>
      </c>
      <c r="B8" s="12" t="s">
        <v>75</v>
      </c>
      <c r="C8" s="12" t="s">
        <v>76</v>
      </c>
      <c r="D8" s="12">
        <v>6400</v>
      </c>
      <c r="E8" s="12" t="s">
        <v>77</v>
      </c>
      <c r="F8" s="12">
        <v>5.19</v>
      </c>
      <c r="G8" s="12"/>
      <c r="H8" s="12">
        <v>425053</v>
      </c>
      <c r="I8" s="12" t="s">
        <v>78</v>
      </c>
      <c r="J8" s="12">
        <v>8.56</v>
      </c>
      <c r="K8" s="12">
        <v>0.16</v>
      </c>
      <c r="L8" s="12">
        <v>1.03</v>
      </c>
      <c r="M8" s="12">
        <v>4.71</v>
      </c>
      <c r="N8" s="12">
        <v>0</v>
      </c>
      <c r="O8" s="12" t="s">
        <v>105</v>
      </c>
      <c r="P8" s="12" t="s">
        <v>101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</row>
    <row r="9" spans="1:45">
      <c r="A9" s="12" t="s">
        <v>19</v>
      </c>
      <c r="B9" s="12" t="s">
        <v>75</v>
      </c>
      <c r="C9" s="12" t="s">
        <v>76</v>
      </c>
      <c r="D9" s="12">
        <v>5.2</v>
      </c>
      <c r="E9" s="12" t="s">
        <v>77</v>
      </c>
      <c r="F9" s="12">
        <v>8.28</v>
      </c>
      <c r="G9" s="12"/>
      <c r="H9" s="12">
        <v>425049</v>
      </c>
      <c r="I9" s="12" t="s">
        <v>78</v>
      </c>
      <c r="J9" s="12">
        <v>13.65</v>
      </c>
      <c r="K9" s="12">
        <v>0.26</v>
      </c>
      <c r="L9" s="12">
        <v>4.12</v>
      </c>
      <c r="M9" s="12">
        <v>7.52</v>
      </c>
      <c r="N9" s="12">
        <v>0</v>
      </c>
      <c r="O9" s="12" t="s">
        <v>106</v>
      </c>
      <c r="P9" s="12" t="s">
        <v>101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spans="1:45">
      <c r="A10" s="12" t="s">
        <v>19</v>
      </c>
      <c r="B10" s="12" t="s">
        <v>75</v>
      </c>
      <c r="C10" s="12" t="s">
        <v>76</v>
      </c>
      <c r="D10" s="12">
        <v>4.4</v>
      </c>
      <c r="E10" s="12" t="s">
        <v>77</v>
      </c>
      <c r="F10" s="12">
        <v>8.36</v>
      </c>
      <c r="G10" s="12"/>
      <c r="H10" s="12">
        <v>425033</v>
      </c>
      <c r="I10" s="12" t="s">
        <v>78</v>
      </c>
      <c r="J10" s="12">
        <v>13.77</v>
      </c>
      <c r="K10" s="12">
        <v>0.27</v>
      </c>
      <c r="L10" s="12">
        <v>4.2</v>
      </c>
      <c r="M10" s="12">
        <v>7.58</v>
      </c>
      <c r="N10" s="12">
        <v>0</v>
      </c>
      <c r="O10" s="12" t="s">
        <v>100</v>
      </c>
      <c r="P10" s="12" t="s">
        <v>101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>
      <c r="A11" s="8" t="s">
        <v>21</v>
      </c>
      <c r="B11" s="8" t="s">
        <v>75</v>
      </c>
      <c r="C11" s="8" t="s">
        <v>76</v>
      </c>
      <c r="D11" s="8">
        <v>1.6</v>
      </c>
      <c r="E11" s="8" t="s">
        <v>77</v>
      </c>
      <c r="F11" s="8">
        <v>8.8</v>
      </c>
      <c r="G11" s="8"/>
      <c r="H11" s="8">
        <v>425031</v>
      </c>
      <c r="I11" s="8" t="s">
        <v>78</v>
      </c>
      <c r="J11" s="8">
        <v>14.17</v>
      </c>
      <c r="K11" s="8">
        <v>0.27</v>
      </c>
      <c r="L11" s="8">
        <v>4.25</v>
      </c>
      <c r="M11" s="8">
        <v>7.98</v>
      </c>
      <c r="N11" s="8">
        <v>0</v>
      </c>
      <c r="O11" s="8" t="s">
        <v>100</v>
      </c>
      <c r="P11" s="8" t="s">
        <v>101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 spans="1:45">
      <c r="A12" s="8" t="s">
        <v>23</v>
      </c>
      <c r="B12" s="8" t="s">
        <v>75</v>
      </c>
      <c r="C12" s="8" t="s">
        <v>76</v>
      </c>
      <c r="D12" s="8">
        <v>2.4</v>
      </c>
      <c r="E12" s="8" t="s">
        <v>77</v>
      </c>
      <c r="F12" s="8">
        <v>8.62</v>
      </c>
      <c r="G12" s="8"/>
      <c r="H12" s="8">
        <v>425032</v>
      </c>
      <c r="I12" s="8" t="s">
        <v>78</v>
      </c>
      <c r="J12" s="8">
        <v>14.59</v>
      </c>
      <c r="K12" s="8">
        <v>0.28</v>
      </c>
      <c r="L12" s="8">
        <v>3.7</v>
      </c>
      <c r="M12" s="8">
        <v>8.54</v>
      </c>
      <c r="N12" s="8">
        <v>0</v>
      </c>
      <c r="O12" s="8" t="s">
        <v>100</v>
      </c>
      <c r="P12" s="8" t="s">
        <v>101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>
      <c r="A13" s="12" t="s">
        <v>19</v>
      </c>
      <c r="B13" s="12" t="s">
        <v>75</v>
      </c>
      <c r="C13" s="12" t="s">
        <v>76</v>
      </c>
      <c r="D13" s="12">
        <v>3800</v>
      </c>
      <c r="E13" s="12" t="s">
        <v>77</v>
      </c>
      <c r="F13" s="12">
        <v>5.42</v>
      </c>
      <c r="G13" s="12"/>
      <c r="H13" s="12">
        <v>425051</v>
      </c>
      <c r="I13" s="12" t="s">
        <v>78</v>
      </c>
      <c r="J13" s="12">
        <v>8.93</v>
      </c>
      <c r="K13" s="12">
        <v>0.17</v>
      </c>
      <c r="L13" s="12">
        <v>1.26</v>
      </c>
      <c r="M13" s="12">
        <v>4.92</v>
      </c>
      <c r="N13" s="12">
        <v>0</v>
      </c>
      <c r="O13" s="12" t="s">
        <v>107</v>
      </c>
      <c r="P13" s="12" t="s">
        <v>101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</row>
    <row r="14" spans="1:45">
      <c r="A14" s="12" t="s">
        <v>19</v>
      </c>
      <c r="B14" s="12" t="s">
        <v>75</v>
      </c>
      <c r="C14" s="12" t="s">
        <v>76</v>
      </c>
      <c r="D14" s="12">
        <v>1500</v>
      </c>
      <c r="E14" s="12" t="s">
        <v>77</v>
      </c>
      <c r="F14" s="12">
        <v>5.82</v>
      </c>
      <c r="G14" s="12"/>
      <c r="H14" s="12">
        <v>425054</v>
      </c>
      <c r="I14" s="12" t="s">
        <v>78</v>
      </c>
      <c r="J14" s="12">
        <v>9.6</v>
      </c>
      <c r="K14" s="12">
        <v>0.18</v>
      </c>
      <c r="L14" s="12">
        <v>1.66</v>
      </c>
      <c r="M14" s="12">
        <v>5.29</v>
      </c>
      <c r="N14" s="12">
        <v>0</v>
      </c>
      <c r="O14" s="12" t="s">
        <v>108</v>
      </c>
      <c r="P14" s="12" t="s">
        <v>101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</row>
    <row r="15" spans="1:45">
      <c r="A15" s="12" t="s">
        <v>19</v>
      </c>
      <c r="B15" s="12" t="s">
        <v>75</v>
      </c>
      <c r="C15" s="12" t="s">
        <v>76</v>
      </c>
      <c r="D15" s="12">
        <v>4.4</v>
      </c>
      <c r="E15" s="12" t="s">
        <v>77</v>
      </c>
      <c r="F15" s="12">
        <v>8.36</v>
      </c>
      <c r="G15" s="12"/>
      <c r="H15" s="12">
        <v>425050</v>
      </c>
      <c r="I15" s="12" t="s">
        <v>78</v>
      </c>
      <c r="J15" s="12">
        <v>13.77</v>
      </c>
      <c r="K15" s="12">
        <v>0.27</v>
      </c>
      <c r="L15" s="12">
        <v>4.2</v>
      </c>
      <c r="M15" s="12">
        <v>7.58</v>
      </c>
      <c r="N15" s="12">
        <v>0</v>
      </c>
      <c r="O15" s="12" t="s">
        <v>100</v>
      </c>
      <c r="P15" s="12" t="s">
        <v>101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</row>
    <row r="16" spans="1:45">
      <c r="A16" s="12" t="s">
        <v>19</v>
      </c>
      <c r="B16" s="12" t="s">
        <v>75</v>
      </c>
      <c r="C16" s="12" t="s">
        <v>76</v>
      </c>
      <c r="D16" s="12">
        <v>6.3</v>
      </c>
      <c r="E16" s="12" t="s">
        <v>77</v>
      </c>
      <c r="F16" s="12">
        <v>8.2</v>
      </c>
      <c r="G16" s="12"/>
      <c r="H16" s="12">
        <v>425056</v>
      </c>
      <c r="I16" s="12" t="s">
        <v>78</v>
      </c>
      <c r="J16" s="12">
        <v>13.52</v>
      </c>
      <c r="K16" s="12">
        <v>0.26</v>
      </c>
      <c r="L16" s="12">
        <v>4.04</v>
      </c>
      <c r="M16" s="12">
        <v>7.44</v>
      </c>
      <c r="N16" s="12">
        <v>0</v>
      </c>
      <c r="O16" s="12" t="s">
        <v>109</v>
      </c>
      <c r="P16" s="12" t="s">
        <v>101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</row>
    <row r="17" spans="1:45">
      <c r="A17" s="12" t="s">
        <v>19</v>
      </c>
      <c r="B17" s="12" t="s">
        <v>75</v>
      </c>
      <c r="C17" s="12" t="s">
        <v>76</v>
      </c>
      <c r="D17" s="12">
        <v>5.9</v>
      </c>
      <c r="E17" s="12" t="s">
        <v>77</v>
      </c>
      <c r="F17" s="12">
        <v>8.23</v>
      </c>
      <c r="G17" s="12"/>
      <c r="H17" s="12">
        <v>425055</v>
      </c>
      <c r="I17" s="12" t="s">
        <v>78</v>
      </c>
      <c r="J17" s="12">
        <v>13.56</v>
      </c>
      <c r="K17" s="12">
        <v>0.26</v>
      </c>
      <c r="L17" s="12">
        <v>4.07</v>
      </c>
      <c r="M17" s="12">
        <v>7.47</v>
      </c>
      <c r="N17" s="12">
        <v>0</v>
      </c>
      <c r="O17" s="12" t="s">
        <v>110</v>
      </c>
      <c r="P17" s="12" t="s">
        <v>101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</row>
    <row r="18" spans="1:45">
      <c r="A18" s="10" t="s">
        <v>9</v>
      </c>
      <c r="B18" s="10" t="s">
        <v>75</v>
      </c>
      <c r="C18" s="10" t="s">
        <v>76</v>
      </c>
      <c r="D18" s="10">
        <v>427</v>
      </c>
      <c r="E18" s="10" t="s">
        <v>77</v>
      </c>
      <c r="F18" s="10">
        <v>6.37</v>
      </c>
      <c r="G18" s="10"/>
      <c r="H18" s="10"/>
      <c r="I18" s="10" t="s">
        <v>78</v>
      </c>
      <c r="J18" s="10">
        <v>16.52</v>
      </c>
      <c r="K18" s="10">
        <v>0.32</v>
      </c>
      <c r="L18" s="10">
        <v>0.69</v>
      </c>
      <c r="M18" s="10">
        <v>11.06</v>
      </c>
      <c r="N18" s="10">
        <v>0</v>
      </c>
      <c r="O18" s="10" t="s">
        <v>102</v>
      </c>
      <c r="P18" s="10" t="s">
        <v>103</v>
      </c>
      <c r="Q18" s="10" t="s">
        <v>81</v>
      </c>
      <c r="R18" s="10" t="s">
        <v>82</v>
      </c>
      <c r="S18" s="10" t="s">
        <v>83</v>
      </c>
      <c r="T18" s="10" t="s">
        <v>84</v>
      </c>
      <c r="U18" s="10" t="s">
        <v>85</v>
      </c>
      <c r="V18" s="10" t="s">
        <v>85</v>
      </c>
      <c r="W18" s="10" t="s">
        <v>85</v>
      </c>
      <c r="X18" s="10" t="s">
        <v>85</v>
      </c>
      <c r="Y18" s="10"/>
      <c r="Z18" s="10" t="s">
        <v>86</v>
      </c>
      <c r="AA18" s="10" t="s">
        <v>104</v>
      </c>
      <c r="AB18" s="10" t="s">
        <v>88</v>
      </c>
      <c r="AC18" s="10" t="s">
        <v>89</v>
      </c>
      <c r="AD18" s="10" t="s">
        <v>84</v>
      </c>
      <c r="AE18" s="10" t="s">
        <v>90</v>
      </c>
      <c r="AF18" s="10" t="s">
        <v>91</v>
      </c>
      <c r="AG18" s="10">
        <v>1</v>
      </c>
      <c r="AH18" s="10" t="s">
        <v>92</v>
      </c>
      <c r="AI18" s="10" t="s">
        <v>93</v>
      </c>
      <c r="AJ18" s="10">
        <v>2010</v>
      </c>
      <c r="AK18" s="10" t="s">
        <v>85</v>
      </c>
      <c r="AL18" s="10"/>
      <c r="AM18" s="10"/>
      <c r="AN18" s="10"/>
      <c r="AO18" s="10"/>
      <c r="AP18" s="10"/>
      <c r="AQ18" s="10"/>
      <c r="AR18" s="10"/>
      <c r="AS18" s="10"/>
    </row>
    <row r="19" spans="1:45">
      <c r="A19" s="11" t="s">
        <v>16</v>
      </c>
      <c r="B19" s="11" t="s">
        <v>75</v>
      </c>
      <c r="C19" s="11" t="s">
        <v>76</v>
      </c>
      <c r="D19" s="11">
        <v>4480</v>
      </c>
      <c r="E19" s="11" t="s">
        <v>77</v>
      </c>
      <c r="F19" s="11">
        <v>5.35</v>
      </c>
      <c r="G19" s="11"/>
      <c r="H19" s="11"/>
      <c r="I19" s="11" t="s">
        <v>78</v>
      </c>
      <c r="J19" s="11">
        <v>14.56</v>
      </c>
      <c r="K19" s="11">
        <v>0.28</v>
      </c>
      <c r="L19" s="11">
        <v>0.23</v>
      </c>
      <c r="M19" s="11">
        <v>7.86</v>
      </c>
      <c r="N19" s="11">
        <v>0</v>
      </c>
      <c r="O19" s="11" t="s">
        <v>102</v>
      </c>
      <c r="P19" s="11" t="s">
        <v>103</v>
      </c>
      <c r="Q19" s="11" t="s">
        <v>81</v>
      </c>
      <c r="R19" s="11" t="s">
        <v>82</v>
      </c>
      <c r="S19" s="11" t="s">
        <v>83</v>
      </c>
      <c r="T19" s="11" t="s">
        <v>84</v>
      </c>
      <c r="U19" s="11" t="s">
        <v>85</v>
      </c>
      <c r="V19" s="11" t="s">
        <v>85</v>
      </c>
      <c r="W19" s="11" t="s">
        <v>85</v>
      </c>
      <c r="X19" s="11" t="s">
        <v>85</v>
      </c>
      <c r="Y19" s="11"/>
      <c r="Z19" s="11" t="s">
        <v>86</v>
      </c>
      <c r="AA19" s="11" t="s">
        <v>104</v>
      </c>
      <c r="AB19" s="11" t="s">
        <v>88</v>
      </c>
      <c r="AC19" s="11" t="s">
        <v>89</v>
      </c>
      <c r="AD19" s="11" t="s">
        <v>84</v>
      </c>
      <c r="AE19" s="11" t="s">
        <v>90</v>
      </c>
      <c r="AF19" s="11" t="s">
        <v>91</v>
      </c>
      <c r="AG19" s="11">
        <v>1</v>
      </c>
      <c r="AH19" s="11" t="s">
        <v>92</v>
      </c>
      <c r="AI19" s="11" t="s">
        <v>93</v>
      </c>
      <c r="AJ19" s="11">
        <v>2010</v>
      </c>
      <c r="AK19" s="11" t="s">
        <v>85</v>
      </c>
      <c r="AL19" s="11"/>
      <c r="AM19" s="11"/>
      <c r="AN19" s="11"/>
      <c r="AO19" s="11"/>
      <c r="AP19" s="11"/>
      <c r="AQ19" s="11"/>
      <c r="AR19" s="11"/>
      <c r="AS19" s="11"/>
    </row>
    <row r="20" spans="1:45">
      <c r="A20" s="8" t="s">
        <v>25</v>
      </c>
      <c r="B20" s="8" t="s">
        <v>75</v>
      </c>
      <c r="C20" s="8" t="s">
        <v>76</v>
      </c>
      <c r="D20" s="8">
        <v>18</v>
      </c>
      <c r="E20" s="8" t="s">
        <v>77</v>
      </c>
      <c r="F20" s="8">
        <v>7.75</v>
      </c>
      <c r="G20" s="8"/>
      <c r="H20" s="8">
        <v>425036</v>
      </c>
      <c r="I20" s="8" t="s">
        <v>78</v>
      </c>
      <c r="J20" s="8">
        <v>12.81</v>
      </c>
      <c r="K20" s="8">
        <v>0.25</v>
      </c>
      <c r="L20" s="8">
        <v>2.43</v>
      </c>
      <c r="M20" s="8">
        <v>7.67</v>
      </c>
      <c r="N20" s="8">
        <v>0</v>
      </c>
      <c r="O20" s="8" t="s">
        <v>100</v>
      </c>
      <c r="P20" s="8" t="s">
        <v>101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spans="1:45">
      <c r="A21" s="8" t="s">
        <v>27</v>
      </c>
      <c r="B21" s="8" t="s">
        <v>75</v>
      </c>
      <c r="C21" s="8" t="s">
        <v>76</v>
      </c>
      <c r="D21" s="8">
        <v>760</v>
      </c>
      <c r="E21" s="8" t="s">
        <v>77</v>
      </c>
      <c r="F21" s="8">
        <v>6.12</v>
      </c>
      <c r="G21" s="8"/>
      <c r="H21" s="8">
        <v>425038</v>
      </c>
      <c r="I21" s="8" t="s">
        <v>78</v>
      </c>
      <c r="J21" s="8">
        <v>10.28</v>
      </c>
      <c r="K21" s="8">
        <v>0.2</v>
      </c>
      <c r="L21" s="8">
        <v>0.55</v>
      </c>
      <c r="M21" s="8">
        <v>6.67</v>
      </c>
      <c r="N21" s="8">
        <v>0</v>
      </c>
      <c r="O21" s="8" t="s">
        <v>100</v>
      </c>
      <c r="P21" s="8" t="s">
        <v>101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</row>
    <row r="22" spans="1:45">
      <c r="A22" s="8" t="s">
        <v>29</v>
      </c>
      <c r="B22" s="8" t="s">
        <v>75</v>
      </c>
      <c r="C22" s="8" t="s">
        <v>76</v>
      </c>
      <c r="D22" s="8">
        <v>1700</v>
      </c>
      <c r="E22" s="8" t="s">
        <v>77</v>
      </c>
      <c r="F22" s="8">
        <v>5.77</v>
      </c>
      <c r="G22" s="8"/>
      <c r="H22" s="8"/>
      <c r="I22" s="8" t="s">
        <v>78</v>
      </c>
      <c r="J22" s="8">
        <v>18.18</v>
      </c>
      <c r="K22" s="8">
        <v>0.34</v>
      </c>
      <c r="L22" s="8">
        <v>4.33</v>
      </c>
      <c r="M22" s="8">
        <v>9.69</v>
      </c>
      <c r="N22" s="8">
        <v>0</v>
      </c>
      <c r="O22" s="8" t="s">
        <v>94</v>
      </c>
      <c r="P22" s="8" t="s">
        <v>95</v>
      </c>
      <c r="Q22" s="8" t="s">
        <v>81</v>
      </c>
      <c r="R22" s="8" t="s">
        <v>96</v>
      </c>
      <c r="S22" s="8" t="s">
        <v>97</v>
      </c>
      <c r="T22" s="8" t="s">
        <v>84</v>
      </c>
      <c r="U22" s="8" t="s">
        <v>85</v>
      </c>
      <c r="V22" s="8" t="s">
        <v>85</v>
      </c>
      <c r="W22" s="8" t="s">
        <v>85</v>
      </c>
      <c r="X22" s="8" t="s">
        <v>85</v>
      </c>
      <c r="Y22" s="8"/>
      <c r="Z22" s="8"/>
      <c r="AA22" s="8"/>
      <c r="AB22" s="8" t="s">
        <v>88</v>
      </c>
      <c r="AC22" s="8" t="s">
        <v>89</v>
      </c>
      <c r="AD22" s="8" t="s">
        <v>84</v>
      </c>
      <c r="AE22" s="8" t="s">
        <v>90</v>
      </c>
      <c r="AF22" s="8" t="s">
        <v>98</v>
      </c>
      <c r="AG22" s="8">
        <v>1</v>
      </c>
      <c r="AH22" s="8" t="s">
        <v>92</v>
      </c>
      <c r="AI22" s="8" t="s">
        <v>99</v>
      </c>
      <c r="AJ22" s="8">
        <v>2019</v>
      </c>
      <c r="AK22" s="8" t="s">
        <v>85</v>
      </c>
      <c r="AL22" s="8"/>
      <c r="AM22" s="8"/>
      <c r="AN22" s="8"/>
      <c r="AO22" s="8"/>
      <c r="AP22" s="8"/>
      <c r="AQ22" s="8"/>
      <c r="AR22" s="8"/>
      <c r="AS22" s="8"/>
    </row>
    <row r="23" spans="1:45">
      <c r="A23" s="8" t="s">
        <v>31</v>
      </c>
      <c r="B23" s="8" t="s">
        <v>75</v>
      </c>
      <c r="C23" s="8" t="s">
        <v>111</v>
      </c>
      <c r="D23" s="8">
        <v>100000</v>
      </c>
      <c r="E23" s="8" t="s">
        <v>77</v>
      </c>
      <c r="F23" s="8"/>
      <c r="G23" s="8"/>
      <c r="H23" s="8"/>
      <c r="I23" s="8" t="s">
        <v>78</v>
      </c>
      <c r="J23" s="8"/>
      <c r="K23" s="8"/>
      <c r="L23" s="8"/>
      <c r="M23" s="8"/>
      <c r="N23" s="8">
        <v>0</v>
      </c>
      <c r="O23" s="8" t="s">
        <v>94</v>
      </c>
      <c r="P23" s="8" t="s">
        <v>95</v>
      </c>
      <c r="Q23" s="8" t="s">
        <v>81</v>
      </c>
      <c r="R23" s="8" t="s">
        <v>96</v>
      </c>
      <c r="S23" s="8" t="s">
        <v>97</v>
      </c>
      <c r="T23" s="8" t="s">
        <v>84</v>
      </c>
      <c r="U23" s="8" t="s">
        <v>85</v>
      </c>
      <c r="V23" s="8" t="s">
        <v>85</v>
      </c>
      <c r="W23" s="8" t="s">
        <v>85</v>
      </c>
      <c r="X23" s="8" t="s">
        <v>85</v>
      </c>
      <c r="Y23" s="8"/>
      <c r="Z23" s="8"/>
      <c r="AA23" s="8"/>
      <c r="AB23" s="8" t="s">
        <v>88</v>
      </c>
      <c r="AC23" s="8" t="s">
        <v>89</v>
      </c>
      <c r="AD23" s="8" t="s">
        <v>84</v>
      </c>
      <c r="AE23" s="8" t="s">
        <v>90</v>
      </c>
      <c r="AF23" s="8" t="s">
        <v>98</v>
      </c>
      <c r="AG23" s="8">
        <v>1</v>
      </c>
      <c r="AH23" s="8" t="s">
        <v>92</v>
      </c>
      <c r="AI23" s="8" t="s">
        <v>99</v>
      </c>
      <c r="AJ23" s="8">
        <v>2019</v>
      </c>
      <c r="AK23" s="8" t="s">
        <v>85</v>
      </c>
      <c r="AL23" s="8"/>
      <c r="AM23" s="8"/>
      <c r="AN23" s="8"/>
      <c r="AO23" s="8"/>
      <c r="AP23" s="8"/>
      <c r="AQ23" s="8"/>
      <c r="AR23" s="8"/>
      <c r="AS23" s="8"/>
    </row>
    <row r="24" spans="1:45">
      <c r="A24" s="8" t="s">
        <v>33</v>
      </c>
      <c r="B24" s="8" t="s">
        <v>75</v>
      </c>
      <c r="C24" s="8" t="s">
        <v>76</v>
      </c>
      <c r="D24" s="8">
        <v>7.7</v>
      </c>
      <c r="E24" s="8" t="s">
        <v>77</v>
      </c>
      <c r="F24" s="8">
        <v>8.11</v>
      </c>
      <c r="G24" s="8"/>
      <c r="H24" s="8">
        <v>425039</v>
      </c>
      <c r="I24" s="8" t="s">
        <v>78</v>
      </c>
      <c r="J24" s="8">
        <v>14.07</v>
      </c>
      <c r="K24" s="8">
        <v>0.27</v>
      </c>
      <c r="L24" s="8">
        <v>3.53</v>
      </c>
      <c r="M24" s="8">
        <v>7.39</v>
      </c>
      <c r="N24" s="8">
        <v>0</v>
      </c>
      <c r="O24" s="8" t="s">
        <v>100</v>
      </c>
      <c r="P24" s="8" t="s">
        <v>101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>
      <c r="A25" s="12" t="s">
        <v>19</v>
      </c>
      <c r="B25" s="12" t="s">
        <v>75</v>
      </c>
      <c r="C25" s="12" t="s">
        <v>76</v>
      </c>
      <c r="D25" s="12">
        <v>5500</v>
      </c>
      <c r="E25" s="12" t="s">
        <v>77</v>
      </c>
      <c r="F25" s="12">
        <v>5.26</v>
      </c>
      <c r="G25" s="12"/>
      <c r="H25" s="12">
        <v>425052</v>
      </c>
      <c r="I25" s="12" t="s">
        <v>78</v>
      </c>
      <c r="J25" s="12">
        <v>8.67</v>
      </c>
      <c r="K25" s="12">
        <v>0.17</v>
      </c>
      <c r="L25" s="12">
        <v>1.1</v>
      </c>
      <c r="M25" s="12">
        <v>4.77</v>
      </c>
      <c r="N25" s="12">
        <v>0</v>
      </c>
      <c r="O25" s="12" t="s">
        <v>112</v>
      </c>
      <c r="P25" s="12" t="s">
        <v>101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</row>
    <row r="26" spans="1:45">
      <c r="A26" s="8" t="s">
        <v>35</v>
      </c>
      <c r="B26" s="8" t="s">
        <v>75</v>
      </c>
      <c r="C26" s="8" t="s">
        <v>76</v>
      </c>
      <c r="D26" s="8">
        <v>11</v>
      </c>
      <c r="E26" s="8" t="s">
        <v>77</v>
      </c>
      <c r="F26" s="8">
        <v>7.96</v>
      </c>
      <c r="G26" s="8"/>
      <c r="H26" s="8">
        <v>425035</v>
      </c>
      <c r="I26" s="8" t="s">
        <v>78</v>
      </c>
      <c r="J26" s="8">
        <v>13.8</v>
      </c>
      <c r="K26" s="8">
        <v>0.27</v>
      </c>
      <c r="L26" s="8">
        <v>3.38</v>
      </c>
      <c r="M26" s="8">
        <v>7.25</v>
      </c>
      <c r="N26" s="8">
        <v>0</v>
      </c>
      <c r="O26" s="8" t="s">
        <v>100</v>
      </c>
      <c r="P26" s="8" t="s">
        <v>101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1:45">
      <c r="A27" s="12" t="s">
        <v>19</v>
      </c>
      <c r="B27" s="12" t="s">
        <v>75</v>
      </c>
      <c r="C27" s="12" t="s">
        <v>76</v>
      </c>
      <c r="D27" s="12">
        <v>2.2</v>
      </c>
      <c r="E27" s="12" t="s">
        <v>77</v>
      </c>
      <c r="F27" s="12">
        <v>8.66</v>
      </c>
      <c r="G27" s="12"/>
      <c r="H27" s="12">
        <v>425058</v>
      </c>
      <c r="I27" s="12" t="s">
        <v>78</v>
      </c>
      <c r="J27" s="12">
        <v>14.27</v>
      </c>
      <c r="K27" s="12">
        <v>0.27</v>
      </c>
      <c r="L27" s="12">
        <v>4.5</v>
      </c>
      <c r="M27" s="12">
        <v>7.86</v>
      </c>
      <c r="N27" s="12">
        <v>0</v>
      </c>
      <c r="O27" s="12" t="s">
        <v>113</v>
      </c>
      <c r="P27" s="12" t="s">
        <v>101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</row>
    <row r="28" spans="1:45">
      <c r="A28" s="8" t="s">
        <v>37</v>
      </c>
      <c r="B28" s="8" t="s">
        <v>75</v>
      </c>
      <c r="C28" s="8" t="s">
        <v>76</v>
      </c>
      <c r="D28" s="8">
        <v>9</v>
      </c>
      <c r="E28" s="8" t="s">
        <v>77</v>
      </c>
      <c r="F28" s="8">
        <v>8.05</v>
      </c>
      <c r="G28" s="8"/>
      <c r="H28" s="8">
        <v>425034</v>
      </c>
      <c r="I28" s="8" t="s">
        <v>78</v>
      </c>
      <c r="J28" s="8">
        <v>13</v>
      </c>
      <c r="K28" s="8">
        <v>0.25</v>
      </c>
      <c r="L28" s="8">
        <v>2.35</v>
      </c>
      <c r="M28" s="8">
        <v>7.97</v>
      </c>
      <c r="N28" s="8">
        <v>0</v>
      </c>
      <c r="O28" s="8" t="s">
        <v>100</v>
      </c>
      <c r="P28" s="8" t="s">
        <v>101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45">
      <c r="A29" s="12" t="s">
        <v>19</v>
      </c>
      <c r="B29" s="12" t="s">
        <v>75</v>
      </c>
      <c r="C29" s="12" t="s">
        <v>76</v>
      </c>
      <c r="D29" s="12">
        <v>3.9</v>
      </c>
      <c r="E29" s="12" t="s">
        <v>77</v>
      </c>
      <c r="F29" s="12">
        <v>8.41</v>
      </c>
      <c r="G29" s="12"/>
      <c r="H29" s="12">
        <v>425057</v>
      </c>
      <c r="I29" s="12" t="s">
        <v>78</v>
      </c>
      <c r="J29" s="12">
        <v>13.86</v>
      </c>
      <c r="K29" s="12">
        <v>0.27</v>
      </c>
      <c r="L29" s="12">
        <v>4.25</v>
      </c>
      <c r="M29" s="12">
        <v>7.63</v>
      </c>
      <c r="N29" s="12">
        <v>0</v>
      </c>
      <c r="O29" s="12" t="s">
        <v>114</v>
      </c>
      <c r="P29" s="12" t="s">
        <v>101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F6" sqref="F6"/>
    </sheetView>
  </sheetViews>
  <sheetFormatPr defaultColWidth="8.88888888888889" defaultRowHeight="13.8" outlineLevelRow="5"/>
  <cols>
    <col min="1" max="1" width="16" customWidth="1"/>
    <col min="3" max="3" width="9.66666666666667"/>
    <col min="5" max="5" width="12.8888888888889"/>
    <col min="7" max="7" width="18.6666666666667" customWidth="1"/>
    <col min="9" max="9" width="9.44444444444444"/>
    <col min="11" max="12" width="9.44444444444444"/>
  </cols>
  <sheetData>
    <row r="1" spans="1:7">
      <c r="A1" t="s">
        <v>115</v>
      </c>
      <c r="G1" t="s">
        <v>116</v>
      </c>
    </row>
    <row r="2" ht="14.4" spans="1:11">
      <c r="A2" s="1" t="s">
        <v>0</v>
      </c>
      <c r="B2" s="1" t="s">
        <v>1</v>
      </c>
      <c r="C2" s="1" t="s">
        <v>2</v>
      </c>
      <c r="D2" s="1" t="s">
        <v>3</v>
      </c>
      <c r="E2" t="s">
        <v>117</v>
      </c>
      <c r="G2" s="2" t="s">
        <v>118</v>
      </c>
      <c r="H2" s="2" t="s">
        <v>1</v>
      </c>
      <c r="I2" s="2" t="s">
        <v>119</v>
      </c>
      <c r="J2" s="2" t="s">
        <v>120</v>
      </c>
      <c r="K2" s="2" t="s">
        <v>121</v>
      </c>
    </row>
    <row r="3" ht="14.4" spans="1:11">
      <c r="A3" s="3" t="s">
        <v>8</v>
      </c>
      <c r="B3" s="3" t="s">
        <v>9</v>
      </c>
      <c r="C3" s="4">
        <v>230</v>
      </c>
      <c r="D3" s="1">
        <v>-4.2</v>
      </c>
      <c r="E3" s="5">
        <v>827868.310929754</v>
      </c>
      <c r="G3" s="6" t="s">
        <v>122</v>
      </c>
      <c r="H3" s="6" t="s">
        <v>9</v>
      </c>
      <c r="I3" s="7">
        <v>16</v>
      </c>
      <c r="J3" s="6">
        <v>-4.6</v>
      </c>
      <c r="K3" s="7">
        <v>421000</v>
      </c>
    </row>
    <row r="4" spans="1:11">
      <c r="A4" t="s">
        <v>18</v>
      </c>
      <c r="B4" t="s">
        <v>19</v>
      </c>
      <c r="C4">
        <v>1566.57272727273</v>
      </c>
      <c r="D4">
        <v>-5.2</v>
      </c>
      <c r="E4" s="5">
        <v>152806.740228691</v>
      </c>
      <c r="G4" s="6" t="s">
        <v>123</v>
      </c>
      <c r="H4" s="6" t="s">
        <v>19</v>
      </c>
      <c r="I4" s="6" t="s">
        <v>124</v>
      </c>
      <c r="J4" s="6">
        <v>-8</v>
      </c>
      <c r="K4" s="7">
        <v>1350</v>
      </c>
    </row>
    <row r="5" spans="1:11">
      <c r="A5" t="s">
        <v>20</v>
      </c>
      <c r="B5" t="s">
        <v>21</v>
      </c>
      <c r="C5">
        <v>1.6</v>
      </c>
      <c r="D5">
        <v>-5.2</v>
      </c>
      <c r="E5" s="5">
        <v>152806.740228691</v>
      </c>
      <c r="G5" s="6" t="s">
        <v>125</v>
      </c>
      <c r="H5" s="6" t="s">
        <v>21</v>
      </c>
      <c r="I5" s="7">
        <v>40</v>
      </c>
      <c r="J5" s="6">
        <v>-8</v>
      </c>
      <c r="K5" s="7">
        <v>1350</v>
      </c>
    </row>
    <row r="6" spans="1:11">
      <c r="A6" t="s">
        <v>22</v>
      </c>
      <c r="B6" t="s">
        <v>23</v>
      </c>
      <c r="C6">
        <v>2.4</v>
      </c>
      <c r="D6">
        <v>-5.1</v>
      </c>
      <c r="E6" s="5">
        <v>180935.750417506</v>
      </c>
      <c r="G6" s="6" t="s">
        <v>126</v>
      </c>
      <c r="H6" s="6" t="s">
        <v>23</v>
      </c>
      <c r="I6" s="7">
        <v>26</v>
      </c>
      <c r="J6" s="6">
        <v>10.5</v>
      </c>
      <c r="K6" s="7">
        <v>5.07e+16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马晓琛</dc:creator>
  <cp:lastModifiedBy>九月海</cp:lastModifiedBy>
  <dcterms:created xsi:type="dcterms:W3CDTF">2022-09-08T12:22:00Z</dcterms:created>
  <dcterms:modified xsi:type="dcterms:W3CDTF">2022-10-31T12:58:43Z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BF9B720C7FE8443A8835F840E64EA2CD</vt:lpwstr>
  </property>
  <property fmtid="{D5CDD505-2E9C-101B-9397-08002B2CF9AE}" pid="3" name="KSOProductBuildVer">
    <vt:lpwstr>2052-11.1.0.12598</vt:lpwstr>
  </property>
</Properties>
</file>