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<sst xmlns="http://schemas.openxmlformats.org/spreadsheetml/2006/main" count="145" uniqueCount="69">
  <si>
    <t>PDBID</t>
  </si>
  <si>
    <t>resolution</t>
  </si>
  <si>
    <t>experimental Kd(nM)</t>
  </si>
  <si>
    <t>ligand</t>
  </si>
  <si>
    <t>smiles</t>
  </si>
  <si>
    <t>affinity(kcal/mol)</t>
  </si>
  <si>
    <t>predicted kd(nM)</t>
  </si>
  <si>
    <t>Annotation</t>
  </si>
  <si>
    <t>Specify the pockets' center using deepsite</t>
  </si>
  <si>
    <t>1OS5</t>
  </si>
  <si>
    <t>2.20 Å</t>
  </si>
  <si>
    <t>NH1</t>
  </si>
  <si>
    <t>Cc1cc(c(cc1N)C(C)(C)C)SC2=C(C[C@@](OC2=O)(CCc3ccc(cc3)O)C4CCCC4)O</t>
  </si>
  <si>
    <t>2GIR</t>
  </si>
  <si>
    <t>1.9Å</t>
  </si>
  <si>
    <t>NN3</t>
  </si>
  <si>
    <t>CC(C)N(C(=O)[C@H]1CC[C@H](C)CC1)c1cc(sc1C(O)=O)-c1ccccc1</t>
  </si>
  <si>
    <t>ligand:BDBM35554</t>
  </si>
  <si>
    <t>2ZKU</t>
  </si>
  <si>
    <t>2.07Å</t>
  </si>
  <si>
    <t>ACY</t>
  </si>
  <si>
    <t>CC(=O)O</t>
  </si>
  <si>
    <t>CC(=O)O不是配体</t>
  </si>
  <si>
    <t>3CJ4</t>
  </si>
  <si>
    <t>SX5</t>
  </si>
  <si>
    <t>C[C@@H]1C[C@@H](CN(C1)C(=O)c2cc(ccc2NC(=O)CCC(=O)O)Br)C</t>
  </si>
  <si>
    <t>3CJ5</t>
  </si>
  <si>
    <t>1.92Å</t>
  </si>
  <si>
    <t>SX6</t>
  </si>
  <si>
    <t>C[C@H]1C[C@H](CN(C1)C(=O)c2cc(ccc2NC(=O)CCC(=O)N3CCOCC3)Br)C</t>
  </si>
  <si>
    <t>3FQK</t>
  </si>
  <si>
    <t>2.2Å</t>
  </si>
  <si>
    <t>79Z</t>
  </si>
  <si>
    <t>CNC(=O)c1c2cc(c(cc2oc1c3ccc(cc3)F)N(CCO)S(=O)(=O)C)C4CC4</t>
  </si>
  <si>
    <t>Here,Kd is bind to Hepatitis C virus but not such clear data that binds to NS5B protein</t>
  </si>
  <si>
    <t>3FQL</t>
  </si>
  <si>
    <r>
      <rPr>
        <sz val="11"/>
        <color theme="1"/>
        <rFont val="宋体"/>
        <charset val="134"/>
        <scheme val="minor"/>
      </rPr>
      <t>1.8</t>
    </r>
    <r>
      <rPr>
        <b/>
        <sz val="11"/>
        <color theme="1"/>
        <rFont val="宋体"/>
        <charset val="134"/>
        <scheme val="minor"/>
      </rPr>
      <t>Å</t>
    </r>
  </si>
  <si>
    <t>3GNW</t>
  </si>
  <si>
    <t>2.39Å</t>
  </si>
  <si>
    <t>XNC</t>
  </si>
  <si>
    <t>Cc1cccc(n1)C(=O)N2c3cccc(c3NC4=C([C@@H]2c5ccc(cc5F)OCc6ccccc6)S(=O)(=O)CC(C4)(C)C)O</t>
  </si>
  <si>
    <t>3HKW</t>
  </si>
  <si>
    <t>1.55Å</t>
  </si>
  <si>
    <t>IX6</t>
  </si>
  <si>
    <t>Cc1c(nc(o1)C)C(=O)N2c3cccc(c3NC4=C([C@@H]2c5ccc(cc5F)OCC(=C)C)S(=O)(=O)CC(C4)(C)C)O</t>
  </si>
  <si>
    <t>3HKY</t>
  </si>
  <si>
    <t>3MF5</t>
  </si>
  <si>
    <t>2.0Å</t>
  </si>
  <si>
    <t>HJZ</t>
  </si>
  <si>
    <t>CC1CCC(CC1)c2ccccc2c3cc(sc3C(=O)O)c4ccccc4</t>
  </si>
  <si>
    <t>4DRU</t>
  </si>
  <si>
    <t>2.1Å</t>
  </si>
  <si>
    <t>0LN</t>
  </si>
  <si>
    <t>CN1CCCCN(S(=O)(=O)NC(=O)c2ccc3c(c2)n4c(c3C5CCCCC5)-c6ccc(cc6C=C(C4)C1=O)OC)C</t>
  </si>
  <si>
    <t>4EO6</t>
  </si>
  <si>
    <t>1.791Å</t>
  </si>
  <si>
    <t>0S2</t>
  </si>
  <si>
    <t>CC1CCC(CC1)C(=O)N(c2cc(sc2C(=O)O)C#CC(C)(C)C)C(C)C</t>
  </si>
  <si>
    <t>4EO8</t>
  </si>
  <si>
    <t>1.798Å</t>
  </si>
  <si>
    <t>0S3</t>
  </si>
  <si>
    <t>CC1CCC(CC1)C(=O)N(c2cc(sc2C(=O)O)C#CC(C)(C)C)N(C)C</t>
  </si>
  <si>
    <t>4IH7</t>
  </si>
  <si>
    <t>2.3Å</t>
  </si>
  <si>
    <t>1ER</t>
  </si>
  <si>
    <t>CC(C)(C)c1cccc(c1)C2=CC=CNC2=O</t>
  </si>
  <si>
    <t>4TLR</t>
  </si>
  <si>
    <t>1.86Å</t>
  </si>
  <si>
    <t>&gt;2.5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</si>
</sst>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1" fontId="1" fillId="0" borderId="0" xfId="0" applyNumberFormat="1" applyFont="1" applyFill="1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11" fontId="0" fillId="0" borderId="0" xfId="0" applyNumberFormat="1" applyFill="1">
      <alignment vertical="center"/>
    </xf>
    <xf numFmtId="0" fontId="0" fillId="3" borderId="0" xfId="0" applyFill="1">
      <alignment vertical="center"/>
    </xf>
    <xf numFmtId="11" fontId="1" fillId="3" borderId="0" xfId="0" applyNumberFormat="1" applyFont="1" applyFill="1">
      <alignment vertical="center"/>
    </xf>
    <xf numFmtId="11" fontId="0" fillId="3" borderId="0" xfId="0" applyNumberFormat="1" applyFill="1">
      <alignment vertical="center"/>
    </xf>
    <xf numFmtId="0" fontId="0" fillId="4" borderId="0" xfId="0" applyFill="1">
      <alignment vertical="center"/>
    </xf>
    <xf numFmtId="11" fontId="1" fillId="4" borderId="0" xfId="0" applyNumberFormat="1" applyFont="1" applyFill="1">
      <alignment vertical="center"/>
    </xf>
    <xf numFmtId="0" fontId="0" fillId="4" borderId="0" xfId="0" applyFont="1" applyFill="1" applyAlignment="1">
      <alignment vertical="center"/>
    </xf>
    <xf numFmtId="11" fontId="0" fillId="4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11" fontId="0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csb.org/structure/2G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E17"/>
  <sheetViews>
    <sheetView tabSelected="1" topLeftCell="E1" workbookViewId="0">
      <selection activeCell="P1" sqref="A$1:P$1048576"/>
    </sheetView>
  </sheetViews>
  <sheetFormatPr defaultColWidth="9" defaultRowHeight="14.4"/>
  <cols>
    <col min="3" max="3" width="19.6666666666667" customWidth="1"/>
    <col min="5" max="5" width="86.5555555555556" customWidth="1"/>
    <col min="6" max="6" width="20.1111111111111" customWidth="1"/>
    <col min="7" max="7" width="25.6666666666667" customWidth="1"/>
    <col min="8" max="8" width="9.66666666666667"/>
    <col min="9" max="9" width="12.8888888888889" style="1"/>
    <col min="10" max="10" width="9" style="1"/>
    <col min="11" max="11" width="17.7777777777778" style="1" customWidth="1"/>
    <col min="12" max="14" width="9" style="1"/>
    <col min="15" max="15" width="9.66666666666667" style="1"/>
    <col min="16" max="187" width="9" style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s="1" t="s">
        <v>8</v>
      </c>
    </row>
    <row r="2" s="2" customFormat="1" spans="1:187">
      <c r="A2" s="1" t="s">
        <v>9</v>
      </c>
      <c r="B2" s="1" t="s">
        <v>10</v>
      </c>
      <c r="C2" s="3">
        <v>140</v>
      </c>
      <c r="D2" s="1" t="s">
        <v>11</v>
      </c>
      <c r="E2" s="1" t="s">
        <v>12</v>
      </c>
      <c r="F2" s="4">
        <v>-4.7</v>
      </c>
      <c r="G2" s="5">
        <v>355673.808329778</v>
      </c>
      <c r="H2" s="1"/>
      <c r="I2" s="1" t="s">
        <v>9</v>
      </c>
      <c r="J2" s="1" t="s">
        <v>10</v>
      </c>
      <c r="K2" s="3">
        <v>140</v>
      </c>
      <c r="L2" s="1" t="s">
        <v>11</v>
      </c>
      <c r="M2" s="1" t="s">
        <v>12</v>
      </c>
      <c r="N2" s="4">
        <v>-9.1</v>
      </c>
      <c r="O2" s="5"/>
      <c r="P2" s="1">
        <v>-9.6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16">
      <c r="A3" s="1" t="s">
        <v>13</v>
      </c>
      <c r="B3" s="1" t="s">
        <v>14</v>
      </c>
      <c r="C3" s="3">
        <f>(33+427)/2</f>
        <v>230</v>
      </c>
      <c r="D3" s="1" t="s">
        <v>15</v>
      </c>
      <c r="E3" s="1" t="s">
        <v>16</v>
      </c>
      <c r="F3">
        <v>-8</v>
      </c>
      <c r="G3" s="6">
        <f>EXP(F3*1000/(1.986*298))*10^9</f>
        <v>1347.25566121007</v>
      </c>
      <c r="H3" s="1" t="s">
        <v>17</v>
      </c>
      <c r="I3" s="7" t="s">
        <v>13</v>
      </c>
      <c r="J3" s="7" t="s">
        <v>14</v>
      </c>
      <c r="K3" s="8">
        <f>(33+427)/2</f>
        <v>230</v>
      </c>
      <c r="L3" s="7" t="s">
        <v>15</v>
      </c>
      <c r="M3" s="7" t="s">
        <v>16</v>
      </c>
      <c r="N3" s="7">
        <v>-8</v>
      </c>
      <c r="O3" s="9">
        <f>EXP(N3*1000/(1.986*298))*10^9</f>
        <v>1347.25566121007</v>
      </c>
      <c r="P3" s="7"/>
    </row>
    <row r="4" spans="1:8">
      <c r="A4" s="1" t="s">
        <v>18</v>
      </c>
      <c r="B4" s="1" t="s">
        <v>19</v>
      </c>
      <c r="C4" s="3">
        <v>1973</v>
      </c>
      <c r="D4" s="1" t="s">
        <v>20</v>
      </c>
      <c r="E4" s="1" t="s">
        <v>21</v>
      </c>
      <c r="F4" s="4">
        <v>-3.1</v>
      </c>
      <c r="G4" s="5">
        <f>EXP(F4*1000/(1.986*298))*10^9</f>
        <v>5310823.66328606</v>
      </c>
      <c r="H4" s="1" t="s">
        <v>22</v>
      </c>
    </row>
    <row r="5" spans="1:15">
      <c r="A5" s="1" t="s">
        <v>23</v>
      </c>
      <c r="B5" s="1" t="s">
        <v>19</v>
      </c>
      <c r="C5" s="3">
        <v>310</v>
      </c>
      <c r="D5" s="1" t="s">
        <v>24</v>
      </c>
      <c r="E5" s="1" t="s">
        <v>25</v>
      </c>
      <c r="F5" s="4">
        <v>-7.1</v>
      </c>
      <c r="G5" s="5">
        <v>6164.34433804752</v>
      </c>
      <c r="H5" s="1"/>
      <c r="I5" s="1" t="s">
        <v>23</v>
      </c>
      <c r="J5" s="1" t="s">
        <v>19</v>
      </c>
      <c r="K5" s="3">
        <v>310</v>
      </c>
      <c r="L5" s="1" t="s">
        <v>24</v>
      </c>
      <c r="M5" s="1" t="s">
        <v>25</v>
      </c>
      <c r="N5" s="4">
        <v>-7.1</v>
      </c>
      <c r="O5" s="5">
        <v>6164.34433804752</v>
      </c>
    </row>
    <row r="6" spans="1:15">
      <c r="A6" s="1" t="s">
        <v>26</v>
      </c>
      <c r="B6" s="1" t="s">
        <v>27</v>
      </c>
      <c r="C6" s="3">
        <v>460</v>
      </c>
      <c r="D6" s="1" t="s">
        <v>28</v>
      </c>
      <c r="E6" s="1" t="s">
        <v>29</v>
      </c>
      <c r="F6" s="4">
        <v>-8.6</v>
      </c>
      <c r="G6" s="5">
        <v>488.831032521031</v>
      </c>
      <c r="H6" s="1"/>
      <c r="I6" s="1" t="s">
        <v>26</v>
      </c>
      <c r="J6" s="1" t="s">
        <v>27</v>
      </c>
      <c r="K6" s="3">
        <v>460</v>
      </c>
      <c r="L6" s="1" t="s">
        <v>28</v>
      </c>
      <c r="M6" s="1" t="s">
        <v>29</v>
      </c>
      <c r="N6" s="4">
        <v>-8.6</v>
      </c>
      <c r="O6" s="5">
        <v>488.831032521031</v>
      </c>
    </row>
    <row r="7" spans="1:15">
      <c r="A7" s="1" t="s">
        <v>30</v>
      </c>
      <c r="B7" s="1" t="s">
        <v>31</v>
      </c>
      <c r="C7" s="3">
        <v>71</v>
      </c>
      <c r="D7" s="1" t="s">
        <v>32</v>
      </c>
      <c r="E7" s="1" t="s">
        <v>33</v>
      </c>
      <c r="F7" s="4">
        <v>-8.6</v>
      </c>
      <c r="G7" s="5">
        <v>488.831032521031</v>
      </c>
      <c r="H7" s="1" t="s">
        <v>34</v>
      </c>
      <c r="I7" s="10" t="s">
        <v>30</v>
      </c>
      <c r="J7" s="10" t="s">
        <v>31</v>
      </c>
      <c r="K7" s="11">
        <v>71</v>
      </c>
      <c r="L7" s="10" t="s">
        <v>32</v>
      </c>
      <c r="M7" s="10" t="s">
        <v>33</v>
      </c>
      <c r="N7" s="12">
        <v>-8.6</v>
      </c>
      <c r="O7" s="13">
        <v>488.831032521031</v>
      </c>
    </row>
    <row r="8" spans="1:15">
      <c r="A8" s="1" t="s">
        <v>35</v>
      </c>
      <c r="B8" s="1" t="s">
        <v>36</v>
      </c>
      <c r="C8" s="3">
        <v>71</v>
      </c>
      <c r="D8" s="1" t="s">
        <v>32</v>
      </c>
      <c r="E8" s="1" t="s">
        <v>33</v>
      </c>
      <c r="F8" s="4">
        <v>-9.2</v>
      </c>
      <c r="G8" s="5">
        <v>177.364835224334</v>
      </c>
      <c r="H8" s="1"/>
      <c r="I8" s="1" t="s">
        <v>35</v>
      </c>
      <c r="J8" s="1" t="s">
        <v>36</v>
      </c>
      <c r="K8" s="3">
        <v>71</v>
      </c>
      <c r="L8" s="1" t="s">
        <v>32</v>
      </c>
      <c r="M8" s="1" t="s">
        <v>33</v>
      </c>
      <c r="N8" s="4">
        <v>-9.2</v>
      </c>
      <c r="O8" s="5">
        <v>177.364835224334</v>
      </c>
    </row>
    <row r="9" spans="1:16">
      <c r="A9" s="1" t="s">
        <v>37</v>
      </c>
      <c r="B9" s="1" t="s">
        <v>38</v>
      </c>
      <c r="C9" s="3">
        <v>0.79</v>
      </c>
      <c r="D9" s="1" t="s">
        <v>39</v>
      </c>
      <c r="E9" s="1" t="s">
        <v>40</v>
      </c>
      <c r="F9" s="4">
        <v>-12</v>
      </c>
      <c r="G9" s="5">
        <v>1.56377773649222</v>
      </c>
      <c r="H9" s="1"/>
      <c r="I9" s="1" t="s">
        <v>37</v>
      </c>
      <c r="J9" s="1" t="s">
        <v>38</v>
      </c>
      <c r="K9" s="3">
        <v>0.79</v>
      </c>
      <c r="L9" s="1" t="s">
        <v>39</v>
      </c>
      <c r="M9" s="1" t="s">
        <v>40</v>
      </c>
      <c r="N9" s="4">
        <v>-12</v>
      </c>
      <c r="O9" s="5">
        <v>1.56377773649222</v>
      </c>
      <c r="P9" s="1">
        <v>-11.6</v>
      </c>
    </row>
    <row r="10" spans="1:15">
      <c r="A10" s="1" t="s">
        <v>41</v>
      </c>
      <c r="B10" s="1" t="s">
        <v>42</v>
      </c>
      <c r="C10" s="3">
        <f>(2.3+80)/2</f>
        <v>41.15</v>
      </c>
      <c r="D10" s="1" t="s">
        <v>43</v>
      </c>
      <c r="E10" s="1" t="s">
        <v>44</v>
      </c>
      <c r="F10" s="4">
        <v>-10</v>
      </c>
      <c r="G10" s="5">
        <v>45.8999826619076</v>
      </c>
      <c r="H10" s="1"/>
      <c r="I10" s="1" t="s">
        <v>41</v>
      </c>
      <c r="J10" s="1" t="s">
        <v>42</v>
      </c>
      <c r="K10" s="3">
        <f>(2.3+80)/2</f>
        <v>41.15</v>
      </c>
      <c r="L10" s="1" t="s">
        <v>43</v>
      </c>
      <c r="M10" s="1" t="s">
        <v>44</v>
      </c>
      <c r="N10" s="4">
        <v>-10</v>
      </c>
      <c r="O10" s="5">
        <v>45.8999826619076</v>
      </c>
    </row>
    <row r="11" ht="13" customHeight="1" spans="1:15">
      <c r="A11" s="1" t="s">
        <v>45</v>
      </c>
      <c r="B11" s="1" t="s">
        <v>14</v>
      </c>
      <c r="C11" s="3">
        <f>(2.3+80)/2</f>
        <v>41.15</v>
      </c>
      <c r="D11" s="1" t="s">
        <v>43</v>
      </c>
      <c r="E11" s="1" t="s">
        <v>44</v>
      </c>
      <c r="F11" s="4">
        <v>-2.1</v>
      </c>
      <c r="G11" s="5">
        <v>28772700.7931086</v>
      </c>
      <c r="H11" s="1"/>
      <c r="I11" s="10" t="s">
        <v>45</v>
      </c>
      <c r="J11" s="10" t="s">
        <v>14</v>
      </c>
      <c r="K11" s="11">
        <f>(2.3+80)/2</f>
        <v>41.15</v>
      </c>
      <c r="L11" s="10" t="s">
        <v>43</v>
      </c>
      <c r="M11" s="10" t="s">
        <v>44</v>
      </c>
      <c r="N11" s="12">
        <v>-2.1</v>
      </c>
      <c r="O11" s="13">
        <v>28772700.7931086</v>
      </c>
    </row>
    <row r="12" spans="1:16">
      <c r="A12" s="1" t="s">
        <v>46</v>
      </c>
      <c r="B12" s="1" t="s">
        <v>47</v>
      </c>
      <c r="C12" s="3">
        <v>4320</v>
      </c>
      <c r="D12" s="1" t="s">
        <v>48</v>
      </c>
      <c r="E12" s="1" t="s">
        <v>49</v>
      </c>
      <c r="F12" s="4">
        <v>-8.8</v>
      </c>
      <c r="G12" s="5">
        <v>348.654294479986</v>
      </c>
      <c r="H12" s="1"/>
      <c r="I12" s="7" t="s">
        <v>46</v>
      </c>
      <c r="J12" s="7" t="s">
        <v>47</v>
      </c>
      <c r="K12" s="8">
        <v>4320</v>
      </c>
      <c r="L12" s="7" t="s">
        <v>48</v>
      </c>
      <c r="M12" s="7" t="s">
        <v>49</v>
      </c>
      <c r="N12" s="14">
        <v>-8.8</v>
      </c>
      <c r="O12" s="15">
        <v>348.654294479986</v>
      </c>
      <c r="P12" s="7"/>
    </row>
    <row r="13" spans="1:16">
      <c r="A13" s="1" t="s">
        <v>50</v>
      </c>
      <c r="B13" s="1" t="s">
        <v>51</v>
      </c>
      <c r="C13" s="3">
        <v>2.4</v>
      </c>
      <c r="D13" s="1" t="s">
        <v>52</v>
      </c>
      <c r="E13" s="1" t="s">
        <v>53</v>
      </c>
      <c r="F13" s="4">
        <v>-11</v>
      </c>
      <c r="G13" s="5">
        <v>8.47215267757081</v>
      </c>
      <c r="H13" s="1"/>
      <c r="I13" s="7" t="s">
        <v>50</v>
      </c>
      <c r="J13" s="7" t="s">
        <v>51</v>
      </c>
      <c r="K13" s="8">
        <v>2.4</v>
      </c>
      <c r="L13" s="7" t="s">
        <v>52</v>
      </c>
      <c r="M13" s="7" t="s">
        <v>53</v>
      </c>
      <c r="N13" s="14">
        <v>-11</v>
      </c>
      <c r="O13" s="15">
        <v>8.47215267757081</v>
      </c>
      <c r="P13" s="7"/>
    </row>
    <row r="14" spans="1:15">
      <c r="A14" s="1" t="s">
        <v>54</v>
      </c>
      <c r="B14" s="1" t="s">
        <v>55</v>
      </c>
      <c r="C14" s="3">
        <v>2</v>
      </c>
      <c r="D14" s="1" t="s">
        <v>56</v>
      </c>
      <c r="E14" s="1" t="s">
        <v>57</v>
      </c>
      <c r="F14" s="4">
        <v>-7.7</v>
      </c>
      <c r="G14" s="5">
        <v>2236.63770310413</v>
      </c>
      <c r="H14" s="1"/>
      <c r="I14" s="1" t="s">
        <v>54</v>
      </c>
      <c r="J14" s="1" t="s">
        <v>55</v>
      </c>
      <c r="K14" s="3">
        <v>2</v>
      </c>
      <c r="L14" s="1" t="s">
        <v>56</v>
      </c>
      <c r="M14" s="1" t="s">
        <v>57</v>
      </c>
      <c r="N14" s="4">
        <v>-7.7</v>
      </c>
      <c r="O14" s="5">
        <v>2236.63770310413</v>
      </c>
    </row>
    <row r="15" spans="1:15">
      <c r="A15" s="1" t="s">
        <v>58</v>
      </c>
      <c r="B15" s="1" t="s">
        <v>59</v>
      </c>
      <c r="C15" s="3">
        <v>7</v>
      </c>
      <c r="D15" s="1" t="s">
        <v>60</v>
      </c>
      <c r="E15" s="1" t="s">
        <v>61</v>
      </c>
      <c r="F15" s="4">
        <v>-5.8</v>
      </c>
      <c r="G15" s="5">
        <v>55443.5796803947</v>
      </c>
      <c r="H15" s="1"/>
      <c r="I15" s="1" t="s">
        <v>58</v>
      </c>
      <c r="J15" s="1" t="s">
        <v>59</v>
      </c>
      <c r="K15" s="3">
        <v>7</v>
      </c>
      <c r="L15" s="1" t="s">
        <v>60</v>
      </c>
      <c r="M15" s="1" t="s">
        <v>61</v>
      </c>
      <c r="N15" s="4">
        <v>-5.8</v>
      </c>
      <c r="O15" s="5">
        <v>55443.5796803947</v>
      </c>
    </row>
    <row r="16" spans="1:15">
      <c r="A16" s="1" t="s">
        <v>62</v>
      </c>
      <c r="B16" s="1" t="s">
        <v>63</v>
      </c>
      <c r="C16" s="3">
        <v>5800</v>
      </c>
      <c r="D16" s="1" t="s">
        <v>64</v>
      </c>
      <c r="E16" s="1" t="s">
        <v>65</v>
      </c>
      <c r="F16" s="4">
        <v>-7.5</v>
      </c>
      <c r="G16" s="5">
        <v>3135.87968108798</v>
      </c>
      <c r="H16" s="1"/>
      <c r="I16" s="1" t="s">
        <v>62</v>
      </c>
      <c r="J16" s="1" t="s">
        <v>63</v>
      </c>
      <c r="K16" s="3">
        <v>5800</v>
      </c>
      <c r="L16" s="1" t="s">
        <v>64</v>
      </c>
      <c r="M16" s="1" t="s">
        <v>65</v>
      </c>
      <c r="N16" s="4">
        <v>-7.5</v>
      </c>
      <c r="O16" s="5">
        <v>3135.87968108798</v>
      </c>
    </row>
    <row r="17" spans="1:16">
      <c r="A17" s="1" t="s">
        <v>66</v>
      </c>
      <c r="B17" s="1" t="s">
        <v>67</v>
      </c>
      <c r="C17" s="3">
        <v>71</v>
      </c>
      <c r="D17" s="1" t="s">
        <v>32</v>
      </c>
      <c r="E17" s="1" t="s">
        <v>33</v>
      </c>
      <c r="F17" s="4">
        <v>-11.2</v>
      </c>
      <c r="G17" s="5">
        <f>EXP(F17*1000/(1.986*298))*10^9</f>
        <v>6.04268595488176</v>
      </c>
      <c r="H17" s="1" t="s">
        <v>34</v>
      </c>
      <c r="I17" s="10" t="s">
        <v>66</v>
      </c>
      <c r="J17" s="10" t="s">
        <v>67</v>
      </c>
      <c r="K17" s="11">
        <v>71</v>
      </c>
      <c r="L17" s="10" t="s">
        <v>32</v>
      </c>
      <c r="M17" s="10" t="s">
        <v>33</v>
      </c>
      <c r="N17" s="12">
        <v>-11.2</v>
      </c>
      <c r="O17" s="13">
        <f>EXP(N17*1000/(1.986*298))*10^9</f>
        <v>6.04268595488176</v>
      </c>
      <c r="P17" s="1">
        <v>-8.1</v>
      </c>
    </row>
  </sheetData>
  <sortState ref="A2:H17">
    <sortCondition ref="A2"/>
  </sortState>
  <hyperlinks>
    <hyperlink ref="A3" r:id="rId1" display="2GIR" tooltip="https://www.rcsb.org/structure/2GIR"/>
    <hyperlink ref="I3" r:id="rId1" display="2GIR" tooltip="https://www.rcsb.org/structure/2GIR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9:GF22"/>
  <sheetViews>
    <sheetView workbookViewId="0">
      <selection activeCell="A1" sqref="A1:H22"/>
    </sheetView>
  </sheetViews>
  <sheetFormatPr defaultColWidth="9" defaultRowHeight="14.4"/>
  <cols>
    <col min="2" max="3" width="10.6666666666667"/>
  </cols>
  <sheetData>
    <row r="19" spans="9:188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</row>
    <row r="22" spans="9:9">
      <c r="I22" s="1" t="s">
        <v>68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马晓琛</dc:creator>
  <cp:lastModifiedBy>九月海</cp:lastModifiedBy>
  <dcterms:created xsi:type="dcterms:W3CDTF">2022-08-27T09:06:00Z</dcterms:created>
  <dcterms:modified xsi:type="dcterms:W3CDTF">2022-11-26T06:10:59Z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D15F6DAD2D2B4916A224518B00103A15</vt:lpwstr>
  </property>
  <property fmtid="{D5CDD505-2E9C-101B-9397-08002B2CF9AE}" pid="3" name="KSOProductBuildVer">
    <vt:lpwstr>2052-11.1.0.12763</vt:lpwstr>
  </property>
</Properties>
</file>