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01006\Desktop\project\mgcho\Toy_Project2_fastapi\res\engine\leverage\"/>
    </mc:Choice>
  </mc:AlternateContent>
  <xr:revisionPtr revIDLastSave="0" documentId="13_ncr:1_{F6E30C16-046A-4641-B2BA-1D24C8F31222}" xr6:coauthVersionLast="47" xr6:coauthVersionMax="47" xr10:uidLastSave="{00000000-0000-0000-0000-000000000000}"/>
  <bookViews>
    <workbookView xWindow="28680" yWindow="-120" windowWidth="29040" windowHeight="15840" xr2:uid="{E45D16DF-ED13-458A-875C-AD5B584E7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B19" i="1" s="1"/>
  <c r="B6" i="1"/>
  <c r="B7" i="1"/>
  <c r="B8" i="1"/>
  <c r="B9" i="1"/>
  <c r="B10" i="1"/>
  <c r="B11" i="1"/>
  <c r="B12" i="1"/>
  <c r="B13" i="1"/>
  <c r="B14" i="1"/>
  <c r="B5" i="1"/>
  <c r="G19" i="1"/>
  <c r="G25" i="1" s="1"/>
  <c r="E25" i="1" s="1"/>
  <c r="G22" i="1"/>
  <c r="E22" i="1" s="1"/>
  <c r="G29" i="1"/>
  <c r="E29" i="1" s="1"/>
  <c r="G30" i="1"/>
  <c r="E30" i="1" s="1"/>
  <c r="G34" i="1"/>
  <c r="E34" i="1" s="1"/>
  <c r="G41" i="1"/>
  <c r="E41" i="1" s="1"/>
  <c r="G42" i="1"/>
  <c r="E42" i="1" s="1"/>
  <c r="G46" i="1"/>
  <c r="E46" i="1" s="1"/>
  <c r="G53" i="1"/>
  <c r="E53" i="1" s="1"/>
  <c r="G54" i="1"/>
  <c r="E54" i="1" s="1"/>
  <c r="G58" i="1"/>
  <c r="E58" i="1" s="1"/>
  <c r="C19" i="1"/>
  <c r="E14" i="1"/>
  <c r="C14" i="1" s="1"/>
  <c r="E13" i="1"/>
  <c r="C13" i="1" s="1"/>
  <c r="E12" i="1"/>
  <c r="C12" i="1" s="1"/>
  <c r="E11" i="1"/>
  <c r="C11" i="1" s="1"/>
  <c r="E10" i="1"/>
  <c r="C10" i="1" s="1"/>
  <c r="E9" i="1"/>
  <c r="C9" i="1" s="1"/>
  <c r="E8" i="1"/>
  <c r="C8" i="1" s="1"/>
  <c r="E7" i="1"/>
  <c r="C7" i="1" s="1"/>
  <c r="E6" i="1"/>
  <c r="C6" i="1" s="1"/>
  <c r="E5" i="1"/>
  <c r="C5" i="1" s="1"/>
  <c r="G52" i="1" l="1"/>
  <c r="E52" i="1" s="1"/>
  <c r="G40" i="1"/>
  <c r="E40" i="1" s="1"/>
  <c r="G28" i="1"/>
  <c r="E28" i="1" s="1"/>
  <c r="G60" i="1"/>
  <c r="E60" i="1" s="1"/>
  <c r="G48" i="1"/>
  <c r="E48" i="1" s="1"/>
  <c r="G36" i="1"/>
  <c r="E36" i="1" s="1"/>
  <c r="G24" i="1"/>
  <c r="E24" i="1" s="1"/>
  <c r="G59" i="1"/>
  <c r="E59" i="1" s="1"/>
  <c r="G47" i="1"/>
  <c r="E47" i="1" s="1"/>
  <c r="G35" i="1"/>
  <c r="E35" i="1" s="1"/>
  <c r="G23" i="1"/>
  <c r="E23" i="1" s="1"/>
  <c r="H22" i="1"/>
  <c r="H31" i="1"/>
  <c r="H40" i="1"/>
  <c r="H49" i="1"/>
  <c r="H58" i="1"/>
  <c r="H30" i="1"/>
  <c r="H24" i="1"/>
  <c r="H32" i="1"/>
  <c r="H42" i="1"/>
  <c r="H46" i="1"/>
  <c r="H25" i="1"/>
  <c r="H34" i="1"/>
  <c r="H43" i="1"/>
  <c r="H38" i="1"/>
  <c r="H36" i="1"/>
  <c r="H54" i="1"/>
  <c r="H48" i="1"/>
  <c r="H45" i="1"/>
  <c r="H39" i="1"/>
  <c r="H33" i="1"/>
  <c r="H27" i="1"/>
  <c r="H53" i="1"/>
  <c r="H41" i="1"/>
  <c r="H29" i="1"/>
  <c r="G57" i="1"/>
  <c r="E57" i="1" s="1"/>
  <c r="G45" i="1"/>
  <c r="E45" i="1" s="1"/>
  <c r="G39" i="1"/>
  <c r="E39" i="1" s="1"/>
  <c r="G27" i="1"/>
  <c r="E27" i="1" s="1"/>
  <c r="G21" i="1"/>
  <c r="E21" i="1" s="1"/>
  <c r="G56" i="1"/>
  <c r="E56" i="1" s="1"/>
  <c r="G50" i="1"/>
  <c r="E50" i="1" s="1"/>
  <c r="G44" i="1"/>
  <c r="E44" i="1" s="1"/>
  <c r="G38" i="1"/>
  <c r="E38" i="1" s="1"/>
  <c r="G32" i="1"/>
  <c r="E32" i="1" s="1"/>
  <c r="G26" i="1"/>
  <c r="E26" i="1" s="1"/>
  <c r="G51" i="1"/>
  <c r="E51" i="1" s="1"/>
  <c r="G33" i="1"/>
  <c r="E33" i="1" s="1"/>
  <c r="G61" i="1"/>
  <c r="E61" i="1" s="1"/>
  <c r="G55" i="1"/>
  <c r="E55" i="1" s="1"/>
  <c r="G49" i="1"/>
  <c r="E49" i="1" s="1"/>
  <c r="G43" i="1"/>
  <c r="E43" i="1" s="1"/>
  <c r="G37" i="1"/>
  <c r="E37" i="1" s="1"/>
  <c r="G31" i="1"/>
  <c r="E31" i="1" s="1"/>
  <c r="D54" i="1"/>
  <c r="F54" i="1" s="1"/>
  <c r="D21" i="1"/>
  <c r="D37" i="1"/>
  <c r="D59" i="1"/>
  <c r="F59" i="1" s="1"/>
  <c r="D28" i="1"/>
  <c r="F28" i="1" s="1"/>
  <c r="D22" i="1"/>
  <c r="F22" i="1" s="1"/>
  <c r="D57" i="1"/>
  <c r="F57" i="1" s="1"/>
  <c r="D32" i="1"/>
  <c r="H26" i="1" l="1"/>
  <c r="F37" i="1"/>
  <c r="H28" i="1"/>
  <c r="H47" i="1"/>
  <c r="H37" i="1"/>
  <c r="H51" i="1"/>
  <c r="H61" i="1"/>
  <c r="H60" i="1"/>
  <c r="H55" i="1"/>
  <c r="H23" i="1"/>
  <c r="H56" i="1"/>
  <c r="H35" i="1"/>
  <c r="H21" i="1"/>
  <c r="H59" i="1"/>
  <c r="H57" i="1"/>
  <c r="H44" i="1"/>
  <c r="H52" i="1"/>
  <c r="H50" i="1"/>
  <c r="F21" i="1"/>
  <c r="D61" i="1"/>
  <c r="F61" i="1" s="1"/>
  <c r="D47" i="1"/>
  <c r="F47" i="1" s="1"/>
  <c r="D26" i="1"/>
  <c r="F26" i="1" s="1"/>
  <c r="D53" i="1"/>
  <c r="F53" i="1" s="1"/>
  <c r="D56" i="1"/>
  <c r="F56" i="1" s="1"/>
  <c r="D52" i="1"/>
  <c r="F52" i="1" s="1"/>
  <c r="D42" i="1"/>
  <c r="F42" i="1" s="1"/>
  <c r="D27" i="1"/>
  <c r="F27" i="1" s="1"/>
  <c r="D58" i="1"/>
  <c r="F58" i="1" s="1"/>
  <c r="D48" i="1"/>
  <c r="F48" i="1" s="1"/>
  <c r="D33" i="1"/>
  <c r="F33" i="1" s="1"/>
  <c r="D23" i="1"/>
  <c r="F23" i="1" s="1"/>
  <c r="F32" i="1"/>
  <c r="D43" i="1"/>
  <c r="F43" i="1" s="1"/>
  <c r="D38" i="1"/>
  <c r="F38" i="1" s="1"/>
  <c r="D39" i="1"/>
  <c r="F39" i="1" s="1"/>
  <c r="D34" i="1"/>
  <c r="F34" i="1" s="1"/>
  <c r="D29" i="1"/>
  <c r="F29" i="1" s="1"/>
  <c r="D24" i="1"/>
  <c r="F24" i="1" s="1"/>
  <c r="D60" i="1"/>
  <c r="F60" i="1" s="1"/>
  <c r="D49" i="1"/>
  <c r="F49" i="1" s="1"/>
  <c r="D44" i="1"/>
  <c r="F44" i="1" s="1"/>
  <c r="D45" i="1"/>
  <c r="F45" i="1" s="1"/>
  <c r="D40" i="1"/>
  <c r="F40" i="1" s="1"/>
  <c r="D35" i="1"/>
  <c r="F35" i="1" s="1"/>
  <c r="D30" i="1"/>
  <c r="F30" i="1" s="1"/>
  <c r="D25" i="1"/>
  <c r="F25" i="1" s="1"/>
  <c r="D55" i="1"/>
  <c r="F55" i="1" s="1"/>
  <c r="D50" i="1"/>
  <c r="F50" i="1" s="1"/>
  <c r="D51" i="1"/>
  <c r="F51" i="1" s="1"/>
  <c r="D46" i="1"/>
  <c r="F46" i="1" s="1"/>
  <c r="D41" i="1"/>
  <c r="F41" i="1" s="1"/>
  <c r="D36" i="1"/>
  <c r="F36" i="1" s="1"/>
  <c r="D31" i="1"/>
  <c r="F31" i="1" s="1"/>
</calcChain>
</file>

<file path=xl/sharedStrings.xml><?xml version="1.0" encoding="utf-8"?>
<sst xmlns="http://schemas.openxmlformats.org/spreadsheetml/2006/main" count="51" uniqueCount="37">
  <si>
    <t>자산</t>
    <phoneticPr fontId="1" type="noConversion"/>
  </si>
  <si>
    <t>부채</t>
    <phoneticPr fontId="1" type="noConversion"/>
  </si>
  <si>
    <t>자본</t>
    <phoneticPr fontId="1" type="noConversion"/>
  </si>
  <si>
    <t>레버리지율</t>
    <phoneticPr fontId="1" type="noConversion"/>
  </si>
  <si>
    <t>수익률</t>
    <phoneticPr fontId="1" type="noConversion"/>
  </si>
  <si>
    <t>총수익률</t>
    <phoneticPr fontId="1" type="noConversion"/>
  </si>
  <si>
    <t>이자율</t>
    <phoneticPr fontId="1" type="noConversion"/>
  </si>
  <si>
    <t>(단위: 만 원)</t>
    <phoneticPr fontId="1" type="noConversion"/>
  </si>
  <si>
    <t>수익</t>
    <phoneticPr fontId="1" type="noConversion"/>
  </si>
  <si>
    <t>총수익(총비용)</t>
    <phoneticPr fontId="1" type="noConversion"/>
  </si>
  <si>
    <t>이자(비용)</t>
    <phoneticPr fontId="1" type="noConversion"/>
  </si>
  <si>
    <t>예시</t>
    <phoneticPr fontId="1" type="noConversion"/>
  </si>
  <si>
    <t>계산</t>
    <phoneticPr fontId="1" type="noConversion"/>
  </si>
  <si>
    <t>부채(입력값)</t>
    <phoneticPr fontId="1" type="noConversion"/>
  </si>
  <si>
    <t>자본(입력값)</t>
    <phoneticPr fontId="1" type="noConversion"/>
  </si>
  <si>
    <t>고정이자율(입력값)</t>
    <phoneticPr fontId="1" type="noConversion"/>
  </si>
  <si>
    <t>레버리지율
(부채/자본)</t>
    <phoneticPr fontId="1" type="noConversion"/>
  </si>
  <si>
    <t>재무레버리지
(자산/자본)</t>
    <phoneticPr fontId="1" type="noConversion"/>
  </si>
  <si>
    <t>재무레버리지율</t>
    <phoneticPr fontId="1" type="noConversion"/>
  </si>
  <si>
    <t>int</t>
    <phoneticPr fontId="1" type="noConversion"/>
  </si>
  <si>
    <t>float</t>
    <phoneticPr fontId="1" type="noConversion"/>
  </si>
  <si>
    <t>return</t>
    <phoneticPr fontId="1" type="noConversion"/>
  </si>
  <si>
    <t>이자</t>
    <phoneticPr fontId="1" type="noConversion"/>
  </si>
  <si>
    <t>총수익</t>
    <phoneticPr fontId="1" type="noConversion"/>
  </si>
  <si>
    <t>input</t>
    <phoneticPr fontId="1" type="noConversion"/>
  </si>
  <si>
    <t>자본(내 돈)</t>
    <phoneticPr fontId="1" type="noConversion"/>
  </si>
  <si>
    <t>부채(남의 돈)</t>
    <phoneticPr fontId="1" type="noConversion"/>
  </si>
  <si>
    <t>이자율(남의 돈 이자)</t>
    <phoneticPr fontId="1" type="noConversion"/>
  </si>
  <si>
    <t>님들의 빚투 계산기</t>
    <phoneticPr fontId="1" type="noConversion"/>
  </si>
  <si>
    <t>capital</t>
    <phoneticPr fontId="1" type="noConversion"/>
  </si>
  <si>
    <t>debt</t>
    <phoneticPr fontId="1" type="noConversion"/>
  </si>
  <si>
    <t>interest</t>
    <phoneticPr fontId="1" type="noConversion"/>
  </si>
  <si>
    <t>interest_rate</t>
    <phoneticPr fontId="1" type="noConversion"/>
  </si>
  <si>
    <t>profit_rate</t>
    <phoneticPr fontId="1" type="noConversion"/>
  </si>
  <si>
    <t>profit</t>
    <phoneticPr fontId="1" type="noConversion"/>
  </si>
  <si>
    <t>total_profit</t>
    <phoneticPr fontId="1" type="noConversion"/>
  </si>
  <si>
    <t>total_profit_rate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</si>
</sst>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2" fillId="2" borderId="2" xfId="0" applyFont="1" applyFill="1" applyBorder="1">
      <alignment vertical="center"/>
    </xf>
    <xf numFmtId="10" fontId="2" fillId="2" borderId="2" xfId="0" applyNumberFormat="1" applyFont="1" applyFill="1" applyBorder="1">
      <alignment vertical="center"/>
    </xf>
    <xf numFmtId="10" fontId="0" fillId="0" borderId="1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C3CF-051C-4597-B119-D1DB786EB87B}">
  <dimension ref="A1:AZ61"/>
  <sheetViews>
    <sheetView tabSelected="1" topLeftCell="A15" zoomScaleNormal="100" workbookViewId="0">
      <selection activeCell="L16" sqref="L16"/>
    </sheetView>
  </sheetViews>
  <sheetFormatPr defaultRowHeight="16.5" x14ac:dyDescent="0.3"/>
  <cols>
    <col min="1" max="1" width="13" bestFit="1" customWidth="1"/>
    <col min="2" max="2" width="15.125" bestFit="1" customWidth="1"/>
    <col min="3" max="3" width="11.125" bestFit="1" customWidth="1"/>
    <col min="4" max="4" width="10.875" customWidth="1"/>
    <col min="5" max="5" width="12.375" bestFit="1" customWidth="1"/>
    <col min="6" max="6" width="14.375" bestFit="1" customWidth="1"/>
    <col min="7" max="7" width="18.625" bestFit="1" customWidth="1"/>
    <col min="8" max="8" width="12.125" customWidth="1"/>
    <col min="9" max="9" width="15.875" bestFit="1" customWidth="1"/>
    <col min="11" max="11" width="20" customWidth="1"/>
    <col min="12" max="12" width="20" bestFit="1" customWidth="1"/>
  </cols>
  <sheetData>
    <row r="1" spans="1:12" ht="31.5" x14ac:dyDescent="0.3">
      <c r="A1" s="19" t="s">
        <v>28</v>
      </c>
      <c r="B1" s="20"/>
      <c r="C1" s="20"/>
      <c r="D1" s="20"/>
      <c r="E1" s="20"/>
      <c r="F1" s="20"/>
    </row>
    <row r="2" spans="1:12" x14ac:dyDescent="0.3">
      <c r="B2" s="6" t="s">
        <v>11</v>
      </c>
    </row>
    <row r="3" spans="1:12" x14ac:dyDescent="0.3">
      <c r="F3" s="13" t="s">
        <v>7</v>
      </c>
    </row>
    <row r="4" spans="1:12" ht="33" x14ac:dyDescent="0.3">
      <c r="B4" s="9" t="s">
        <v>17</v>
      </c>
      <c r="C4" s="8" t="s">
        <v>16</v>
      </c>
      <c r="D4" s="5" t="s">
        <v>0</v>
      </c>
      <c r="E4" s="5" t="s">
        <v>1</v>
      </c>
      <c r="F4" s="5" t="s">
        <v>2</v>
      </c>
      <c r="G4" s="2"/>
      <c r="H4" s="2"/>
      <c r="I4" s="2"/>
      <c r="J4" s="2"/>
      <c r="K4" s="2"/>
      <c r="L4" s="2"/>
    </row>
    <row r="5" spans="1:12" x14ac:dyDescent="0.3">
      <c r="B5" s="10">
        <f>D5/F5</f>
        <v>10</v>
      </c>
      <c r="C5" s="7">
        <f t="shared" ref="C5:C14" si="0">E5/F5</f>
        <v>9</v>
      </c>
      <c r="D5" s="4">
        <v>1000</v>
      </c>
      <c r="E5" s="4">
        <f t="shared" ref="E5:E14" si="1">D5-F5</f>
        <v>900</v>
      </c>
      <c r="F5" s="4">
        <v>100</v>
      </c>
    </row>
    <row r="6" spans="1:12" x14ac:dyDescent="0.3">
      <c r="B6" s="10">
        <f t="shared" ref="B6:B14" si="2">D6/F6</f>
        <v>5</v>
      </c>
      <c r="C6" s="7">
        <f t="shared" si="0"/>
        <v>4</v>
      </c>
      <c r="D6" s="4">
        <v>1000</v>
      </c>
      <c r="E6" s="4">
        <f t="shared" si="1"/>
        <v>800</v>
      </c>
      <c r="F6" s="4">
        <v>200</v>
      </c>
    </row>
    <row r="7" spans="1:12" x14ac:dyDescent="0.3">
      <c r="B7" s="10">
        <f t="shared" si="2"/>
        <v>3.3333333333333335</v>
      </c>
      <c r="C7" s="7">
        <f t="shared" si="0"/>
        <v>2.3333333333333335</v>
      </c>
      <c r="D7" s="4">
        <v>1000</v>
      </c>
      <c r="E7" s="4">
        <f t="shared" si="1"/>
        <v>700</v>
      </c>
      <c r="F7" s="4">
        <v>300</v>
      </c>
    </row>
    <row r="8" spans="1:12" x14ac:dyDescent="0.3">
      <c r="B8" s="10">
        <f t="shared" si="2"/>
        <v>2.5</v>
      </c>
      <c r="C8" s="7">
        <f t="shared" si="0"/>
        <v>1.5</v>
      </c>
      <c r="D8" s="4">
        <v>1000</v>
      </c>
      <c r="E8" s="4">
        <f t="shared" si="1"/>
        <v>600</v>
      </c>
      <c r="F8" s="4">
        <v>400</v>
      </c>
    </row>
    <row r="9" spans="1:12" x14ac:dyDescent="0.3">
      <c r="B9" s="10">
        <f t="shared" si="2"/>
        <v>2</v>
      </c>
      <c r="C9" s="7">
        <f t="shared" si="0"/>
        <v>1</v>
      </c>
      <c r="D9" s="4">
        <v>1000</v>
      </c>
      <c r="E9" s="4">
        <f t="shared" si="1"/>
        <v>500</v>
      </c>
      <c r="F9" s="4">
        <v>500</v>
      </c>
    </row>
    <row r="10" spans="1:12" x14ac:dyDescent="0.3">
      <c r="B10" s="10">
        <f t="shared" si="2"/>
        <v>1.6666666666666667</v>
      </c>
      <c r="C10" s="7">
        <f t="shared" si="0"/>
        <v>0.66666666666666663</v>
      </c>
      <c r="D10" s="4">
        <v>1000</v>
      </c>
      <c r="E10" s="4">
        <f t="shared" si="1"/>
        <v>400</v>
      </c>
      <c r="F10" s="4">
        <v>600</v>
      </c>
    </row>
    <row r="11" spans="1:12" x14ac:dyDescent="0.3">
      <c r="B11" s="10">
        <f t="shared" si="2"/>
        <v>1.4285714285714286</v>
      </c>
      <c r="C11" s="7">
        <f t="shared" si="0"/>
        <v>0.42857142857142855</v>
      </c>
      <c r="D11" s="4">
        <v>1000</v>
      </c>
      <c r="E11" s="4">
        <f t="shared" si="1"/>
        <v>300</v>
      </c>
      <c r="F11" s="4">
        <v>700</v>
      </c>
    </row>
    <row r="12" spans="1:12" x14ac:dyDescent="0.3">
      <c r="B12" s="10">
        <f t="shared" si="2"/>
        <v>1.25</v>
      </c>
      <c r="C12" s="7">
        <f t="shared" si="0"/>
        <v>0.25</v>
      </c>
      <c r="D12" s="4">
        <v>1000</v>
      </c>
      <c r="E12" s="4">
        <f t="shared" si="1"/>
        <v>200</v>
      </c>
      <c r="F12" s="4">
        <v>800</v>
      </c>
    </row>
    <row r="13" spans="1:12" x14ac:dyDescent="0.3">
      <c r="B13" s="10">
        <f t="shared" si="2"/>
        <v>1.1111111111111112</v>
      </c>
      <c r="C13" s="7">
        <f t="shared" si="0"/>
        <v>0.1111111111111111</v>
      </c>
      <c r="D13" s="4">
        <v>1000</v>
      </c>
      <c r="E13" s="4">
        <f t="shared" si="1"/>
        <v>100</v>
      </c>
      <c r="F13" s="4">
        <v>900</v>
      </c>
    </row>
    <row r="14" spans="1:12" x14ac:dyDescent="0.3">
      <c r="B14" s="10">
        <f t="shared" si="2"/>
        <v>1</v>
      </c>
      <c r="C14" s="7">
        <f t="shared" si="0"/>
        <v>0</v>
      </c>
      <c r="D14" s="4">
        <v>1000</v>
      </c>
      <c r="E14" s="4">
        <f t="shared" si="1"/>
        <v>0</v>
      </c>
      <c r="F14" s="4">
        <v>1000</v>
      </c>
    </row>
    <row r="17" spans="2:52" x14ac:dyDescent="0.3">
      <c r="B17" s="6" t="s">
        <v>12</v>
      </c>
      <c r="G17" s="12" t="s">
        <v>7</v>
      </c>
    </row>
    <row r="18" spans="2:52" x14ac:dyDescent="0.3">
      <c r="B18" s="4" t="s">
        <v>18</v>
      </c>
      <c r="C18" s="5" t="s">
        <v>3</v>
      </c>
      <c r="D18" s="5" t="s">
        <v>0</v>
      </c>
      <c r="E18" s="5" t="s">
        <v>13</v>
      </c>
      <c r="F18" s="5" t="s">
        <v>14</v>
      </c>
      <c r="G18" s="5" t="s">
        <v>15</v>
      </c>
    </row>
    <row r="19" spans="2:52" x14ac:dyDescent="0.3">
      <c r="B19" s="11">
        <f>D19/F19</f>
        <v>2.6666666666666665</v>
      </c>
      <c r="C19" s="14">
        <f>E19/F19</f>
        <v>1.6666666666666667</v>
      </c>
      <c r="D19" s="15">
        <f>F19+E19</f>
        <v>1600</v>
      </c>
      <c r="E19" s="16">
        <v>1000</v>
      </c>
      <c r="F19" s="16">
        <v>600</v>
      </c>
      <c r="G19" s="17">
        <f>0.06</f>
        <v>0.06</v>
      </c>
    </row>
    <row r="20" spans="2:52" x14ac:dyDescent="0.3">
      <c r="C20" s="5" t="s">
        <v>4</v>
      </c>
      <c r="D20" s="5" t="s">
        <v>8</v>
      </c>
      <c r="E20" s="5" t="s">
        <v>10</v>
      </c>
      <c r="F20" s="5" t="s">
        <v>9</v>
      </c>
      <c r="G20" s="5" t="s">
        <v>6</v>
      </c>
      <c r="H20" s="5" t="s">
        <v>5</v>
      </c>
      <c r="J20" s="6" t="s">
        <v>24</v>
      </c>
      <c r="K20" s="22" t="s">
        <v>29</v>
      </c>
      <c r="L20" s="4" t="s">
        <v>25</v>
      </c>
      <c r="M20" s="4" t="s">
        <v>19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2:52" x14ac:dyDescent="0.3">
      <c r="C21" s="10">
        <v>-2</v>
      </c>
      <c r="D21" s="4">
        <f>D$19*$C21</f>
        <v>-3200</v>
      </c>
      <c r="E21" s="4">
        <f>$E$19*($G21)</f>
        <v>60</v>
      </c>
      <c r="F21" s="4">
        <f>D21-E21</f>
        <v>-3260</v>
      </c>
      <c r="G21" s="18">
        <f>$G$19</f>
        <v>0.06</v>
      </c>
      <c r="H21" s="18">
        <f>(C21)*($B$19)-(G21)*($C$19)</f>
        <v>-5.4333333333333327</v>
      </c>
      <c r="K21" s="22" t="s">
        <v>30</v>
      </c>
      <c r="L21" s="4" t="s">
        <v>26</v>
      </c>
      <c r="M21" s="4" t="s">
        <v>19</v>
      </c>
    </row>
    <row r="22" spans="2:52" x14ac:dyDescent="0.3">
      <c r="C22" s="10">
        <v>-1.9</v>
      </c>
      <c r="D22" s="4">
        <f t="shared" ref="D22:D61" si="3">D$19*$C22</f>
        <v>-3040</v>
      </c>
      <c r="E22" s="4">
        <f>$E$19*($G22)</f>
        <v>60</v>
      </c>
      <c r="F22" s="4">
        <f>D22-E22</f>
        <v>-3100</v>
      </c>
      <c r="G22" s="18">
        <f t="shared" ref="G22:G61" si="4">$G$19</f>
        <v>0.06</v>
      </c>
      <c r="H22" s="18">
        <f t="shared" ref="H22:H61" si="5">(C22)*($B$19)-(G22)*($C$19)</f>
        <v>-5.1666666666666661</v>
      </c>
      <c r="K22" s="22" t="s">
        <v>32</v>
      </c>
      <c r="L22" s="4" t="s">
        <v>27</v>
      </c>
      <c r="M22" s="4" t="s">
        <v>20</v>
      </c>
    </row>
    <row r="23" spans="2:52" x14ac:dyDescent="0.3">
      <c r="C23" s="10">
        <v>-1.8</v>
      </c>
      <c r="D23" s="4">
        <f t="shared" si="3"/>
        <v>-2880</v>
      </c>
      <c r="E23" s="4">
        <f>$E$19*($G23)</f>
        <v>60</v>
      </c>
      <c r="F23" s="4">
        <f>D23-E23</f>
        <v>-2940</v>
      </c>
      <c r="G23" s="18">
        <f t="shared" si="4"/>
        <v>0.06</v>
      </c>
      <c r="H23" s="18">
        <f t="shared" si="5"/>
        <v>-4.8999999999999995</v>
      </c>
    </row>
    <row r="24" spans="2:52" x14ac:dyDescent="0.3">
      <c r="C24" s="10">
        <v>-1.7</v>
      </c>
      <c r="D24" s="4">
        <f t="shared" si="3"/>
        <v>-2720</v>
      </c>
      <c r="E24" s="4">
        <f>$E$19*($G24)</f>
        <v>60</v>
      </c>
      <c r="F24" s="4">
        <f>D24-E24</f>
        <v>-2780</v>
      </c>
      <c r="G24" s="18">
        <f t="shared" si="4"/>
        <v>0.06</v>
      </c>
      <c r="H24" s="18">
        <f t="shared" si="5"/>
        <v>-4.6333333333333329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2:52" x14ac:dyDescent="0.3">
      <c r="C25" s="10">
        <v>-1.6</v>
      </c>
      <c r="D25" s="4">
        <f t="shared" si="3"/>
        <v>-2560</v>
      </c>
      <c r="E25" s="4">
        <f t="shared" ref="E25:E61" si="6">$E$19*($G25)</f>
        <v>60</v>
      </c>
      <c r="F25" s="4">
        <f t="shared" ref="F25:F61" si="7">D25-E25</f>
        <v>-2620</v>
      </c>
      <c r="G25" s="18">
        <f t="shared" si="4"/>
        <v>0.06</v>
      </c>
      <c r="H25" s="18">
        <f t="shared" si="5"/>
        <v>-4.3666666666666663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:52" x14ac:dyDescent="0.3">
      <c r="C26" s="10">
        <v>-1.5</v>
      </c>
      <c r="D26" s="4">
        <f t="shared" si="3"/>
        <v>-2400</v>
      </c>
      <c r="E26" s="4">
        <f t="shared" si="6"/>
        <v>60</v>
      </c>
      <c r="F26" s="4">
        <f t="shared" si="7"/>
        <v>-2460</v>
      </c>
      <c r="G26" s="18">
        <f t="shared" si="4"/>
        <v>0.06</v>
      </c>
      <c r="H26" s="18">
        <f t="shared" si="5"/>
        <v>-4.0999999999999996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:52" x14ac:dyDescent="0.3">
      <c r="C27" s="10">
        <v>-1.4</v>
      </c>
      <c r="D27" s="4">
        <f t="shared" si="3"/>
        <v>-2240</v>
      </c>
      <c r="E27" s="4">
        <f t="shared" si="6"/>
        <v>60</v>
      </c>
      <c r="F27" s="4">
        <f t="shared" si="7"/>
        <v>-2300</v>
      </c>
      <c r="G27" s="18">
        <f t="shared" si="4"/>
        <v>0.06</v>
      </c>
      <c r="H27" s="18">
        <f t="shared" si="5"/>
        <v>-3.833333333333333</v>
      </c>
      <c r="J27" s="6" t="s">
        <v>21</v>
      </c>
      <c r="K27" s="22" t="s">
        <v>33</v>
      </c>
      <c r="L27" s="4" t="s">
        <v>4</v>
      </c>
      <c r="M27" s="4" t="s">
        <v>20</v>
      </c>
    </row>
    <row r="28" spans="2:52" x14ac:dyDescent="0.3">
      <c r="C28" s="10">
        <v>-1.3</v>
      </c>
      <c r="D28" s="4">
        <f t="shared" si="3"/>
        <v>-2080</v>
      </c>
      <c r="E28" s="4">
        <f t="shared" si="6"/>
        <v>60</v>
      </c>
      <c r="F28" s="4">
        <f t="shared" si="7"/>
        <v>-2140</v>
      </c>
      <c r="G28" s="18">
        <f t="shared" si="4"/>
        <v>0.06</v>
      </c>
      <c r="H28" s="18">
        <f t="shared" si="5"/>
        <v>-3.5666666666666669</v>
      </c>
      <c r="K28" s="22" t="s">
        <v>34</v>
      </c>
      <c r="L28" s="4" t="s">
        <v>8</v>
      </c>
      <c r="M28" s="4" t="s">
        <v>19</v>
      </c>
    </row>
    <row r="29" spans="2:52" x14ac:dyDescent="0.3">
      <c r="C29" s="10">
        <v>-1.2</v>
      </c>
      <c r="D29" s="4">
        <f t="shared" si="3"/>
        <v>-1920</v>
      </c>
      <c r="E29" s="4">
        <f t="shared" si="6"/>
        <v>60</v>
      </c>
      <c r="F29" s="4">
        <f t="shared" si="7"/>
        <v>-1980</v>
      </c>
      <c r="G29" s="18">
        <f t="shared" si="4"/>
        <v>0.06</v>
      </c>
      <c r="H29" s="18">
        <f t="shared" si="5"/>
        <v>-3.3</v>
      </c>
      <c r="K29" s="22" t="s">
        <v>31</v>
      </c>
      <c r="L29" s="4" t="s">
        <v>22</v>
      </c>
      <c r="M29" s="4" t="s">
        <v>19</v>
      </c>
    </row>
    <row r="30" spans="2:52" x14ac:dyDescent="0.3">
      <c r="C30" s="10">
        <v>-1.1000000000000001</v>
      </c>
      <c r="D30" s="4">
        <f t="shared" si="3"/>
        <v>-1760.0000000000002</v>
      </c>
      <c r="E30" s="4">
        <f t="shared" si="6"/>
        <v>60</v>
      </c>
      <c r="F30" s="4">
        <f t="shared" si="7"/>
        <v>-1820.0000000000002</v>
      </c>
      <c r="G30" s="18">
        <f t="shared" si="4"/>
        <v>0.06</v>
      </c>
      <c r="H30" s="18">
        <f t="shared" si="5"/>
        <v>-3.0333333333333337</v>
      </c>
      <c r="K30" s="22" t="s">
        <v>35</v>
      </c>
      <c r="L30" s="4" t="s">
        <v>23</v>
      </c>
      <c r="M30" s="4" t="s">
        <v>19</v>
      </c>
    </row>
    <row r="31" spans="2:52" x14ac:dyDescent="0.3">
      <c r="C31" s="10">
        <v>-1</v>
      </c>
      <c r="D31" s="4">
        <f t="shared" si="3"/>
        <v>-1600</v>
      </c>
      <c r="E31" s="4">
        <f t="shared" si="6"/>
        <v>60</v>
      </c>
      <c r="F31" s="4">
        <f t="shared" si="7"/>
        <v>-1660</v>
      </c>
      <c r="G31" s="18">
        <f t="shared" si="4"/>
        <v>0.06</v>
      </c>
      <c r="H31" s="18">
        <f t="shared" si="5"/>
        <v>-2.7666666666666666</v>
      </c>
      <c r="K31" s="23" t="s">
        <v>32</v>
      </c>
      <c r="L31" s="21" t="s">
        <v>6</v>
      </c>
      <c r="M31" s="10" t="s">
        <v>20</v>
      </c>
    </row>
    <row r="32" spans="2:52" x14ac:dyDescent="0.3">
      <c r="C32" s="10">
        <v>-0.9</v>
      </c>
      <c r="D32" s="4">
        <f t="shared" si="3"/>
        <v>-1440</v>
      </c>
      <c r="E32" s="4">
        <f t="shared" si="6"/>
        <v>60</v>
      </c>
      <c r="F32" s="4">
        <f t="shared" si="7"/>
        <v>-1500</v>
      </c>
      <c r="G32" s="18">
        <f t="shared" si="4"/>
        <v>0.06</v>
      </c>
      <c r="H32" s="18">
        <f t="shared" si="5"/>
        <v>-2.5</v>
      </c>
      <c r="K32" s="22" t="s">
        <v>36</v>
      </c>
      <c r="L32" s="4" t="s">
        <v>5</v>
      </c>
      <c r="M32" s="4" t="s">
        <v>20</v>
      </c>
    </row>
    <row r="33" spans="3:8" x14ac:dyDescent="0.3">
      <c r="C33" s="10">
        <v>-0.8</v>
      </c>
      <c r="D33" s="4">
        <f t="shared" si="3"/>
        <v>-1280</v>
      </c>
      <c r="E33" s="4">
        <f t="shared" si="6"/>
        <v>60</v>
      </c>
      <c r="F33" s="4">
        <f t="shared" si="7"/>
        <v>-1340</v>
      </c>
      <c r="G33" s="18">
        <f t="shared" si="4"/>
        <v>0.06</v>
      </c>
      <c r="H33" s="18">
        <f t="shared" si="5"/>
        <v>-2.2333333333333334</v>
      </c>
    </row>
    <row r="34" spans="3:8" x14ac:dyDescent="0.3">
      <c r="C34" s="10">
        <v>-0.7</v>
      </c>
      <c r="D34" s="4">
        <f t="shared" si="3"/>
        <v>-1120</v>
      </c>
      <c r="E34" s="4">
        <f t="shared" si="6"/>
        <v>60</v>
      </c>
      <c r="F34" s="4">
        <f t="shared" si="7"/>
        <v>-1180</v>
      </c>
      <c r="G34" s="18">
        <f t="shared" si="4"/>
        <v>0.06</v>
      </c>
      <c r="H34" s="18">
        <f t="shared" si="5"/>
        <v>-1.9666666666666666</v>
      </c>
    </row>
    <row r="35" spans="3:8" x14ac:dyDescent="0.3">
      <c r="C35" s="10">
        <v>-0.6</v>
      </c>
      <c r="D35" s="4">
        <f t="shared" si="3"/>
        <v>-960</v>
      </c>
      <c r="E35" s="4">
        <f t="shared" si="6"/>
        <v>60</v>
      </c>
      <c r="F35" s="4">
        <f t="shared" si="7"/>
        <v>-1020</v>
      </c>
      <c r="G35" s="18">
        <f t="shared" si="4"/>
        <v>0.06</v>
      </c>
      <c r="H35" s="18">
        <f t="shared" si="5"/>
        <v>-1.7</v>
      </c>
    </row>
    <row r="36" spans="3:8" x14ac:dyDescent="0.3">
      <c r="C36" s="10">
        <v>-0.5</v>
      </c>
      <c r="D36" s="4">
        <f t="shared" si="3"/>
        <v>-800</v>
      </c>
      <c r="E36" s="4">
        <f t="shared" si="6"/>
        <v>60</v>
      </c>
      <c r="F36" s="4">
        <f t="shared" si="7"/>
        <v>-860</v>
      </c>
      <c r="G36" s="18">
        <f t="shared" si="4"/>
        <v>0.06</v>
      </c>
      <c r="H36" s="18">
        <f t="shared" si="5"/>
        <v>-1.4333333333333333</v>
      </c>
    </row>
    <row r="37" spans="3:8" x14ac:dyDescent="0.3">
      <c r="C37" s="10">
        <v>-0.4</v>
      </c>
      <c r="D37" s="4">
        <f t="shared" si="3"/>
        <v>-640</v>
      </c>
      <c r="E37" s="4">
        <f t="shared" si="6"/>
        <v>60</v>
      </c>
      <c r="F37" s="4">
        <f t="shared" si="7"/>
        <v>-700</v>
      </c>
      <c r="G37" s="18">
        <f t="shared" si="4"/>
        <v>0.06</v>
      </c>
      <c r="H37" s="18">
        <f t="shared" si="5"/>
        <v>-1.1666666666666667</v>
      </c>
    </row>
    <row r="38" spans="3:8" x14ac:dyDescent="0.3">
      <c r="C38" s="10">
        <v>-0.3</v>
      </c>
      <c r="D38" s="4">
        <f t="shared" si="3"/>
        <v>-480</v>
      </c>
      <c r="E38" s="4">
        <f t="shared" si="6"/>
        <v>60</v>
      </c>
      <c r="F38" s="4">
        <f t="shared" si="7"/>
        <v>-540</v>
      </c>
      <c r="G38" s="18">
        <f t="shared" si="4"/>
        <v>0.06</v>
      </c>
      <c r="H38" s="18">
        <f t="shared" si="5"/>
        <v>-0.89999999999999991</v>
      </c>
    </row>
    <row r="39" spans="3:8" x14ac:dyDescent="0.3">
      <c r="C39" s="10">
        <v>-0.2</v>
      </c>
      <c r="D39" s="4">
        <f t="shared" si="3"/>
        <v>-320</v>
      </c>
      <c r="E39" s="4">
        <f t="shared" si="6"/>
        <v>60</v>
      </c>
      <c r="F39" s="4">
        <f t="shared" si="7"/>
        <v>-380</v>
      </c>
      <c r="G39" s="18">
        <f t="shared" si="4"/>
        <v>0.06</v>
      </c>
      <c r="H39" s="18">
        <f t="shared" si="5"/>
        <v>-0.6333333333333333</v>
      </c>
    </row>
    <row r="40" spans="3:8" x14ac:dyDescent="0.3">
      <c r="C40" s="10">
        <v>-0.1</v>
      </c>
      <c r="D40" s="4">
        <f t="shared" si="3"/>
        <v>-160</v>
      </c>
      <c r="E40" s="4">
        <f t="shared" si="6"/>
        <v>60</v>
      </c>
      <c r="F40" s="4">
        <f t="shared" si="7"/>
        <v>-220</v>
      </c>
      <c r="G40" s="18">
        <f t="shared" si="4"/>
        <v>0.06</v>
      </c>
      <c r="H40" s="18">
        <f t="shared" si="5"/>
        <v>-0.3666666666666667</v>
      </c>
    </row>
    <row r="41" spans="3:8" x14ac:dyDescent="0.3">
      <c r="C41" s="10">
        <v>0</v>
      </c>
      <c r="D41" s="4">
        <f>D$19*$C41</f>
        <v>0</v>
      </c>
      <c r="E41" s="4">
        <f t="shared" si="6"/>
        <v>60</v>
      </c>
      <c r="F41" s="4">
        <f t="shared" si="7"/>
        <v>-60</v>
      </c>
      <c r="G41" s="18">
        <f t="shared" si="4"/>
        <v>0.06</v>
      </c>
      <c r="H41" s="18">
        <f t="shared" si="5"/>
        <v>-0.1</v>
      </c>
    </row>
    <row r="42" spans="3:8" x14ac:dyDescent="0.3">
      <c r="C42" s="10">
        <v>0.1</v>
      </c>
      <c r="D42" s="4">
        <f t="shared" si="3"/>
        <v>160</v>
      </c>
      <c r="E42" s="4">
        <f t="shared" si="6"/>
        <v>60</v>
      </c>
      <c r="F42" s="4">
        <f t="shared" si="7"/>
        <v>100</v>
      </c>
      <c r="G42" s="18">
        <f t="shared" si="4"/>
        <v>0.06</v>
      </c>
      <c r="H42" s="18">
        <f t="shared" si="5"/>
        <v>0.16666666666666666</v>
      </c>
    </row>
    <row r="43" spans="3:8" x14ac:dyDescent="0.3">
      <c r="C43" s="10">
        <v>0.2</v>
      </c>
      <c r="D43" s="4">
        <f t="shared" si="3"/>
        <v>320</v>
      </c>
      <c r="E43" s="4">
        <f t="shared" si="6"/>
        <v>60</v>
      </c>
      <c r="F43" s="4">
        <f t="shared" si="7"/>
        <v>260</v>
      </c>
      <c r="G43" s="18">
        <f t="shared" si="4"/>
        <v>0.06</v>
      </c>
      <c r="H43" s="18">
        <f t="shared" si="5"/>
        <v>0.43333333333333335</v>
      </c>
    </row>
    <row r="44" spans="3:8" x14ac:dyDescent="0.3">
      <c r="C44" s="10">
        <v>0.3</v>
      </c>
      <c r="D44" s="4">
        <f t="shared" si="3"/>
        <v>480</v>
      </c>
      <c r="E44" s="4">
        <f t="shared" si="6"/>
        <v>60</v>
      </c>
      <c r="F44" s="4">
        <f t="shared" si="7"/>
        <v>420</v>
      </c>
      <c r="G44" s="18">
        <f t="shared" si="4"/>
        <v>0.06</v>
      </c>
      <c r="H44" s="18">
        <f t="shared" si="5"/>
        <v>0.7</v>
      </c>
    </row>
    <row r="45" spans="3:8" x14ac:dyDescent="0.3">
      <c r="C45" s="10">
        <v>0.4</v>
      </c>
      <c r="D45" s="4">
        <f t="shared" si="3"/>
        <v>640</v>
      </c>
      <c r="E45" s="4">
        <f t="shared" si="6"/>
        <v>60</v>
      </c>
      <c r="F45" s="4">
        <f t="shared" si="7"/>
        <v>580</v>
      </c>
      <c r="G45" s="18">
        <f t="shared" si="4"/>
        <v>0.06</v>
      </c>
      <c r="H45" s="18">
        <f t="shared" si="5"/>
        <v>0.96666666666666667</v>
      </c>
    </row>
    <row r="46" spans="3:8" x14ac:dyDescent="0.3">
      <c r="C46" s="10">
        <v>0.5</v>
      </c>
      <c r="D46" s="4">
        <f t="shared" si="3"/>
        <v>800</v>
      </c>
      <c r="E46" s="4">
        <f t="shared" si="6"/>
        <v>60</v>
      </c>
      <c r="F46" s="4">
        <f t="shared" si="7"/>
        <v>740</v>
      </c>
      <c r="G46" s="18">
        <f t="shared" si="4"/>
        <v>0.06</v>
      </c>
      <c r="H46" s="18">
        <f t="shared" si="5"/>
        <v>1.2333333333333332</v>
      </c>
    </row>
    <row r="47" spans="3:8" x14ac:dyDescent="0.3">
      <c r="C47" s="10">
        <v>0.6</v>
      </c>
      <c r="D47" s="4">
        <f t="shared" si="3"/>
        <v>960</v>
      </c>
      <c r="E47" s="4">
        <f t="shared" si="6"/>
        <v>60</v>
      </c>
      <c r="F47" s="4">
        <f t="shared" si="7"/>
        <v>900</v>
      </c>
      <c r="G47" s="18">
        <f t="shared" si="4"/>
        <v>0.06</v>
      </c>
      <c r="H47" s="18">
        <f t="shared" si="5"/>
        <v>1.4999999999999998</v>
      </c>
    </row>
    <row r="48" spans="3:8" x14ac:dyDescent="0.3">
      <c r="C48" s="10">
        <v>0.7</v>
      </c>
      <c r="D48" s="4">
        <f t="shared" si="3"/>
        <v>1120</v>
      </c>
      <c r="E48" s="4">
        <f t="shared" si="6"/>
        <v>60</v>
      </c>
      <c r="F48" s="4">
        <f t="shared" si="7"/>
        <v>1060</v>
      </c>
      <c r="G48" s="18">
        <f t="shared" si="4"/>
        <v>0.06</v>
      </c>
      <c r="H48" s="18">
        <f t="shared" si="5"/>
        <v>1.7666666666666664</v>
      </c>
    </row>
    <row r="49" spans="3:8" x14ac:dyDescent="0.3">
      <c r="C49" s="10">
        <v>0.8</v>
      </c>
      <c r="D49" s="4">
        <f t="shared" si="3"/>
        <v>1280</v>
      </c>
      <c r="E49" s="4">
        <f t="shared" si="6"/>
        <v>60</v>
      </c>
      <c r="F49" s="4">
        <f t="shared" si="7"/>
        <v>1220</v>
      </c>
      <c r="G49" s="18">
        <f t="shared" si="4"/>
        <v>0.06</v>
      </c>
      <c r="H49" s="18">
        <f t="shared" si="5"/>
        <v>2.0333333333333332</v>
      </c>
    </row>
    <row r="50" spans="3:8" x14ac:dyDescent="0.3">
      <c r="C50" s="10">
        <v>0.9</v>
      </c>
      <c r="D50" s="4">
        <f t="shared" si="3"/>
        <v>1440</v>
      </c>
      <c r="E50" s="4">
        <f t="shared" si="6"/>
        <v>60</v>
      </c>
      <c r="F50" s="4">
        <f t="shared" si="7"/>
        <v>1380</v>
      </c>
      <c r="G50" s="18">
        <f t="shared" si="4"/>
        <v>0.06</v>
      </c>
      <c r="H50" s="18">
        <f t="shared" si="5"/>
        <v>2.2999999999999998</v>
      </c>
    </row>
    <row r="51" spans="3:8" x14ac:dyDescent="0.3">
      <c r="C51" s="10">
        <v>1</v>
      </c>
      <c r="D51" s="4">
        <f t="shared" si="3"/>
        <v>1600</v>
      </c>
      <c r="E51" s="4">
        <f t="shared" si="6"/>
        <v>60</v>
      </c>
      <c r="F51" s="4">
        <f t="shared" si="7"/>
        <v>1540</v>
      </c>
      <c r="G51" s="18">
        <f t="shared" si="4"/>
        <v>0.06</v>
      </c>
      <c r="H51" s="18">
        <f t="shared" si="5"/>
        <v>2.5666666666666664</v>
      </c>
    </row>
    <row r="52" spans="3:8" x14ac:dyDescent="0.3">
      <c r="C52" s="10">
        <v>1.1000000000000001</v>
      </c>
      <c r="D52" s="4">
        <f t="shared" si="3"/>
        <v>1760.0000000000002</v>
      </c>
      <c r="E52" s="4">
        <f t="shared" si="6"/>
        <v>60</v>
      </c>
      <c r="F52" s="4">
        <f t="shared" si="7"/>
        <v>1700.0000000000002</v>
      </c>
      <c r="G52" s="18">
        <f t="shared" si="4"/>
        <v>0.06</v>
      </c>
      <c r="H52" s="18">
        <f t="shared" si="5"/>
        <v>2.8333333333333335</v>
      </c>
    </row>
    <row r="53" spans="3:8" x14ac:dyDescent="0.3">
      <c r="C53" s="10">
        <v>1.2</v>
      </c>
      <c r="D53" s="4">
        <f t="shared" si="3"/>
        <v>1920</v>
      </c>
      <c r="E53" s="4">
        <f t="shared" si="6"/>
        <v>60</v>
      </c>
      <c r="F53" s="4">
        <f t="shared" si="7"/>
        <v>1860</v>
      </c>
      <c r="G53" s="18">
        <f t="shared" si="4"/>
        <v>0.06</v>
      </c>
      <c r="H53" s="18">
        <f t="shared" si="5"/>
        <v>3.0999999999999996</v>
      </c>
    </row>
    <row r="54" spans="3:8" x14ac:dyDescent="0.3">
      <c r="C54" s="10">
        <v>1.3</v>
      </c>
      <c r="D54" s="4">
        <f t="shared" si="3"/>
        <v>2080</v>
      </c>
      <c r="E54" s="4">
        <f t="shared" si="6"/>
        <v>60</v>
      </c>
      <c r="F54" s="4">
        <f t="shared" si="7"/>
        <v>2020</v>
      </c>
      <c r="G54" s="18">
        <f t="shared" si="4"/>
        <v>0.06</v>
      </c>
      <c r="H54" s="18">
        <f t="shared" si="5"/>
        <v>3.3666666666666667</v>
      </c>
    </row>
    <row r="55" spans="3:8" x14ac:dyDescent="0.3">
      <c r="C55" s="10">
        <v>1.4</v>
      </c>
      <c r="D55" s="4">
        <f t="shared" si="3"/>
        <v>2240</v>
      </c>
      <c r="E55" s="4">
        <f t="shared" si="6"/>
        <v>60</v>
      </c>
      <c r="F55" s="4">
        <f t="shared" si="7"/>
        <v>2180</v>
      </c>
      <c r="G55" s="18">
        <f t="shared" si="4"/>
        <v>0.06</v>
      </c>
      <c r="H55" s="18">
        <f t="shared" si="5"/>
        <v>3.6333333333333329</v>
      </c>
    </row>
    <row r="56" spans="3:8" x14ac:dyDescent="0.3">
      <c r="C56" s="10">
        <v>1.5</v>
      </c>
      <c r="D56" s="4">
        <f t="shared" si="3"/>
        <v>2400</v>
      </c>
      <c r="E56" s="4">
        <f t="shared" si="6"/>
        <v>60</v>
      </c>
      <c r="F56" s="4">
        <f t="shared" si="7"/>
        <v>2340</v>
      </c>
      <c r="G56" s="18">
        <f t="shared" si="4"/>
        <v>0.06</v>
      </c>
      <c r="H56" s="18">
        <f t="shared" si="5"/>
        <v>3.9</v>
      </c>
    </row>
    <row r="57" spans="3:8" x14ac:dyDescent="0.3">
      <c r="C57" s="10">
        <v>1.6</v>
      </c>
      <c r="D57" s="4">
        <f t="shared" si="3"/>
        <v>2560</v>
      </c>
      <c r="E57" s="4">
        <f t="shared" si="6"/>
        <v>60</v>
      </c>
      <c r="F57" s="4">
        <f t="shared" si="7"/>
        <v>2500</v>
      </c>
      <c r="G57" s="18">
        <f t="shared" si="4"/>
        <v>0.06</v>
      </c>
      <c r="H57" s="18">
        <f t="shared" si="5"/>
        <v>4.166666666666667</v>
      </c>
    </row>
    <row r="58" spans="3:8" x14ac:dyDescent="0.3">
      <c r="C58" s="10">
        <v>1.7</v>
      </c>
      <c r="D58" s="4">
        <f t="shared" si="3"/>
        <v>2720</v>
      </c>
      <c r="E58" s="4">
        <f t="shared" si="6"/>
        <v>60</v>
      </c>
      <c r="F58" s="4">
        <f t="shared" si="7"/>
        <v>2660</v>
      </c>
      <c r="G58" s="18">
        <f t="shared" si="4"/>
        <v>0.06</v>
      </c>
      <c r="H58" s="18">
        <f t="shared" si="5"/>
        <v>4.4333333333333336</v>
      </c>
    </row>
    <row r="59" spans="3:8" x14ac:dyDescent="0.3">
      <c r="C59" s="10">
        <v>1.8</v>
      </c>
      <c r="D59" s="4">
        <f t="shared" si="3"/>
        <v>2880</v>
      </c>
      <c r="E59" s="4">
        <f t="shared" si="6"/>
        <v>60</v>
      </c>
      <c r="F59" s="4">
        <f t="shared" si="7"/>
        <v>2820</v>
      </c>
      <c r="G59" s="18">
        <f t="shared" si="4"/>
        <v>0.06</v>
      </c>
      <c r="H59" s="18">
        <f t="shared" si="5"/>
        <v>4.7</v>
      </c>
    </row>
    <row r="60" spans="3:8" x14ac:dyDescent="0.3">
      <c r="C60" s="10">
        <v>1.9</v>
      </c>
      <c r="D60" s="4">
        <f t="shared" si="3"/>
        <v>3040</v>
      </c>
      <c r="E60" s="4">
        <f t="shared" si="6"/>
        <v>60</v>
      </c>
      <c r="F60" s="4">
        <f t="shared" si="7"/>
        <v>2980</v>
      </c>
      <c r="G60" s="18">
        <f t="shared" si="4"/>
        <v>0.06</v>
      </c>
      <c r="H60" s="18">
        <f t="shared" si="5"/>
        <v>4.9666666666666668</v>
      </c>
    </row>
    <row r="61" spans="3:8" x14ac:dyDescent="0.3">
      <c r="C61" s="10">
        <v>2</v>
      </c>
      <c r="D61" s="4">
        <f t="shared" si="3"/>
        <v>3200</v>
      </c>
      <c r="E61" s="4">
        <f t="shared" si="6"/>
        <v>60</v>
      </c>
      <c r="F61" s="4">
        <f t="shared" si="7"/>
        <v>3140</v>
      </c>
      <c r="G61" s="18">
        <f t="shared" si="4"/>
        <v>0.06</v>
      </c>
      <c r="H61" s="18">
        <f t="shared" si="5"/>
        <v>5.2333333333333334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조명근</dc:creator>
  <cp:lastModifiedBy>조명근</cp:lastModifiedBy>
  <dcterms:created xsi:type="dcterms:W3CDTF">2023-02-16T03:52:42Z</dcterms:created>
  <dcterms:modified xsi:type="dcterms:W3CDTF">2023-03-15T05:03:32Z</dcterms:modified>
</cp:coreProperties>
</file>