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bruger/Library/Mobile Documents/com~apple~CloudDocs/Documents/Cand.Polit/Seminar - Exchange Rates/"/>
    </mc:Choice>
  </mc:AlternateContent>
  <xr:revisionPtr revIDLastSave="0" documentId="13_ncr:1_{FC05DE19-047C-0A4D-AD18-F4D89D86149F}" xr6:coauthVersionLast="45" xr6:coauthVersionMax="45" xr10:uidLastSave="{00000000-0000-0000-0000-000000000000}"/>
  <bookViews>
    <workbookView xWindow="0" yWindow="460" windowWidth="27320" windowHeight="14900" activeTab="1" xr2:uid="{00000000-000D-0000-FFFF-FFFF00000000}"/>
  </bookViews>
  <sheets>
    <sheet name="Trump Tweets" sheetId="1" r:id="rId1"/>
    <sheet name="Fed Speak" sheetId="2" r:id="rId2"/>
    <sheet name="Sheet3" sheetId="3" r:id="rId3"/>
  </sheets>
  <definedNames>
    <definedName name="_xlnm._FilterDatabase" localSheetId="1" hidden="1">'Fed Speak'!$A$1:$Z$448</definedName>
    <definedName name="SpreadsheetBuilder_1">#REF!</definedName>
    <definedName name="SpreadsheetBuilder_2">#REF!</definedName>
    <definedName name="SpreadsheetBuilder_3">#REF!</definedName>
    <definedName name="Z_3306AD50_BA25_4CE6_A7F1_E8D02EA241DA_.wvu.FilterData" localSheetId="1" hidden="1">'Fed Speak'!$A$1:$Z$448</definedName>
  </definedNames>
  <calcPr calcId="191029"/>
  <customWorkbookViews>
    <customWorkbookView name="Filter 1" guid="{3306AD50-BA25-4CE6-A7F1-E8D02EA241DA}"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8" roundtripDataSignature="AMtx7mit1PprtN2qxAprwOHbmdYuS0B1uQ=="/>
    </ext>
  </extLst>
</workbook>
</file>

<file path=xl/calcChain.xml><?xml version="1.0" encoding="utf-8"?>
<calcChain xmlns="http://schemas.openxmlformats.org/spreadsheetml/2006/main">
  <c r="V425" i="1" l="1"/>
  <c r="U425" i="1"/>
  <c r="T425" i="1"/>
  <c r="P425" i="1"/>
  <c r="L425" i="1"/>
  <c r="U424" i="1"/>
  <c r="W425" i="1" s="1"/>
  <c r="T424" i="1"/>
  <c r="P424" i="1"/>
  <c r="L424" i="1"/>
  <c r="U423" i="1"/>
  <c r="T423" i="1"/>
  <c r="P423" i="1"/>
  <c r="L423" i="1"/>
  <c r="U422" i="1"/>
  <c r="T422" i="1"/>
  <c r="V422" i="1" s="1"/>
  <c r="P422" i="1"/>
  <c r="L422" i="1"/>
  <c r="U421" i="1"/>
  <c r="T421" i="1"/>
  <c r="P421" i="1"/>
  <c r="L421" i="1"/>
  <c r="U420" i="1"/>
  <c r="W420" i="1" s="1"/>
  <c r="T420" i="1"/>
  <c r="P420" i="1"/>
  <c r="L420" i="1"/>
  <c r="U419" i="1"/>
  <c r="V420" i="1" s="1"/>
  <c r="X420" i="1" s="1"/>
  <c r="T419" i="1"/>
  <c r="W419" i="1" s="1"/>
  <c r="P419" i="1"/>
  <c r="L419" i="1"/>
  <c r="U418" i="1"/>
  <c r="T418" i="1"/>
  <c r="V418" i="1" s="1"/>
  <c r="P418" i="1"/>
  <c r="L418" i="1"/>
  <c r="U417" i="1"/>
  <c r="T417" i="1"/>
  <c r="P417" i="1"/>
  <c r="L417" i="1"/>
  <c r="U416" i="1"/>
  <c r="W416" i="1" s="1"/>
  <c r="T416" i="1"/>
  <c r="P416" i="1"/>
  <c r="L416" i="1"/>
  <c r="U415" i="1"/>
  <c r="V416" i="1" s="1"/>
  <c r="X416" i="1" s="1"/>
  <c r="T415" i="1"/>
  <c r="W415" i="1" s="1"/>
  <c r="P415" i="1"/>
  <c r="L415" i="1"/>
  <c r="U414" i="1"/>
  <c r="T414" i="1"/>
  <c r="V414" i="1" s="1"/>
  <c r="P414" i="1"/>
  <c r="L414" i="1"/>
  <c r="U413" i="1"/>
  <c r="T413" i="1"/>
  <c r="P413" i="1"/>
  <c r="L413" i="1"/>
  <c r="U412" i="1"/>
  <c r="W412" i="1" s="1"/>
  <c r="T412" i="1"/>
  <c r="P412" i="1"/>
  <c r="L412" i="1"/>
  <c r="U411" i="1"/>
  <c r="V412" i="1" s="1"/>
  <c r="X412" i="1" s="1"/>
  <c r="T411" i="1"/>
  <c r="W411" i="1" s="1"/>
  <c r="P411" i="1"/>
  <c r="L411" i="1"/>
  <c r="U410" i="1"/>
  <c r="T410" i="1"/>
  <c r="V410" i="1" s="1"/>
  <c r="P410" i="1"/>
  <c r="L410" i="1"/>
  <c r="U409" i="1"/>
  <c r="T409" i="1"/>
  <c r="P409" i="1"/>
  <c r="L409" i="1"/>
  <c r="U408" i="1"/>
  <c r="W408" i="1" s="1"/>
  <c r="T408" i="1"/>
  <c r="P408" i="1"/>
  <c r="L408" i="1"/>
  <c r="U407" i="1"/>
  <c r="V408" i="1" s="1"/>
  <c r="X408" i="1" s="1"/>
  <c r="T407" i="1"/>
  <c r="W407" i="1" s="1"/>
  <c r="P407" i="1"/>
  <c r="L407" i="1"/>
  <c r="U406" i="1"/>
  <c r="T406" i="1"/>
  <c r="V406" i="1" s="1"/>
  <c r="P406" i="1"/>
  <c r="L406" i="1"/>
  <c r="U405" i="1"/>
  <c r="T405" i="1"/>
  <c r="P405" i="1"/>
  <c r="L405" i="1"/>
  <c r="U404" i="1"/>
  <c r="W404" i="1" s="1"/>
  <c r="T404" i="1"/>
  <c r="P404" i="1"/>
  <c r="L404" i="1"/>
  <c r="U403" i="1"/>
  <c r="V404" i="1" s="1"/>
  <c r="X404" i="1" s="1"/>
  <c r="T403" i="1"/>
  <c r="W403" i="1" s="1"/>
  <c r="P403" i="1"/>
  <c r="L403" i="1"/>
  <c r="U402" i="1"/>
  <c r="T402" i="1"/>
  <c r="V402" i="1" s="1"/>
  <c r="P402" i="1"/>
  <c r="L402" i="1"/>
  <c r="U401" i="1"/>
  <c r="T401" i="1"/>
  <c r="P401" i="1"/>
  <c r="L401" i="1"/>
  <c r="U400" i="1"/>
  <c r="W400" i="1" s="1"/>
  <c r="T400" i="1"/>
  <c r="P400" i="1"/>
  <c r="L400" i="1"/>
  <c r="U399" i="1"/>
  <c r="T399" i="1"/>
  <c r="W399" i="1" s="1"/>
  <c r="P399" i="1"/>
  <c r="L399" i="1"/>
  <c r="W398" i="1"/>
  <c r="U398" i="1"/>
  <c r="T398" i="1"/>
  <c r="V398" i="1" s="1"/>
  <c r="X398" i="1" s="1"/>
  <c r="P398" i="1"/>
  <c r="L398" i="1"/>
  <c r="U397" i="1"/>
  <c r="T397" i="1"/>
  <c r="P397" i="1"/>
  <c r="L397" i="1"/>
  <c r="U396" i="1"/>
  <c r="W396" i="1" s="1"/>
  <c r="T396" i="1"/>
  <c r="P396" i="1"/>
  <c r="L396" i="1"/>
  <c r="U395" i="1"/>
  <c r="T395" i="1"/>
  <c r="W395" i="1" s="1"/>
  <c r="P395" i="1"/>
  <c r="L395" i="1"/>
  <c r="W394" i="1"/>
  <c r="U394" i="1"/>
  <c r="T394" i="1"/>
  <c r="V394" i="1" s="1"/>
  <c r="X394" i="1" s="1"/>
  <c r="P394" i="1"/>
  <c r="L394" i="1"/>
  <c r="U393" i="1"/>
  <c r="T393" i="1"/>
  <c r="P393" i="1"/>
  <c r="L393" i="1"/>
  <c r="U392" i="1"/>
  <c r="W392" i="1" s="1"/>
  <c r="T392" i="1"/>
  <c r="P392" i="1"/>
  <c r="L392" i="1"/>
  <c r="U391" i="1"/>
  <c r="T391" i="1"/>
  <c r="W391" i="1" s="1"/>
  <c r="P391" i="1"/>
  <c r="L391" i="1"/>
  <c r="W390" i="1"/>
  <c r="U390" i="1"/>
  <c r="T390" i="1"/>
  <c r="V390" i="1" s="1"/>
  <c r="X390" i="1" s="1"/>
  <c r="P390" i="1"/>
  <c r="L390" i="1"/>
  <c r="U389" i="1"/>
  <c r="T389" i="1"/>
  <c r="P389" i="1"/>
  <c r="L389" i="1"/>
  <c r="U388" i="1"/>
  <c r="W388" i="1" s="1"/>
  <c r="T388" i="1"/>
  <c r="P388" i="1"/>
  <c r="L388" i="1"/>
  <c r="U387" i="1"/>
  <c r="T387" i="1"/>
  <c r="W387" i="1" s="1"/>
  <c r="P387" i="1"/>
  <c r="L387" i="1"/>
  <c r="W386" i="1"/>
  <c r="U386" i="1"/>
  <c r="T386" i="1"/>
  <c r="V386" i="1" s="1"/>
  <c r="X386" i="1" s="1"/>
  <c r="P386" i="1"/>
  <c r="L386" i="1"/>
  <c r="U385" i="1"/>
  <c r="T385" i="1"/>
  <c r="P385" i="1"/>
  <c r="L385" i="1"/>
  <c r="U384" i="1"/>
  <c r="W384" i="1" s="1"/>
  <c r="T384" i="1"/>
  <c r="P384" i="1"/>
  <c r="L384" i="1"/>
  <c r="U383" i="1"/>
  <c r="T383" i="1"/>
  <c r="W383" i="1" s="1"/>
  <c r="P383" i="1"/>
  <c r="L383" i="1"/>
  <c r="W382" i="1"/>
  <c r="U382" i="1"/>
  <c r="T382" i="1"/>
  <c r="V382" i="1" s="1"/>
  <c r="X382" i="1" s="1"/>
  <c r="P382" i="1"/>
  <c r="L382" i="1"/>
  <c r="U381" i="1"/>
  <c r="T381" i="1"/>
  <c r="P381" i="1"/>
  <c r="L381" i="1"/>
  <c r="U380" i="1"/>
  <c r="W380" i="1" s="1"/>
  <c r="T380" i="1"/>
  <c r="P380" i="1"/>
  <c r="L380" i="1"/>
  <c r="U379" i="1"/>
  <c r="T379" i="1"/>
  <c r="W379" i="1" s="1"/>
  <c r="P379" i="1"/>
  <c r="L379" i="1"/>
  <c r="W378" i="1"/>
  <c r="U378" i="1"/>
  <c r="T378" i="1"/>
  <c r="V378" i="1" s="1"/>
  <c r="X378" i="1" s="1"/>
  <c r="P378" i="1"/>
  <c r="L378" i="1"/>
  <c r="U377" i="1"/>
  <c r="T377" i="1"/>
  <c r="P377" i="1"/>
  <c r="L377" i="1"/>
  <c r="U376" i="1"/>
  <c r="W376" i="1" s="1"/>
  <c r="T376" i="1"/>
  <c r="P376" i="1"/>
  <c r="L376" i="1"/>
  <c r="U375" i="1"/>
  <c r="T375" i="1"/>
  <c r="W375" i="1" s="1"/>
  <c r="P375" i="1"/>
  <c r="L375" i="1"/>
  <c r="W374" i="1"/>
  <c r="U374" i="1"/>
  <c r="T374" i="1"/>
  <c r="V374" i="1" s="1"/>
  <c r="X374" i="1" s="1"/>
  <c r="P374" i="1"/>
  <c r="L374" i="1"/>
  <c r="U373" i="1"/>
  <c r="T373" i="1"/>
  <c r="P373" i="1"/>
  <c r="L373" i="1"/>
  <c r="U372" i="1"/>
  <c r="W372" i="1" s="1"/>
  <c r="T372" i="1"/>
  <c r="P372" i="1"/>
  <c r="L372" i="1"/>
  <c r="U371" i="1"/>
  <c r="T371" i="1"/>
  <c r="W371" i="1" s="1"/>
  <c r="P371" i="1"/>
  <c r="L371" i="1"/>
  <c r="W370" i="1"/>
  <c r="U370" i="1"/>
  <c r="T370" i="1"/>
  <c r="V370" i="1" s="1"/>
  <c r="X370" i="1" s="1"/>
  <c r="P370" i="1"/>
  <c r="L370" i="1"/>
  <c r="U369" i="1"/>
  <c r="T369" i="1"/>
  <c r="P369" i="1"/>
  <c r="L369" i="1"/>
  <c r="U368" i="1"/>
  <c r="W368" i="1" s="1"/>
  <c r="T368" i="1"/>
  <c r="P368" i="1"/>
  <c r="L368" i="1"/>
  <c r="U367" i="1"/>
  <c r="T367" i="1"/>
  <c r="W367" i="1" s="1"/>
  <c r="P367" i="1"/>
  <c r="L367" i="1"/>
  <c r="W366" i="1"/>
  <c r="U366" i="1"/>
  <c r="T366" i="1"/>
  <c r="V366" i="1" s="1"/>
  <c r="X366" i="1" s="1"/>
  <c r="P366" i="1"/>
  <c r="L366" i="1"/>
  <c r="U365" i="1"/>
  <c r="T365" i="1"/>
  <c r="P365" i="1"/>
  <c r="L365" i="1"/>
  <c r="U364" i="1"/>
  <c r="W364" i="1" s="1"/>
  <c r="T364" i="1"/>
  <c r="P364" i="1"/>
  <c r="L364" i="1"/>
  <c r="U363" i="1"/>
  <c r="T363" i="1"/>
  <c r="W363" i="1" s="1"/>
  <c r="P363" i="1"/>
  <c r="L363" i="1"/>
  <c r="W362" i="1"/>
  <c r="U362" i="1"/>
  <c r="T362" i="1"/>
  <c r="V362" i="1" s="1"/>
  <c r="X362" i="1" s="1"/>
  <c r="P362" i="1"/>
  <c r="L362" i="1"/>
  <c r="U361" i="1"/>
  <c r="T361" i="1"/>
  <c r="P361" i="1"/>
  <c r="L361" i="1"/>
  <c r="U360" i="1"/>
  <c r="W360" i="1" s="1"/>
  <c r="T360" i="1"/>
  <c r="P360" i="1"/>
  <c r="L360" i="1"/>
  <c r="U359" i="1"/>
  <c r="T359" i="1"/>
  <c r="W359" i="1" s="1"/>
  <c r="P359" i="1"/>
  <c r="L359" i="1"/>
  <c r="W358" i="1"/>
  <c r="U358" i="1"/>
  <c r="T358" i="1"/>
  <c r="V358" i="1" s="1"/>
  <c r="X358" i="1" s="1"/>
  <c r="P358" i="1"/>
  <c r="L358" i="1"/>
  <c r="U357" i="1"/>
  <c r="T357" i="1"/>
  <c r="P357" i="1"/>
  <c r="L357" i="1"/>
  <c r="U356" i="1"/>
  <c r="W356" i="1" s="1"/>
  <c r="T356" i="1"/>
  <c r="P356" i="1"/>
  <c r="L356" i="1"/>
  <c r="U355" i="1"/>
  <c r="T355" i="1"/>
  <c r="W355" i="1" s="1"/>
  <c r="P355" i="1"/>
  <c r="L355" i="1"/>
  <c r="W354" i="1"/>
  <c r="U354" i="1"/>
  <c r="T354" i="1"/>
  <c r="V354" i="1" s="1"/>
  <c r="X354" i="1" s="1"/>
  <c r="P354" i="1"/>
  <c r="L354" i="1"/>
  <c r="U353" i="1"/>
  <c r="T353" i="1"/>
  <c r="P353" i="1"/>
  <c r="L353" i="1"/>
  <c r="U352" i="1"/>
  <c r="W352" i="1" s="1"/>
  <c r="T352" i="1"/>
  <c r="P352" i="1"/>
  <c r="L352" i="1"/>
  <c r="U351" i="1"/>
  <c r="T351" i="1"/>
  <c r="W351" i="1" s="1"/>
  <c r="P351" i="1"/>
  <c r="L351" i="1"/>
  <c r="W350" i="1"/>
  <c r="U350" i="1"/>
  <c r="T350" i="1"/>
  <c r="V350" i="1" s="1"/>
  <c r="X350" i="1" s="1"/>
  <c r="P350" i="1"/>
  <c r="L350" i="1"/>
  <c r="U349" i="1"/>
  <c r="T349" i="1"/>
  <c r="P349" i="1"/>
  <c r="L349" i="1"/>
  <c r="U348" i="1"/>
  <c r="W348" i="1" s="1"/>
  <c r="T348" i="1"/>
  <c r="P348" i="1"/>
  <c r="L348" i="1"/>
  <c r="U347" i="1"/>
  <c r="T347" i="1"/>
  <c r="W347" i="1" s="1"/>
  <c r="P347" i="1"/>
  <c r="L347" i="1"/>
  <c r="W346" i="1"/>
  <c r="U346" i="1"/>
  <c r="T346" i="1"/>
  <c r="V346" i="1" s="1"/>
  <c r="X346" i="1" s="1"/>
  <c r="P346" i="1"/>
  <c r="L346" i="1"/>
  <c r="U345" i="1"/>
  <c r="T345" i="1"/>
  <c r="P345" i="1"/>
  <c r="L345" i="1"/>
  <c r="U344" i="1"/>
  <c r="T344" i="1"/>
  <c r="P344" i="1"/>
  <c r="L344" i="1"/>
  <c r="U343" i="1"/>
  <c r="T343" i="1"/>
  <c r="P343" i="1"/>
  <c r="L343" i="1"/>
  <c r="W342" i="1"/>
  <c r="U342" i="1"/>
  <c r="T342" i="1"/>
  <c r="V342" i="1" s="1"/>
  <c r="X342" i="1" s="1"/>
  <c r="P342" i="1"/>
  <c r="L342" i="1"/>
  <c r="U341" i="1"/>
  <c r="T341" i="1"/>
  <c r="P341" i="1"/>
  <c r="L341" i="1"/>
  <c r="U340" i="1"/>
  <c r="T340" i="1"/>
  <c r="P340" i="1"/>
  <c r="L340" i="1"/>
  <c r="U339" i="1"/>
  <c r="T339" i="1"/>
  <c r="P339" i="1"/>
  <c r="L339" i="1"/>
  <c r="W338" i="1"/>
  <c r="U338" i="1"/>
  <c r="T338" i="1"/>
  <c r="V338" i="1" s="1"/>
  <c r="P338" i="1"/>
  <c r="L338" i="1"/>
  <c r="V337" i="1"/>
  <c r="U337" i="1"/>
  <c r="T337" i="1"/>
  <c r="P337" i="1"/>
  <c r="L337" i="1"/>
  <c r="U336" i="1"/>
  <c r="T336" i="1"/>
  <c r="P336" i="1"/>
  <c r="L336" i="1"/>
  <c r="U335" i="1"/>
  <c r="T335" i="1"/>
  <c r="P335" i="1"/>
  <c r="L335" i="1"/>
  <c r="W334" i="1"/>
  <c r="U334" i="1"/>
  <c r="T334" i="1"/>
  <c r="V334" i="1" s="1"/>
  <c r="P334" i="1"/>
  <c r="L334" i="1"/>
  <c r="V333" i="1"/>
  <c r="U333" i="1"/>
  <c r="T333" i="1"/>
  <c r="P333" i="1"/>
  <c r="L333" i="1"/>
  <c r="U332" i="1"/>
  <c r="T332" i="1"/>
  <c r="P332" i="1"/>
  <c r="L332" i="1"/>
  <c r="U331" i="1"/>
  <c r="T331" i="1"/>
  <c r="P331" i="1"/>
  <c r="L331" i="1"/>
  <c r="W330" i="1"/>
  <c r="U330" i="1"/>
  <c r="T330" i="1"/>
  <c r="V330" i="1" s="1"/>
  <c r="X330" i="1" s="1"/>
  <c r="P330" i="1"/>
  <c r="L330" i="1"/>
  <c r="U329" i="1"/>
  <c r="T329" i="1"/>
  <c r="P329" i="1"/>
  <c r="L329" i="1"/>
  <c r="U328" i="1"/>
  <c r="T328" i="1"/>
  <c r="P328" i="1"/>
  <c r="L328" i="1"/>
  <c r="U327" i="1"/>
  <c r="T327" i="1"/>
  <c r="P327" i="1"/>
  <c r="L327" i="1"/>
  <c r="W326" i="1"/>
  <c r="U326" i="1"/>
  <c r="T326" i="1"/>
  <c r="V326" i="1" s="1"/>
  <c r="X326" i="1" s="1"/>
  <c r="P326" i="1"/>
  <c r="L326" i="1"/>
  <c r="U325" i="1"/>
  <c r="T325" i="1"/>
  <c r="P325" i="1"/>
  <c r="L325" i="1"/>
  <c r="U324" i="1"/>
  <c r="T324" i="1"/>
  <c r="P324" i="1"/>
  <c r="L324" i="1"/>
  <c r="U323" i="1"/>
  <c r="T323" i="1"/>
  <c r="P323" i="1"/>
  <c r="L323" i="1"/>
  <c r="W322" i="1"/>
  <c r="U322" i="1"/>
  <c r="T322" i="1"/>
  <c r="V322" i="1" s="1"/>
  <c r="P322" i="1"/>
  <c r="L322" i="1"/>
  <c r="U321" i="1"/>
  <c r="T321" i="1"/>
  <c r="P321" i="1"/>
  <c r="L321" i="1"/>
  <c r="U320" i="1"/>
  <c r="T320" i="1"/>
  <c r="P320" i="1"/>
  <c r="L320" i="1"/>
  <c r="U319" i="1"/>
  <c r="T319" i="1"/>
  <c r="P319" i="1"/>
  <c r="L319" i="1"/>
  <c r="W318" i="1"/>
  <c r="U318" i="1"/>
  <c r="T318" i="1"/>
  <c r="V318" i="1" s="1"/>
  <c r="P318" i="1"/>
  <c r="L318" i="1"/>
  <c r="V317" i="1"/>
  <c r="U317" i="1"/>
  <c r="T317" i="1"/>
  <c r="P317" i="1"/>
  <c r="L317" i="1"/>
  <c r="U316" i="1"/>
  <c r="T316" i="1"/>
  <c r="P316" i="1"/>
  <c r="L316" i="1"/>
  <c r="U315" i="1"/>
  <c r="T315" i="1"/>
  <c r="P315" i="1"/>
  <c r="L315" i="1"/>
  <c r="W314" i="1"/>
  <c r="U314" i="1"/>
  <c r="T314" i="1"/>
  <c r="V314" i="1" s="1"/>
  <c r="X314" i="1" s="1"/>
  <c r="P314" i="1"/>
  <c r="L314" i="1"/>
  <c r="U313" i="1"/>
  <c r="T313" i="1"/>
  <c r="P313" i="1"/>
  <c r="L313" i="1"/>
  <c r="U312" i="1"/>
  <c r="T312" i="1"/>
  <c r="P312" i="1"/>
  <c r="L312" i="1"/>
  <c r="U311" i="1"/>
  <c r="T311" i="1"/>
  <c r="P311" i="1"/>
  <c r="L311" i="1"/>
  <c r="W310" i="1"/>
  <c r="U310" i="1"/>
  <c r="T310" i="1"/>
  <c r="V310" i="1" s="1"/>
  <c r="X310" i="1" s="1"/>
  <c r="P310" i="1"/>
  <c r="L310" i="1"/>
  <c r="U309" i="1"/>
  <c r="T309" i="1"/>
  <c r="P309" i="1"/>
  <c r="L309" i="1"/>
  <c r="U308" i="1"/>
  <c r="T308" i="1"/>
  <c r="P308" i="1"/>
  <c r="L308" i="1"/>
  <c r="U307" i="1"/>
  <c r="T307" i="1"/>
  <c r="P307" i="1"/>
  <c r="L307" i="1"/>
  <c r="W306" i="1"/>
  <c r="U306" i="1"/>
  <c r="T306" i="1"/>
  <c r="V306" i="1" s="1"/>
  <c r="P306" i="1"/>
  <c r="L306" i="1"/>
  <c r="U305" i="1"/>
  <c r="T305" i="1"/>
  <c r="P305" i="1"/>
  <c r="L305" i="1"/>
  <c r="U304" i="1"/>
  <c r="T304" i="1"/>
  <c r="P304" i="1"/>
  <c r="L304" i="1"/>
  <c r="U303" i="1"/>
  <c r="T303" i="1"/>
  <c r="P303" i="1"/>
  <c r="L303" i="1"/>
  <c r="W302" i="1"/>
  <c r="U302" i="1"/>
  <c r="T302" i="1"/>
  <c r="V302" i="1" s="1"/>
  <c r="P302" i="1"/>
  <c r="L302" i="1"/>
  <c r="V301" i="1"/>
  <c r="U301" i="1"/>
  <c r="T301" i="1"/>
  <c r="P301" i="1"/>
  <c r="L301" i="1"/>
  <c r="U300" i="1"/>
  <c r="T300" i="1"/>
  <c r="P300" i="1"/>
  <c r="L300" i="1"/>
  <c r="U299" i="1"/>
  <c r="T299" i="1"/>
  <c r="P299" i="1"/>
  <c r="L299" i="1"/>
  <c r="W298" i="1"/>
  <c r="U298" i="1"/>
  <c r="T298" i="1"/>
  <c r="V298" i="1" s="1"/>
  <c r="X298" i="1" s="1"/>
  <c r="P298" i="1"/>
  <c r="L298" i="1"/>
  <c r="U297" i="1"/>
  <c r="T297" i="1"/>
  <c r="P297" i="1"/>
  <c r="L297" i="1"/>
  <c r="U296" i="1"/>
  <c r="T296" i="1"/>
  <c r="P296" i="1"/>
  <c r="L296" i="1"/>
  <c r="U295" i="1"/>
  <c r="T295" i="1"/>
  <c r="P295" i="1"/>
  <c r="L295" i="1"/>
  <c r="W294" i="1"/>
  <c r="U294" i="1"/>
  <c r="T294" i="1"/>
  <c r="V294" i="1" s="1"/>
  <c r="X294" i="1" s="1"/>
  <c r="P294" i="1"/>
  <c r="L294" i="1"/>
  <c r="U293" i="1"/>
  <c r="T293" i="1"/>
  <c r="P293" i="1"/>
  <c r="L293" i="1"/>
  <c r="U292" i="1"/>
  <c r="T292" i="1"/>
  <c r="P292" i="1"/>
  <c r="L292" i="1"/>
  <c r="U291" i="1"/>
  <c r="T291" i="1"/>
  <c r="P291" i="1"/>
  <c r="L291" i="1"/>
  <c r="W290" i="1"/>
  <c r="U290" i="1"/>
  <c r="T290" i="1"/>
  <c r="V290" i="1" s="1"/>
  <c r="P290" i="1"/>
  <c r="L290" i="1"/>
  <c r="U289" i="1"/>
  <c r="T289" i="1"/>
  <c r="P289" i="1"/>
  <c r="L289" i="1"/>
  <c r="U288" i="1"/>
  <c r="T288" i="1"/>
  <c r="P288" i="1"/>
  <c r="L288" i="1"/>
  <c r="U287" i="1"/>
  <c r="T287" i="1"/>
  <c r="P287" i="1"/>
  <c r="L287" i="1"/>
  <c r="W286" i="1"/>
  <c r="U286" i="1"/>
  <c r="T286" i="1"/>
  <c r="V286" i="1" s="1"/>
  <c r="P286" i="1"/>
  <c r="L286" i="1"/>
  <c r="V285" i="1"/>
  <c r="U285" i="1"/>
  <c r="T285" i="1"/>
  <c r="P285" i="1"/>
  <c r="L285" i="1"/>
  <c r="U284" i="1"/>
  <c r="T284" i="1"/>
  <c r="P284" i="1"/>
  <c r="L284" i="1"/>
  <c r="U283" i="1"/>
  <c r="T283" i="1"/>
  <c r="P283" i="1"/>
  <c r="L283" i="1"/>
  <c r="W282" i="1"/>
  <c r="U282" i="1"/>
  <c r="T282" i="1"/>
  <c r="V282" i="1" s="1"/>
  <c r="X282" i="1" s="1"/>
  <c r="P282" i="1"/>
  <c r="L282" i="1"/>
  <c r="U281" i="1"/>
  <c r="T281" i="1"/>
  <c r="P281" i="1"/>
  <c r="L281" i="1"/>
  <c r="U280" i="1"/>
  <c r="T280" i="1"/>
  <c r="P280" i="1"/>
  <c r="L280" i="1"/>
  <c r="U279" i="1"/>
  <c r="T279" i="1"/>
  <c r="P279" i="1"/>
  <c r="L279" i="1"/>
  <c r="W278" i="1"/>
  <c r="U278" i="1"/>
  <c r="T278" i="1"/>
  <c r="V278" i="1" s="1"/>
  <c r="X278" i="1" s="1"/>
  <c r="P278" i="1"/>
  <c r="L278" i="1"/>
  <c r="U277" i="1"/>
  <c r="T277" i="1"/>
  <c r="P277" i="1"/>
  <c r="L277" i="1"/>
  <c r="U276" i="1"/>
  <c r="T276" i="1"/>
  <c r="P276" i="1"/>
  <c r="L276" i="1"/>
  <c r="U275" i="1"/>
  <c r="T275" i="1"/>
  <c r="P275" i="1"/>
  <c r="L275" i="1"/>
  <c r="W274" i="1"/>
  <c r="U274" i="1"/>
  <c r="T274" i="1"/>
  <c r="V274" i="1" s="1"/>
  <c r="P274" i="1"/>
  <c r="L274" i="1"/>
  <c r="U273" i="1"/>
  <c r="T273" i="1"/>
  <c r="P273" i="1"/>
  <c r="L273" i="1"/>
  <c r="U272" i="1"/>
  <c r="T272" i="1"/>
  <c r="P272" i="1"/>
  <c r="L272" i="1"/>
  <c r="U271" i="1"/>
  <c r="T271" i="1"/>
  <c r="P271" i="1"/>
  <c r="L271" i="1"/>
  <c r="W270" i="1"/>
  <c r="U270" i="1"/>
  <c r="T270" i="1"/>
  <c r="V270" i="1" s="1"/>
  <c r="P270" i="1"/>
  <c r="L270" i="1"/>
  <c r="V269" i="1"/>
  <c r="U269" i="1"/>
  <c r="T269" i="1"/>
  <c r="P269" i="1"/>
  <c r="L269" i="1"/>
  <c r="U268" i="1"/>
  <c r="T268" i="1"/>
  <c r="P268" i="1"/>
  <c r="L268" i="1"/>
  <c r="U267" i="1"/>
  <c r="T267" i="1"/>
  <c r="P267" i="1"/>
  <c r="L267" i="1"/>
  <c r="W266" i="1"/>
  <c r="U266" i="1"/>
  <c r="T266" i="1"/>
  <c r="V266" i="1" s="1"/>
  <c r="X266" i="1" s="1"/>
  <c r="P266" i="1"/>
  <c r="L266" i="1"/>
  <c r="U265" i="1"/>
  <c r="T265" i="1"/>
  <c r="P265" i="1"/>
  <c r="L265" i="1"/>
  <c r="U264" i="1"/>
  <c r="T264" i="1"/>
  <c r="P264" i="1"/>
  <c r="L264" i="1"/>
  <c r="U263" i="1"/>
  <c r="T263" i="1"/>
  <c r="P263" i="1"/>
  <c r="L263" i="1"/>
  <c r="W262" i="1"/>
  <c r="U262" i="1"/>
  <c r="T262" i="1"/>
  <c r="V262" i="1" s="1"/>
  <c r="X262" i="1" s="1"/>
  <c r="P262" i="1"/>
  <c r="L262" i="1"/>
  <c r="U261" i="1"/>
  <c r="T261" i="1"/>
  <c r="P261" i="1"/>
  <c r="L261" i="1"/>
  <c r="U260" i="1"/>
  <c r="T260" i="1"/>
  <c r="P260" i="1"/>
  <c r="L260" i="1"/>
  <c r="U259" i="1"/>
  <c r="T259" i="1"/>
  <c r="P259" i="1"/>
  <c r="L259" i="1"/>
  <c r="W258" i="1"/>
  <c r="U258" i="1"/>
  <c r="T258" i="1"/>
  <c r="V258" i="1" s="1"/>
  <c r="P258" i="1"/>
  <c r="L258" i="1"/>
  <c r="U257" i="1"/>
  <c r="T257" i="1"/>
  <c r="P257" i="1"/>
  <c r="L257" i="1"/>
  <c r="U256" i="1"/>
  <c r="T256" i="1"/>
  <c r="P256" i="1"/>
  <c r="L256" i="1"/>
  <c r="U255" i="1"/>
  <c r="T255" i="1"/>
  <c r="P255" i="1"/>
  <c r="L255" i="1"/>
  <c r="W254" i="1"/>
  <c r="U254" i="1"/>
  <c r="T254" i="1"/>
  <c r="V254" i="1" s="1"/>
  <c r="P254" i="1"/>
  <c r="L254" i="1"/>
  <c r="V253" i="1"/>
  <c r="U253" i="1"/>
  <c r="T253" i="1"/>
  <c r="P253" i="1"/>
  <c r="L253" i="1"/>
  <c r="U252" i="1"/>
  <c r="T252" i="1"/>
  <c r="P252" i="1"/>
  <c r="L252" i="1"/>
  <c r="U251" i="1"/>
  <c r="T251" i="1"/>
  <c r="P251" i="1"/>
  <c r="L251" i="1"/>
  <c r="W250" i="1"/>
  <c r="U250" i="1"/>
  <c r="T250" i="1"/>
  <c r="V250" i="1" s="1"/>
  <c r="X250" i="1" s="1"/>
  <c r="P250" i="1"/>
  <c r="L250" i="1"/>
  <c r="U249" i="1"/>
  <c r="T249" i="1"/>
  <c r="P249" i="1"/>
  <c r="L249" i="1"/>
  <c r="U248" i="1"/>
  <c r="T248" i="1"/>
  <c r="P248" i="1"/>
  <c r="L248" i="1"/>
  <c r="U247" i="1"/>
  <c r="T247" i="1"/>
  <c r="P247" i="1"/>
  <c r="L247" i="1"/>
  <c r="W246" i="1"/>
  <c r="U246" i="1"/>
  <c r="T246" i="1"/>
  <c r="V246" i="1" s="1"/>
  <c r="X246" i="1" s="1"/>
  <c r="P246" i="1"/>
  <c r="L246" i="1"/>
  <c r="U245" i="1"/>
  <c r="T245" i="1"/>
  <c r="P245" i="1"/>
  <c r="L245" i="1"/>
  <c r="U244" i="1"/>
  <c r="T244" i="1"/>
  <c r="P244" i="1"/>
  <c r="L244" i="1"/>
  <c r="U243" i="1"/>
  <c r="T243" i="1"/>
  <c r="P243" i="1"/>
  <c r="L243" i="1"/>
  <c r="W242" i="1"/>
  <c r="U242" i="1"/>
  <c r="T242" i="1"/>
  <c r="V242" i="1" s="1"/>
  <c r="P242" i="1"/>
  <c r="L242" i="1"/>
  <c r="U241" i="1"/>
  <c r="T241" i="1"/>
  <c r="P241" i="1"/>
  <c r="L241" i="1"/>
  <c r="U240" i="1"/>
  <c r="T240" i="1"/>
  <c r="P240" i="1"/>
  <c r="L240" i="1"/>
  <c r="U239" i="1"/>
  <c r="T239" i="1"/>
  <c r="P239" i="1"/>
  <c r="L239" i="1"/>
  <c r="W238" i="1"/>
  <c r="U238" i="1"/>
  <c r="T238" i="1"/>
  <c r="V238" i="1" s="1"/>
  <c r="P238" i="1"/>
  <c r="L238" i="1"/>
  <c r="V237" i="1"/>
  <c r="U237" i="1"/>
  <c r="T237" i="1"/>
  <c r="P237" i="1"/>
  <c r="L237" i="1"/>
  <c r="U236" i="1"/>
  <c r="T236" i="1"/>
  <c r="P236" i="1"/>
  <c r="L236" i="1"/>
  <c r="U235" i="1"/>
  <c r="T235" i="1"/>
  <c r="P235" i="1"/>
  <c r="L235" i="1"/>
  <c r="W234" i="1"/>
  <c r="U234" i="1"/>
  <c r="T234" i="1"/>
  <c r="V234" i="1" s="1"/>
  <c r="X234" i="1" s="1"/>
  <c r="P234" i="1"/>
  <c r="L234" i="1"/>
  <c r="U233" i="1"/>
  <c r="T233" i="1"/>
  <c r="P233" i="1"/>
  <c r="L233" i="1"/>
  <c r="U232" i="1"/>
  <c r="T232" i="1"/>
  <c r="P232" i="1"/>
  <c r="L232" i="1"/>
  <c r="U231" i="1"/>
  <c r="T231" i="1"/>
  <c r="P231" i="1"/>
  <c r="L231" i="1"/>
  <c r="W230" i="1"/>
  <c r="U230" i="1"/>
  <c r="T230" i="1"/>
  <c r="V230" i="1" s="1"/>
  <c r="X230" i="1" s="1"/>
  <c r="P230" i="1"/>
  <c r="L230" i="1"/>
  <c r="U229" i="1"/>
  <c r="T229" i="1"/>
  <c r="P229" i="1"/>
  <c r="L229" i="1"/>
  <c r="U228" i="1"/>
  <c r="T228" i="1"/>
  <c r="P228" i="1"/>
  <c r="L228" i="1"/>
  <c r="U227" i="1"/>
  <c r="T227" i="1"/>
  <c r="P227" i="1"/>
  <c r="L227" i="1"/>
  <c r="W226" i="1"/>
  <c r="U226" i="1"/>
  <c r="T226" i="1"/>
  <c r="V226" i="1" s="1"/>
  <c r="P226" i="1"/>
  <c r="L226" i="1"/>
  <c r="U225" i="1"/>
  <c r="T225" i="1"/>
  <c r="P225" i="1"/>
  <c r="L225" i="1"/>
  <c r="U224" i="1"/>
  <c r="T224" i="1"/>
  <c r="P224" i="1"/>
  <c r="L224" i="1"/>
  <c r="U223" i="1"/>
  <c r="T223" i="1"/>
  <c r="P223" i="1"/>
  <c r="L223" i="1"/>
  <c r="U222" i="1"/>
  <c r="T222" i="1"/>
  <c r="V222" i="1" s="1"/>
  <c r="P222" i="1"/>
  <c r="L222" i="1"/>
  <c r="W221" i="1"/>
  <c r="V221" i="1"/>
  <c r="X221" i="1" s="1"/>
  <c r="U221" i="1"/>
  <c r="T221" i="1"/>
  <c r="P221" i="1"/>
  <c r="L221" i="1"/>
  <c r="V220" i="1"/>
  <c r="U220" i="1"/>
  <c r="T220" i="1"/>
  <c r="P220" i="1"/>
  <c r="L220" i="1"/>
  <c r="U219" i="1"/>
  <c r="T219" i="1"/>
  <c r="P219" i="1"/>
  <c r="L219" i="1"/>
  <c r="W218" i="1"/>
  <c r="X218" i="1" s="1"/>
  <c r="U218" i="1"/>
  <c r="T218" i="1"/>
  <c r="V218" i="1" s="1"/>
  <c r="P218" i="1"/>
  <c r="L218" i="1"/>
  <c r="W217" i="1"/>
  <c r="U217" i="1"/>
  <c r="T217" i="1"/>
  <c r="P217" i="1"/>
  <c r="L217" i="1"/>
  <c r="U216" i="1"/>
  <c r="T216" i="1"/>
  <c r="P216" i="1"/>
  <c r="L216" i="1"/>
  <c r="U215" i="1"/>
  <c r="T215" i="1"/>
  <c r="P215" i="1"/>
  <c r="L215" i="1"/>
  <c r="U214" i="1"/>
  <c r="T214" i="1"/>
  <c r="V214" i="1" s="1"/>
  <c r="P214" i="1"/>
  <c r="L214" i="1"/>
  <c r="W213" i="1"/>
  <c r="V213" i="1"/>
  <c r="X213" i="1" s="1"/>
  <c r="U213" i="1"/>
  <c r="T213" i="1"/>
  <c r="P213" i="1"/>
  <c r="L213" i="1"/>
  <c r="V212" i="1"/>
  <c r="U212" i="1"/>
  <c r="T212" i="1"/>
  <c r="P212" i="1"/>
  <c r="L212" i="1"/>
  <c r="U211" i="1"/>
  <c r="T211" i="1"/>
  <c r="P211" i="1"/>
  <c r="L211" i="1"/>
  <c r="W210" i="1"/>
  <c r="X210" i="1" s="1"/>
  <c r="U210" i="1"/>
  <c r="T210" i="1"/>
  <c r="V210" i="1" s="1"/>
  <c r="P210" i="1"/>
  <c r="L210" i="1"/>
  <c r="W209" i="1"/>
  <c r="U209" i="1"/>
  <c r="T209" i="1"/>
  <c r="P209" i="1"/>
  <c r="L209" i="1"/>
  <c r="U208" i="1"/>
  <c r="T208" i="1"/>
  <c r="P208" i="1"/>
  <c r="L208" i="1"/>
  <c r="U207" i="1"/>
  <c r="T207" i="1"/>
  <c r="P207" i="1"/>
  <c r="L207" i="1"/>
  <c r="U206" i="1"/>
  <c r="T206" i="1"/>
  <c r="V206" i="1" s="1"/>
  <c r="P206" i="1"/>
  <c r="L206" i="1"/>
  <c r="W205" i="1"/>
  <c r="V205" i="1"/>
  <c r="X205" i="1" s="1"/>
  <c r="U205" i="1"/>
  <c r="T205" i="1"/>
  <c r="P205" i="1"/>
  <c r="L205" i="1"/>
  <c r="V204" i="1"/>
  <c r="U204" i="1"/>
  <c r="T204" i="1"/>
  <c r="P204" i="1"/>
  <c r="L204" i="1"/>
  <c r="U203" i="1"/>
  <c r="T203" i="1"/>
  <c r="P203" i="1"/>
  <c r="L203" i="1"/>
  <c r="W202" i="1"/>
  <c r="X202" i="1" s="1"/>
  <c r="U202" i="1"/>
  <c r="T202" i="1"/>
  <c r="V202" i="1" s="1"/>
  <c r="P202" i="1"/>
  <c r="L202" i="1"/>
  <c r="W201" i="1"/>
  <c r="U201" i="1"/>
  <c r="T201" i="1"/>
  <c r="P201" i="1"/>
  <c r="L201" i="1"/>
  <c r="U200" i="1"/>
  <c r="T200" i="1"/>
  <c r="P200" i="1"/>
  <c r="L200" i="1"/>
  <c r="U199" i="1"/>
  <c r="T199" i="1"/>
  <c r="P199" i="1"/>
  <c r="L199" i="1"/>
  <c r="U198" i="1"/>
  <c r="T198" i="1"/>
  <c r="V198" i="1" s="1"/>
  <c r="P198" i="1"/>
  <c r="L198" i="1"/>
  <c r="W197" i="1"/>
  <c r="V197" i="1"/>
  <c r="X197" i="1" s="1"/>
  <c r="U197" i="1"/>
  <c r="T197" i="1"/>
  <c r="P197" i="1"/>
  <c r="L197" i="1"/>
  <c r="V196" i="1"/>
  <c r="U196" i="1"/>
  <c r="T196" i="1"/>
  <c r="P196" i="1"/>
  <c r="L196" i="1"/>
  <c r="U195" i="1"/>
  <c r="T195" i="1"/>
  <c r="P195" i="1"/>
  <c r="L195" i="1"/>
  <c r="W194" i="1"/>
  <c r="X194" i="1" s="1"/>
  <c r="U194" i="1"/>
  <c r="T194" i="1"/>
  <c r="V194" i="1" s="1"/>
  <c r="P194" i="1"/>
  <c r="L194" i="1"/>
  <c r="W193" i="1"/>
  <c r="U193" i="1"/>
  <c r="T193" i="1"/>
  <c r="P193" i="1"/>
  <c r="L193" i="1"/>
  <c r="U192" i="1"/>
  <c r="T192" i="1"/>
  <c r="P192" i="1"/>
  <c r="L192" i="1"/>
  <c r="U191" i="1"/>
  <c r="T191" i="1"/>
  <c r="P191" i="1"/>
  <c r="L191" i="1"/>
  <c r="U190" i="1"/>
  <c r="T190" i="1"/>
  <c r="V190" i="1" s="1"/>
  <c r="P190" i="1"/>
  <c r="L190" i="1"/>
  <c r="W189" i="1"/>
  <c r="V189" i="1"/>
  <c r="X189" i="1" s="1"/>
  <c r="U189" i="1"/>
  <c r="T189" i="1"/>
  <c r="P189" i="1"/>
  <c r="L189" i="1"/>
  <c r="V188" i="1"/>
  <c r="U188" i="1"/>
  <c r="T188" i="1"/>
  <c r="P188" i="1"/>
  <c r="L188" i="1"/>
  <c r="U187" i="1"/>
  <c r="T187" i="1"/>
  <c r="P187" i="1"/>
  <c r="L187" i="1"/>
  <c r="X186" i="1"/>
  <c r="W186" i="1"/>
  <c r="U186" i="1"/>
  <c r="T186" i="1"/>
  <c r="V186" i="1" s="1"/>
  <c r="P186" i="1"/>
  <c r="L186" i="1"/>
  <c r="W185" i="1"/>
  <c r="U185" i="1"/>
  <c r="T185" i="1"/>
  <c r="P185" i="1"/>
  <c r="L185" i="1"/>
  <c r="U184" i="1"/>
  <c r="T184" i="1"/>
  <c r="P184" i="1"/>
  <c r="L184" i="1"/>
  <c r="U183" i="1"/>
  <c r="V184" i="1" s="1"/>
  <c r="T183" i="1"/>
  <c r="P183" i="1"/>
  <c r="L183" i="1"/>
  <c r="U182" i="1"/>
  <c r="T182" i="1"/>
  <c r="V182" i="1" s="1"/>
  <c r="P182" i="1"/>
  <c r="L182" i="1"/>
  <c r="W181" i="1"/>
  <c r="V181" i="1"/>
  <c r="U181" i="1"/>
  <c r="T181" i="1"/>
  <c r="P181" i="1"/>
  <c r="L181" i="1"/>
  <c r="V180" i="1"/>
  <c r="U180" i="1"/>
  <c r="T180" i="1"/>
  <c r="P180" i="1"/>
  <c r="L180" i="1"/>
  <c r="U179" i="1"/>
  <c r="T179" i="1"/>
  <c r="P179" i="1"/>
  <c r="L179" i="1"/>
  <c r="X178" i="1"/>
  <c r="W178" i="1"/>
  <c r="U178" i="1"/>
  <c r="T178" i="1"/>
  <c r="V178" i="1" s="1"/>
  <c r="P178" i="1"/>
  <c r="L178" i="1"/>
  <c r="W177" i="1"/>
  <c r="U177" i="1"/>
  <c r="T177" i="1"/>
  <c r="P177" i="1"/>
  <c r="L177" i="1"/>
  <c r="U176" i="1"/>
  <c r="T176" i="1"/>
  <c r="P176" i="1"/>
  <c r="L176" i="1"/>
  <c r="U175" i="1"/>
  <c r="V176" i="1" s="1"/>
  <c r="T175" i="1"/>
  <c r="P175" i="1"/>
  <c r="L175" i="1"/>
  <c r="U174" i="1"/>
  <c r="T174" i="1"/>
  <c r="V174" i="1" s="1"/>
  <c r="P174" i="1"/>
  <c r="L174" i="1"/>
  <c r="W173" i="1"/>
  <c r="V173" i="1"/>
  <c r="U173" i="1"/>
  <c r="T173" i="1"/>
  <c r="P173" i="1"/>
  <c r="L173" i="1"/>
  <c r="U172" i="1"/>
  <c r="T172" i="1"/>
  <c r="P172" i="1"/>
  <c r="L172" i="1"/>
  <c r="U171" i="1"/>
  <c r="T171" i="1"/>
  <c r="W171" i="1" s="1"/>
  <c r="P171" i="1"/>
  <c r="L171" i="1"/>
  <c r="W170" i="1"/>
  <c r="U170" i="1"/>
  <c r="T170" i="1"/>
  <c r="V170" i="1" s="1"/>
  <c r="X170" i="1" s="1"/>
  <c r="P170" i="1"/>
  <c r="L170" i="1"/>
  <c r="U169" i="1"/>
  <c r="T169" i="1"/>
  <c r="P169" i="1"/>
  <c r="L169" i="1"/>
  <c r="U168" i="1"/>
  <c r="V168" i="1" s="1"/>
  <c r="T168" i="1"/>
  <c r="P168" i="1"/>
  <c r="L168" i="1"/>
  <c r="U167" i="1"/>
  <c r="V167" i="1" s="1"/>
  <c r="T167" i="1"/>
  <c r="P167" i="1"/>
  <c r="L167" i="1"/>
  <c r="U166" i="1"/>
  <c r="T166" i="1"/>
  <c r="P166" i="1"/>
  <c r="L166" i="1"/>
  <c r="V165" i="1"/>
  <c r="X165" i="1" s="1"/>
  <c r="U165" i="1"/>
  <c r="T165" i="1"/>
  <c r="W165" i="1" s="1"/>
  <c r="P165" i="1"/>
  <c r="L165" i="1"/>
  <c r="U164" i="1"/>
  <c r="W164" i="1" s="1"/>
  <c r="T164" i="1"/>
  <c r="P164" i="1"/>
  <c r="L164" i="1"/>
  <c r="U163" i="1"/>
  <c r="T163" i="1"/>
  <c r="P163" i="1"/>
  <c r="L163" i="1"/>
  <c r="U162" i="1"/>
  <c r="T162" i="1"/>
  <c r="V162" i="1" s="1"/>
  <c r="P162" i="1"/>
  <c r="L162" i="1"/>
  <c r="U161" i="1"/>
  <c r="T161" i="1"/>
  <c r="V161" i="1" s="1"/>
  <c r="P161" i="1"/>
  <c r="L161" i="1"/>
  <c r="U160" i="1"/>
  <c r="W160" i="1" s="1"/>
  <c r="T160" i="1"/>
  <c r="P160" i="1"/>
  <c r="L160" i="1"/>
  <c r="U159" i="1"/>
  <c r="T159" i="1"/>
  <c r="P159" i="1"/>
  <c r="L159" i="1"/>
  <c r="U158" i="1"/>
  <c r="W158" i="1" s="1"/>
  <c r="T158" i="1"/>
  <c r="P158" i="1"/>
  <c r="L158" i="1"/>
  <c r="U157" i="1"/>
  <c r="T157" i="1"/>
  <c r="W157" i="1" s="1"/>
  <c r="P157" i="1"/>
  <c r="L157" i="1"/>
  <c r="U156" i="1"/>
  <c r="T156" i="1"/>
  <c r="P156" i="1"/>
  <c r="L156" i="1"/>
  <c r="U155" i="1"/>
  <c r="T155" i="1"/>
  <c r="W155" i="1" s="1"/>
  <c r="P155" i="1"/>
  <c r="L155" i="1"/>
  <c r="W154" i="1"/>
  <c r="U154" i="1"/>
  <c r="T154" i="1"/>
  <c r="V154" i="1" s="1"/>
  <c r="X154" i="1" s="1"/>
  <c r="P154" i="1"/>
  <c r="L154" i="1"/>
  <c r="U153" i="1"/>
  <c r="T153" i="1"/>
  <c r="P153" i="1"/>
  <c r="L153" i="1"/>
  <c r="U152" i="1"/>
  <c r="V152" i="1" s="1"/>
  <c r="T152" i="1"/>
  <c r="P152" i="1"/>
  <c r="L152" i="1"/>
  <c r="U151" i="1"/>
  <c r="V151" i="1" s="1"/>
  <c r="T151" i="1"/>
  <c r="P151" i="1"/>
  <c r="L151" i="1"/>
  <c r="U150" i="1"/>
  <c r="T150" i="1"/>
  <c r="P150" i="1"/>
  <c r="L150" i="1"/>
  <c r="V149" i="1"/>
  <c r="U149" i="1"/>
  <c r="T149" i="1"/>
  <c r="W149" i="1" s="1"/>
  <c r="P149" i="1"/>
  <c r="L149" i="1"/>
  <c r="U148" i="1"/>
  <c r="W148" i="1" s="1"/>
  <c r="T148" i="1"/>
  <c r="P148" i="1"/>
  <c r="L148" i="1"/>
  <c r="U147" i="1"/>
  <c r="T147" i="1"/>
  <c r="P147" i="1"/>
  <c r="L147" i="1"/>
  <c r="U146" i="1"/>
  <c r="T146" i="1"/>
  <c r="V146" i="1" s="1"/>
  <c r="P146" i="1"/>
  <c r="L146" i="1"/>
  <c r="U145" i="1"/>
  <c r="T145" i="1"/>
  <c r="V145" i="1" s="1"/>
  <c r="P145" i="1"/>
  <c r="L145" i="1"/>
  <c r="U144" i="1"/>
  <c r="W144" i="1" s="1"/>
  <c r="T144" i="1"/>
  <c r="P144" i="1"/>
  <c r="L144" i="1"/>
  <c r="U143" i="1"/>
  <c r="T143" i="1"/>
  <c r="P143" i="1"/>
  <c r="L143" i="1"/>
  <c r="U142" i="1"/>
  <c r="W142" i="1" s="1"/>
  <c r="T142" i="1"/>
  <c r="P142" i="1"/>
  <c r="L142" i="1"/>
  <c r="U141" i="1"/>
  <c r="T141" i="1"/>
  <c r="W141" i="1" s="1"/>
  <c r="P141" i="1"/>
  <c r="L141" i="1"/>
  <c r="U140" i="1"/>
  <c r="T140" i="1"/>
  <c r="P140" i="1"/>
  <c r="L140" i="1"/>
  <c r="U139" i="1"/>
  <c r="T139" i="1"/>
  <c r="W139" i="1" s="1"/>
  <c r="P139" i="1"/>
  <c r="L139" i="1"/>
  <c r="W138" i="1"/>
  <c r="U138" i="1"/>
  <c r="T138" i="1"/>
  <c r="V138" i="1" s="1"/>
  <c r="X138" i="1" s="1"/>
  <c r="P138" i="1"/>
  <c r="L138" i="1"/>
  <c r="U137" i="1"/>
  <c r="T137" i="1"/>
  <c r="P137" i="1"/>
  <c r="L137" i="1"/>
  <c r="U136" i="1"/>
  <c r="V136" i="1" s="1"/>
  <c r="T136" i="1"/>
  <c r="P136" i="1"/>
  <c r="L136" i="1"/>
  <c r="U135" i="1"/>
  <c r="V135" i="1" s="1"/>
  <c r="T135" i="1"/>
  <c r="P135" i="1"/>
  <c r="L135" i="1"/>
  <c r="U134" i="1"/>
  <c r="T134" i="1"/>
  <c r="P134" i="1"/>
  <c r="L134" i="1"/>
  <c r="V133" i="1"/>
  <c r="X133" i="1" s="1"/>
  <c r="U133" i="1"/>
  <c r="T133" i="1"/>
  <c r="W133" i="1" s="1"/>
  <c r="P133" i="1"/>
  <c r="L133" i="1"/>
  <c r="U132" i="1"/>
  <c r="W132" i="1" s="1"/>
  <c r="T132" i="1"/>
  <c r="P132" i="1"/>
  <c r="L132" i="1"/>
  <c r="U131" i="1"/>
  <c r="T131" i="1"/>
  <c r="P131" i="1"/>
  <c r="L131" i="1"/>
  <c r="U130" i="1"/>
  <c r="T130" i="1"/>
  <c r="V130" i="1" s="1"/>
  <c r="P130" i="1"/>
  <c r="L130" i="1"/>
  <c r="U129" i="1"/>
  <c r="T129" i="1"/>
  <c r="V129" i="1" s="1"/>
  <c r="P129" i="1"/>
  <c r="L129" i="1"/>
  <c r="U128" i="1"/>
  <c r="W128" i="1" s="1"/>
  <c r="T128" i="1"/>
  <c r="P128" i="1"/>
  <c r="L128" i="1"/>
  <c r="U127" i="1"/>
  <c r="T127" i="1"/>
  <c r="P127" i="1"/>
  <c r="L127" i="1"/>
  <c r="U126" i="1"/>
  <c r="W126" i="1" s="1"/>
  <c r="T126" i="1"/>
  <c r="P126" i="1"/>
  <c r="L126" i="1"/>
  <c r="U125" i="1"/>
  <c r="T125" i="1"/>
  <c r="W125" i="1" s="1"/>
  <c r="P125" i="1"/>
  <c r="L125" i="1"/>
  <c r="U124" i="1"/>
  <c r="T124" i="1"/>
  <c r="P124" i="1"/>
  <c r="L124" i="1"/>
  <c r="U123" i="1"/>
  <c r="T123" i="1"/>
  <c r="W123" i="1" s="1"/>
  <c r="P123" i="1"/>
  <c r="L123" i="1"/>
  <c r="W122" i="1"/>
  <c r="U122" i="1"/>
  <c r="T122" i="1"/>
  <c r="V122" i="1" s="1"/>
  <c r="X122" i="1" s="1"/>
  <c r="P122" i="1"/>
  <c r="L122" i="1"/>
  <c r="U121" i="1"/>
  <c r="T121" i="1"/>
  <c r="P121" i="1"/>
  <c r="L121" i="1"/>
  <c r="U120" i="1"/>
  <c r="V120" i="1" s="1"/>
  <c r="X120" i="1" s="1"/>
  <c r="T120" i="1"/>
  <c r="P120" i="1"/>
  <c r="L120" i="1"/>
  <c r="U119" i="1"/>
  <c r="W120" i="1" s="1"/>
  <c r="T119" i="1"/>
  <c r="P119" i="1"/>
  <c r="L119" i="1"/>
  <c r="U118" i="1"/>
  <c r="T118" i="1"/>
  <c r="P118" i="1"/>
  <c r="L118" i="1"/>
  <c r="V117" i="1"/>
  <c r="U117" i="1"/>
  <c r="T117" i="1"/>
  <c r="W117" i="1" s="1"/>
  <c r="P117" i="1"/>
  <c r="L117" i="1"/>
  <c r="U116" i="1"/>
  <c r="W116" i="1" s="1"/>
  <c r="T116" i="1"/>
  <c r="P116" i="1"/>
  <c r="L116" i="1"/>
  <c r="U115" i="1"/>
  <c r="T115" i="1"/>
  <c r="P115" i="1"/>
  <c r="L115" i="1"/>
  <c r="U114" i="1"/>
  <c r="T114" i="1"/>
  <c r="V114" i="1" s="1"/>
  <c r="P114" i="1"/>
  <c r="L114" i="1"/>
  <c r="U113" i="1"/>
  <c r="T113" i="1"/>
  <c r="V113" i="1" s="1"/>
  <c r="P113" i="1"/>
  <c r="L113" i="1"/>
  <c r="U112" i="1"/>
  <c r="W112" i="1" s="1"/>
  <c r="T112" i="1"/>
  <c r="P112" i="1"/>
  <c r="L112" i="1"/>
  <c r="U111" i="1"/>
  <c r="T111" i="1"/>
  <c r="P111" i="1"/>
  <c r="L111" i="1"/>
  <c r="U110" i="1"/>
  <c r="W110" i="1" s="1"/>
  <c r="T110" i="1"/>
  <c r="P110" i="1"/>
  <c r="L110" i="1"/>
  <c r="U109" i="1"/>
  <c r="T109" i="1"/>
  <c r="W109" i="1" s="1"/>
  <c r="P109" i="1"/>
  <c r="L109" i="1"/>
  <c r="U108" i="1"/>
  <c r="T108" i="1"/>
  <c r="P108" i="1"/>
  <c r="L108" i="1"/>
  <c r="U107" i="1"/>
  <c r="T107" i="1"/>
  <c r="W107" i="1" s="1"/>
  <c r="P107" i="1"/>
  <c r="L107" i="1"/>
  <c r="W106" i="1"/>
  <c r="U106" i="1"/>
  <c r="T106" i="1"/>
  <c r="V106" i="1" s="1"/>
  <c r="X106" i="1" s="1"/>
  <c r="P106" i="1"/>
  <c r="L106" i="1"/>
  <c r="U105" i="1"/>
  <c r="T105" i="1"/>
  <c r="P105" i="1"/>
  <c r="L105" i="1"/>
  <c r="U104" i="1"/>
  <c r="V104" i="1" s="1"/>
  <c r="T104" i="1"/>
  <c r="P104" i="1"/>
  <c r="L104" i="1"/>
  <c r="U103" i="1"/>
  <c r="W104" i="1" s="1"/>
  <c r="T103" i="1"/>
  <c r="P103" i="1"/>
  <c r="L103" i="1"/>
  <c r="U102" i="1"/>
  <c r="T102" i="1"/>
  <c r="P102" i="1"/>
  <c r="L102" i="1"/>
  <c r="V101" i="1"/>
  <c r="X101" i="1" s="1"/>
  <c r="U101" i="1"/>
  <c r="T101" i="1"/>
  <c r="W101" i="1" s="1"/>
  <c r="P101" i="1"/>
  <c r="L101" i="1"/>
  <c r="U100" i="1"/>
  <c r="W100" i="1" s="1"/>
  <c r="T100" i="1"/>
  <c r="P100" i="1"/>
  <c r="L100" i="1"/>
  <c r="U99" i="1"/>
  <c r="T99" i="1"/>
  <c r="P99" i="1"/>
  <c r="L99" i="1"/>
  <c r="U98" i="1"/>
  <c r="T98" i="1"/>
  <c r="V98" i="1" s="1"/>
  <c r="P98" i="1"/>
  <c r="L98" i="1"/>
  <c r="U97" i="1"/>
  <c r="T97" i="1"/>
  <c r="V97" i="1" s="1"/>
  <c r="P97" i="1"/>
  <c r="L97" i="1"/>
  <c r="U96" i="1"/>
  <c r="W96" i="1" s="1"/>
  <c r="T96" i="1"/>
  <c r="P96" i="1"/>
  <c r="L96" i="1"/>
  <c r="U95" i="1"/>
  <c r="T95" i="1"/>
  <c r="P95" i="1"/>
  <c r="L95" i="1"/>
  <c r="U94" i="1"/>
  <c r="T94" i="1"/>
  <c r="W94" i="1" s="1"/>
  <c r="P94" i="1"/>
  <c r="L94" i="1"/>
  <c r="U93" i="1"/>
  <c r="V94" i="1" s="1"/>
  <c r="T93" i="1"/>
  <c r="P93" i="1"/>
  <c r="L93" i="1"/>
  <c r="U92" i="1"/>
  <c r="T92" i="1"/>
  <c r="W92" i="1" s="1"/>
  <c r="P92" i="1"/>
  <c r="L92" i="1"/>
  <c r="W91" i="1"/>
  <c r="U91" i="1"/>
  <c r="T91" i="1"/>
  <c r="V91" i="1" s="1"/>
  <c r="X91" i="1" s="1"/>
  <c r="P91" i="1"/>
  <c r="L91" i="1"/>
  <c r="U90" i="1"/>
  <c r="T90" i="1"/>
  <c r="W90" i="1" s="1"/>
  <c r="P90" i="1"/>
  <c r="L90" i="1"/>
  <c r="U89" i="1"/>
  <c r="W89" i="1" s="1"/>
  <c r="T89" i="1"/>
  <c r="P89" i="1"/>
  <c r="L89" i="1"/>
  <c r="U88" i="1"/>
  <c r="T88" i="1"/>
  <c r="W88" i="1" s="1"/>
  <c r="P88" i="1"/>
  <c r="L88" i="1"/>
  <c r="W87" i="1"/>
  <c r="U87" i="1"/>
  <c r="T87" i="1"/>
  <c r="V87" i="1" s="1"/>
  <c r="X87" i="1" s="1"/>
  <c r="P87" i="1"/>
  <c r="L87" i="1"/>
  <c r="U86" i="1"/>
  <c r="T86" i="1"/>
  <c r="W86" i="1" s="1"/>
  <c r="P86" i="1"/>
  <c r="L86" i="1"/>
  <c r="U85" i="1"/>
  <c r="W85" i="1" s="1"/>
  <c r="T85" i="1"/>
  <c r="P85" i="1"/>
  <c r="L85" i="1"/>
  <c r="U84" i="1"/>
  <c r="T84" i="1"/>
  <c r="W84" i="1" s="1"/>
  <c r="P84" i="1"/>
  <c r="L84" i="1"/>
  <c r="W83" i="1"/>
  <c r="U83" i="1"/>
  <c r="T83" i="1"/>
  <c r="V83" i="1" s="1"/>
  <c r="X83" i="1" s="1"/>
  <c r="P83" i="1"/>
  <c r="L83" i="1"/>
  <c r="U82" i="1"/>
  <c r="T82" i="1"/>
  <c r="W82" i="1" s="1"/>
  <c r="P82" i="1"/>
  <c r="L82" i="1"/>
  <c r="U81" i="1"/>
  <c r="V82" i="1" s="1"/>
  <c r="X82" i="1" s="1"/>
  <c r="T81" i="1"/>
  <c r="P81" i="1"/>
  <c r="L81" i="1"/>
  <c r="U80" i="1"/>
  <c r="T80" i="1"/>
  <c r="W80" i="1" s="1"/>
  <c r="P80" i="1"/>
  <c r="L80" i="1"/>
  <c r="W79" i="1"/>
  <c r="U79" i="1"/>
  <c r="T79" i="1"/>
  <c r="V79" i="1" s="1"/>
  <c r="X79" i="1" s="1"/>
  <c r="P79" i="1"/>
  <c r="L79" i="1"/>
  <c r="U78" i="1"/>
  <c r="T78" i="1"/>
  <c r="W78" i="1" s="1"/>
  <c r="P78" i="1"/>
  <c r="L78" i="1"/>
  <c r="U77" i="1"/>
  <c r="V78" i="1" s="1"/>
  <c r="T77" i="1"/>
  <c r="P77" i="1"/>
  <c r="L77" i="1"/>
  <c r="U76" i="1"/>
  <c r="T76" i="1"/>
  <c r="W76" i="1" s="1"/>
  <c r="P76" i="1"/>
  <c r="L76" i="1"/>
  <c r="W75" i="1"/>
  <c r="U75" i="1"/>
  <c r="T75" i="1"/>
  <c r="V75" i="1" s="1"/>
  <c r="X75" i="1" s="1"/>
  <c r="P75" i="1"/>
  <c r="L75" i="1"/>
  <c r="U74" i="1"/>
  <c r="T74" i="1"/>
  <c r="W74" i="1" s="1"/>
  <c r="P74" i="1"/>
  <c r="L74" i="1"/>
  <c r="U73" i="1"/>
  <c r="W73" i="1" s="1"/>
  <c r="T73" i="1"/>
  <c r="P73" i="1"/>
  <c r="L73" i="1"/>
  <c r="U72" i="1"/>
  <c r="T72" i="1"/>
  <c r="W72" i="1" s="1"/>
  <c r="P72" i="1"/>
  <c r="L72" i="1"/>
  <c r="W71" i="1"/>
  <c r="U71" i="1"/>
  <c r="T71" i="1"/>
  <c r="V71" i="1" s="1"/>
  <c r="X71" i="1" s="1"/>
  <c r="P71" i="1"/>
  <c r="L71" i="1"/>
  <c r="U70" i="1"/>
  <c r="T70" i="1"/>
  <c r="W70" i="1" s="1"/>
  <c r="P70" i="1"/>
  <c r="L70" i="1"/>
  <c r="U69" i="1"/>
  <c r="W69" i="1" s="1"/>
  <c r="T69" i="1"/>
  <c r="P69" i="1"/>
  <c r="L69" i="1"/>
  <c r="U68" i="1"/>
  <c r="T68" i="1"/>
  <c r="W68" i="1" s="1"/>
  <c r="P68" i="1"/>
  <c r="L68" i="1"/>
  <c r="W67" i="1"/>
  <c r="U67" i="1"/>
  <c r="T67" i="1"/>
  <c r="V67" i="1" s="1"/>
  <c r="X67" i="1" s="1"/>
  <c r="P67" i="1"/>
  <c r="L67" i="1"/>
  <c r="U66" i="1"/>
  <c r="T66" i="1"/>
  <c r="W66" i="1" s="1"/>
  <c r="P66" i="1"/>
  <c r="L66" i="1"/>
  <c r="U65" i="1"/>
  <c r="V66" i="1" s="1"/>
  <c r="X66" i="1" s="1"/>
  <c r="T65" i="1"/>
  <c r="P65" i="1"/>
  <c r="L65" i="1"/>
  <c r="U64" i="1"/>
  <c r="T64" i="1"/>
  <c r="W64" i="1" s="1"/>
  <c r="P64" i="1"/>
  <c r="L64" i="1"/>
  <c r="W63" i="1"/>
  <c r="U63" i="1"/>
  <c r="T63" i="1"/>
  <c r="V63" i="1" s="1"/>
  <c r="X63" i="1" s="1"/>
  <c r="P63" i="1"/>
  <c r="L63" i="1"/>
  <c r="U62" i="1"/>
  <c r="T62" i="1"/>
  <c r="W62" i="1" s="1"/>
  <c r="P62" i="1"/>
  <c r="L62" i="1"/>
  <c r="U61" i="1"/>
  <c r="V62" i="1" s="1"/>
  <c r="T61" i="1"/>
  <c r="P61" i="1"/>
  <c r="L61" i="1"/>
  <c r="U60" i="1"/>
  <c r="T60" i="1"/>
  <c r="W60" i="1" s="1"/>
  <c r="P60" i="1"/>
  <c r="L60" i="1"/>
  <c r="W59" i="1"/>
  <c r="U59" i="1"/>
  <c r="T59" i="1"/>
  <c r="V59" i="1" s="1"/>
  <c r="X59" i="1" s="1"/>
  <c r="P59" i="1"/>
  <c r="L59" i="1"/>
  <c r="U58" i="1"/>
  <c r="T58" i="1"/>
  <c r="W58" i="1" s="1"/>
  <c r="P58" i="1"/>
  <c r="L58" i="1"/>
  <c r="U57" i="1"/>
  <c r="W57" i="1" s="1"/>
  <c r="T57" i="1"/>
  <c r="P57" i="1"/>
  <c r="L57" i="1"/>
  <c r="U56" i="1"/>
  <c r="T56" i="1"/>
  <c r="W56" i="1" s="1"/>
  <c r="P56" i="1"/>
  <c r="L56" i="1"/>
  <c r="W55" i="1"/>
  <c r="U55" i="1"/>
  <c r="T55" i="1"/>
  <c r="V55" i="1" s="1"/>
  <c r="X55" i="1" s="1"/>
  <c r="P55" i="1"/>
  <c r="L55" i="1"/>
  <c r="U54" i="1"/>
  <c r="T54" i="1"/>
  <c r="W54" i="1" s="1"/>
  <c r="P54" i="1"/>
  <c r="L54" i="1"/>
  <c r="U53" i="1"/>
  <c r="W53" i="1" s="1"/>
  <c r="T53" i="1"/>
  <c r="P53" i="1"/>
  <c r="L53" i="1"/>
  <c r="U52" i="1"/>
  <c r="T52" i="1"/>
  <c r="W52" i="1" s="1"/>
  <c r="P52" i="1"/>
  <c r="L52" i="1"/>
  <c r="W51" i="1"/>
  <c r="U51" i="1"/>
  <c r="T51" i="1"/>
  <c r="V51" i="1" s="1"/>
  <c r="X51" i="1" s="1"/>
  <c r="P51" i="1"/>
  <c r="L51" i="1"/>
  <c r="U50" i="1"/>
  <c r="T50" i="1"/>
  <c r="W50" i="1" s="1"/>
  <c r="P50" i="1"/>
  <c r="L50" i="1"/>
  <c r="U49" i="1"/>
  <c r="V50" i="1" s="1"/>
  <c r="X50" i="1" s="1"/>
  <c r="T49" i="1"/>
  <c r="P49" i="1"/>
  <c r="L49" i="1"/>
  <c r="U48" i="1"/>
  <c r="T48" i="1"/>
  <c r="W48" i="1" s="1"/>
  <c r="P48" i="1"/>
  <c r="L48" i="1"/>
  <c r="W47" i="1"/>
  <c r="U47" i="1"/>
  <c r="T47" i="1"/>
  <c r="V47" i="1" s="1"/>
  <c r="X47" i="1" s="1"/>
  <c r="P47" i="1"/>
  <c r="L47" i="1"/>
  <c r="U46" i="1"/>
  <c r="T46" i="1"/>
  <c r="W46" i="1" s="1"/>
  <c r="P46" i="1"/>
  <c r="L46" i="1"/>
  <c r="U45" i="1"/>
  <c r="W45" i="1" s="1"/>
  <c r="T45" i="1"/>
  <c r="P45" i="1"/>
  <c r="L45" i="1"/>
  <c r="U44" i="1"/>
  <c r="T44" i="1"/>
  <c r="W44" i="1" s="1"/>
  <c r="P44" i="1"/>
  <c r="L44" i="1"/>
  <c r="W43" i="1"/>
  <c r="U43" i="1"/>
  <c r="T43" i="1"/>
  <c r="V43" i="1" s="1"/>
  <c r="X43" i="1" s="1"/>
  <c r="P43" i="1"/>
  <c r="L43" i="1"/>
  <c r="U42" i="1"/>
  <c r="T42" i="1"/>
  <c r="W42" i="1" s="1"/>
  <c r="P42" i="1"/>
  <c r="L42" i="1"/>
  <c r="U41" i="1"/>
  <c r="W41" i="1" s="1"/>
  <c r="T41" i="1"/>
  <c r="P41" i="1"/>
  <c r="L41" i="1"/>
  <c r="U40" i="1"/>
  <c r="T40" i="1"/>
  <c r="W40" i="1" s="1"/>
  <c r="P40" i="1"/>
  <c r="L40" i="1"/>
  <c r="W39" i="1"/>
  <c r="U39" i="1"/>
  <c r="T39" i="1"/>
  <c r="V39" i="1" s="1"/>
  <c r="X39" i="1" s="1"/>
  <c r="P39" i="1"/>
  <c r="L39" i="1"/>
  <c r="U38" i="1"/>
  <c r="T38" i="1"/>
  <c r="W38" i="1" s="1"/>
  <c r="P38" i="1"/>
  <c r="L38" i="1"/>
  <c r="U37" i="1"/>
  <c r="V38" i="1" s="1"/>
  <c r="T37" i="1"/>
  <c r="P37" i="1"/>
  <c r="L37" i="1"/>
  <c r="U36" i="1"/>
  <c r="T36" i="1"/>
  <c r="W36" i="1" s="1"/>
  <c r="P36" i="1"/>
  <c r="L36" i="1"/>
  <c r="W35" i="1"/>
  <c r="U35" i="1"/>
  <c r="T35" i="1"/>
  <c r="V35" i="1" s="1"/>
  <c r="X35" i="1" s="1"/>
  <c r="P35" i="1"/>
  <c r="L35" i="1"/>
  <c r="U34" i="1"/>
  <c r="T34" i="1"/>
  <c r="W34" i="1" s="1"/>
  <c r="P34" i="1"/>
  <c r="L34" i="1"/>
  <c r="U33" i="1"/>
  <c r="W33" i="1" s="1"/>
  <c r="T33" i="1"/>
  <c r="P33" i="1"/>
  <c r="L33" i="1"/>
  <c r="U32" i="1"/>
  <c r="T32" i="1"/>
  <c r="W32" i="1" s="1"/>
  <c r="P32" i="1"/>
  <c r="L32" i="1"/>
  <c r="W31" i="1"/>
  <c r="U31" i="1"/>
  <c r="T31" i="1"/>
  <c r="V31" i="1" s="1"/>
  <c r="X31" i="1" s="1"/>
  <c r="P31" i="1"/>
  <c r="L31" i="1"/>
  <c r="U30" i="1"/>
  <c r="T30" i="1"/>
  <c r="W30" i="1" s="1"/>
  <c r="P30" i="1"/>
  <c r="L30" i="1"/>
  <c r="U29" i="1"/>
  <c r="W29" i="1" s="1"/>
  <c r="T29" i="1"/>
  <c r="P29" i="1"/>
  <c r="L29" i="1"/>
  <c r="U28" i="1"/>
  <c r="T28" i="1"/>
  <c r="W28" i="1" s="1"/>
  <c r="P28" i="1"/>
  <c r="L28" i="1"/>
  <c r="W27" i="1"/>
  <c r="U27" i="1"/>
  <c r="T27" i="1"/>
  <c r="V27" i="1" s="1"/>
  <c r="X27" i="1" s="1"/>
  <c r="P27" i="1"/>
  <c r="L27" i="1"/>
  <c r="U26" i="1"/>
  <c r="T26" i="1"/>
  <c r="W26" i="1" s="1"/>
  <c r="P26" i="1"/>
  <c r="L26" i="1"/>
  <c r="U25" i="1"/>
  <c r="V26" i="1" s="1"/>
  <c r="T25" i="1"/>
  <c r="P25" i="1"/>
  <c r="L25" i="1"/>
  <c r="U24" i="1"/>
  <c r="T24" i="1"/>
  <c r="W24" i="1" s="1"/>
  <c r="P24" i="1"/>
  <c r="L24" i="1"/>
  <c r="W23" i="1"/>
  <c r="U23" i="1"/>
  <c r="T23" i="1"/>
  <c r="V23" i="1" s="1"/>
  <c r="X23" i="1" s="1"/>
  <c r="P23" i="1"/>
  <c r="L23" i="1"/>
  <c r="U22" i="1"/>
  <c r="T22" i="1"/>
  <c r="W22" i="1" s="1"/>
  <c r="P22" i="1"/>
  <c r="L22" i="1"/>
  <c r="U21" i="1"/>
  <c r="W21" i="1" s="1"/>
  <c r="T21" i="1"/>
  <c r="P21" i="1"/>
  <c r="L21" i="1"/>
  <c r="U20" i="1"/>
  <c r="T20" i="1"/>
  <c r="W20" i="1" s="1"/>
  <c r="P20" i="1"/>
  <c r="L20" i="1"/>
  <c r="W19" i="1"/>
  <c r="U19" i="1"/>
  <c r="T19" i="1"/>
  <c r="V19" i="1" s="1"/>
  <c r="X19" i="1" s="1"/>
  <c r="P19" i="1"/>
  <c r="L19" i="1"/>
  <c r="U18" i="1"/>
  <c r="T18" i="1"/>
  <c r="W18" i="1" s="1"/>
  <c r="P18" i="1"/>
  <c r="L18" i="1"/>
  <c r="U17" i="1"/>
  <c r="W17" i="1" s="1"/>
  <c r="T17" i="1"/>
  <c r="P17" i="1"/>
  <c r="L17" i="1"/>
  <c r="U16" i="1"/>
  <c r="T16" i="1"/>
  <c r="W16" i="1" s="1"/>
  <c r="P16" i="1"/>
  <c r="L16" i="1"/>
  <c r="W15" i="1"/>
  <c r="U15" i="1"/>
  <c r="T15" i="1"/>
  <c r="V15" i="1" s="1"/>
  <c r="X15" i="1" s="1"/>
  <c r="P15" i="1"/>
  <c r="L15" i="1"/>
  <c r="U14" i="1"/>
  <c r="T14" i="1"/>
  <c r="W14" i="1" s="1"/>
  <c r="P14" i="1"/>
  <c r="L14" i="1"/>
  <c r="U13" i="1"/>
  <c r="W13" i="1" s="1"/>
  <c r="T13" i="1"/>
  <c r="P13" i="1"/>
  <c r="L13" i="1"/>
  <c r="U12" i="1"/>
  <c r="T12" i="1"/>
  <c r="W12" i="1" s="1"/>
  <c r="P12" i="1"/>
  <c r="L12" i="1"/>
  <c r="W11" i="1"/>
  <c r="U11" i="1"/>
  <c r="T11" i="1"/>
  <c r="V11" i="1" s="1"/>
  <c r="X11" i="1" s="1"/>
  <c r="P11" i="1"/>
  <c r="L11" i="1"/>
  <c r="U10" i="1"/>
  <c r="T10" i="1"/>
  <c r="W10" i="1" s="1"/>
  <c r="P10" i="1"/>
  <c r="L10" i="1"/>
  <c r="U9" i="1"/>
  <c r="W9" i="1" s="1"/>
  <c r="T9" i="1"/>
  <c r="P9" i="1"/>
  <c r="L9" i="1"/>
  <c r="U8" i="1"/>
  <c r="T8" i="1"/>
  <c r="W8" i="1" s="1"/>
  <c r="P8" i="1"/>
  <c r="L8" i="1"/>
  <c r="W7" i="1"/>
  <c r="U7" i="1"/>
  <c r="T7" i="1"/>
  <c r="V7" i="1" s="1"/>
  <c r="X7" i="1" s="1"/>
  <c r="P7" i="1"/>
  <c r="L7" i="1"/>
  <c r="U6" i="1"/>
  <c r="T6" i="1"/>
  <c r="W6" i="1" s="1"/>
  <c r="P6" i="1"/>
  <c r="L6" i="1"/>
  <c r="U5" i="1"/>
  <c r="W5" i="1" s="1"/>
  <c r="T5" i="1"/>
  <c r="P5" i="1"/>
  <c r="L5" i="1"/>
  <c r="U4" i="1"/>
  <c r="T4" i="1"/>
  <c r="W4" i="1" s="1"/>
  <c r="P4" i="1"/>
  <c r="L4" i="1"/>
  <c r="U3" i="1"/>
  <c r="T3" i="1"/>
  <c r="V3" i="1" s="1"/>
  <c r="X3" i="1" s="1"/>
  <c r="P3" i="1"/>
  <c r="L3" i="1"/>
  <c r="U2" i="1"/>
  <c r="W3" i="1" s="1"/>
  <c r="T2" i="1"/>
  <c r="P2" i="1"/>
  <c r="L2" i="1"/>
  <c r="X146" i="1" l="1"/>
  <c r="X104" i="1"/>
  <c r="X136" i="1"/>
  <c r="X26" i="1"/>
  <c r="X117" i="1"/>
  <c r="X113" i="1"/>
  <c r="X38" i="1"/>
  <c r="X149" i="1"/>
  <c r="X62" i="1"/>
  <c r="X78" i="1"/>
  <c r="X94" i="1"/>
  <c r="V10" i="1"/>
  <c r="X10" i="1" s="1"/>
  <c r="V22" i="1"/>
  <c r="X22" i="1" s="1"/>
  <c r="V34" i="1"/>
  <c r="X34" i="1" s="1"/>
  <c r="V46" i="1"/>
  <c r="X46" i="1" s="1"/>
  <c r="V58" i="1"/>
  <c r="X58" i="1" s="1"/>
  <c r="V70" i="1"/>
  <c r="X70" i="1" s="1"/>
  <c r="V90" i="1"/>
  <c r="X90" i="1" s="1"/>
  <c r="W129" i="1"/>
  <c r="X129" i="1" s="1"/>
  <c r="V131" i="1"/>
  <c r="W335" i="1"/>
  <c r="V335" i="1"/>
  <c r="W136" i="1"/>
  <c r="V140" i="1"/>
  <c r="W145" i="1"/>
  <c r="X145" i="1" s="1"/>
  <c r="V147" i="1"/>
  <c r="W152" i="1"/>
  <c r="X152" i="1" s="1"/>
  <c r="V156" i="1"/>
  <c r="X156" i="1" s="1"/>
  <c r="W161" i="1"/>
  <c r="X161" i="1" s="1"/>
  <c r="V163" i="1"/>
  <c r="W168" i="1"/>
  <c r="X168" i="1" s="1"/>
  <c r="V172" i="1"/>
  <c r="W232" i="1"/>
  <c r="W233" i="1"/>
  <c r="V232" i="1"/>
  <c r="X232" i="1" s="1"/>
  <c r="W239" i="1"/>
  <c r="V239" i="1"/>
  <c r="X239" i="1" s="1"/>
  <c r="W248" i="1"/>
  <c r="W249" i="1"/>
  <c r="V248" i="1"/>
  <c r="X253" i="1"/>
  <c r="W255" i="1"/>
  <c r="V255" i="1"/>
  <c r="W264" i="1"/>
  <c r="W265" i="1"/>
  <c r="V264" i="1"/>
  <c r="X264" i="1" s="1"/>
  <c r="W271" i="1"/>
  <c r="V271" i="1"/>
  <c r="X271" i="1" s="1"/>
  <c r="W280" i="1"/>
  <c r="W281" i="1"/>
  <c r="V280" i="1"/>
  <c r="X285" i="1"/>
  <c r="W287" i="1"/>
  <c r="V287" i="1"/>
  <c r="W296" i="1"/>
  <c r="W297" i="1"/>
  <c r="V296" i="1"/>
  <c r="X296" i="1" s="1"/>
  <c r="W303" i="1"/>
  <c r="V303" i="1"/>
  <c r="X303" i="1" s="1"/>
  <c r="W312" i="1"/>
  <c r="W313" i="1"/>
  <c r="V312" i="1"/>
  <c r="X317" i="1"/>
  <c r="W319" i="1"/>
  <c r="V319" i="1"/>
  <c r="W328" i="1"/>
  <c r="W329" i="1"/>
  <c r="V328" i="1"/>
  <c r="X328" i="1" s="1"/>
  <c r="W344" i="1"/>
  <c r="W345" i="1"/>
  <c r="V344" i="1"/>
  <c r="X344" i="1" s="1"/>
  <c r="V2" i="1"/>
  <c r="X2" i="1" s="1"/>
  <c r="V9" i="1"/>
  <c r="X9" i="1" s="1"/>
  <c r="V13" i="1"/>
  <c r="X13" i="1" s="1"/>
  <c r="V17" i="1"/>
  <c r="X17" i="1" s="1"/>
  <c r="V21" i="1"/>
  <c r="X21" i="1" s="1"/>
  <c r="V25" i="1"/>
  <c r="V29" i="1"/>
  <c r="X29" i="1" s="1"/>
  <c r="V33" i="1"/>
  <c r="X33" i="1" s="1"/>
  <c r="V37" i="1"/>
  <c r="V41" i="1"/>
  <c r="X41" i="1" s="1"/>
  <c r="V45" i="1"/>
  <c r="X45" i="1" s="1"/>
  <c r="V49" i="1"/>
  <c r="V53" i="1"/>
  <c r="X53" i="1" s="1"/>
  <c r="V57" i="1"/>
  <c r="X57" i="1" s="1"/>
  <c r="V61" i="1"/>
  <c r="V65" i="1"/>
  <c r="X65" i="1" s="1"/>
  <c r="V69" i="1"/>
  <c r="X69" i="1" s="1"/>
  <c r="V73" i="1"/>
  <c r="X73" i="1" s="1"/>
  <c r="V77" i="1"/>
  <c r="V81" i="1"/>
  <c r="V85" i="1"/>
  <c r="X85" i="1" s="1"/>
  <c r="V89" i="1"/>
  <c r="X89" i="1" s="1"/>
  <c r="V93" i="1"/>
  <c r="W95" i="1"/>
  <c r="V96" i="1"/>
  <c r="X96" i="1" s="1"/>
  <c r="V102" i="1"/>
  <c r="V103" i="1"/>
  <c r="V105" i="1"/>
  <c r="W108" i="1"/>
  <c r="W111" i="1"/>
  <c r="V112" i="1"/>
  <c r="X112" i="1" s="1"/>
  <c r="V118" i="1"/>
  <c r="X118" i="1" s="1"/>
  <c r="V119" i="1"/>
  <c r="V121" i="1"/>
  <c r="W124" i="1"/>
  <c r="W127" i="1"/>
  <c r="V128" i="1"/>
  <c r="X128" i="1" s="1"/>
  <c r="V134" i="1"/>
  <c r="V137" i="1"/>
  <c r="W140" i="1"/>
  <c r="W143" i="1"/>
  <c r="V144" i="1"/>
  <c r="X144" i="1" s="1"/>
  <c r="V150" i="1"/>
  <c r="V153" i="1"/>
  <c r="X153" i="1" s="1"/>
  <c r="W156" i="1"/>
  <c r="W159" i="1"/>
  <c r="V160" i="1"/>
  <c r="X160" i="1" s="1"/>
  <c r="V166" i="1"/>
  <c r="X166" i="1" s="1"/>
  <c r="V169" i="1"/>
  <c r="X173" i="1"/>
  <c r="W176" i="1"/>
  <c r="X176" i="1" s="1"/>
  <c r="W179" i="1"/>
  <c r="V179" i="1"/>
  <c r="X181" i="1"/>
  <c r="W184" i="1"/>
  <c r="X184" i="1" s="1"/>
  <c r="W187" i="1"/>
  <c r="V187" i="1"/>
  <c r="W192" i="1"/>
  <c r="W195" i="1"/>
  <c r="V195" i="1"/>
  <c r="X195" i="1" s="1"/>
  <c r="W200" i="1"/>
  <c r="W203" i="1"/>
  <c r="V203" i="1"/>
  <c r="X203" i="1" s="1"/>
  <c r="W208" i="1"/>
  <c r="W211" i="1"/>
  <c r="V211" i="1"/>
  <c r="W216" i="1"/>
  <c r="W219" i="1"/>
  <c r="V219" i="1"/>
  <c r="W224" i="1"/>
  <c r="W225" i="1"/>
  <c r="W228" i="1"/>
  <c r="W229" i="1"/>
  <c r="V228" i="1"/>
  <c r="V233" i="1"/>
  <c r="W235" i="1"/>
  <c r="V235" i="1"/>
  <c r="W244" i="1"/>
  <c r="W245" i="1"/>
  <c r="V244" i="1"/>
  <c r="X244" i="1" s="1"/>
  <c r="V249" i="1"/>
  <c r="X249" i="1" s="1"/>
  <c r="W251" i="1"/>
  <c r="V251" i="1"/>
  <c r="X251" i="1" s="1"/>
  <c r="W260" i="1"/>
  <c r="W261" i="1"/>
  <c r="V260" i="1"/>
  <c r="V265" i="1"/>
  <c r="W267" i="1"/>
  <c r="V267" i="1"/>
  <c r="W276" i="1"/>
  <c r="W277" i="1"/>
  <c r="V276" i="1"/>
  <c r="X276" i="1" s="1"/>
  <c r="V281" i="1"/>
  <c r="X281" i="1" s="1"/>
  <c r="W283" i="1"/>
  <c r="V283" i="1"/>
  <c r="X283" i="1" s="1"/>
  <c r="W292" i="1"/>
  <c r="W293" i="1"/>
  <c r="V292" i="1"/>
  <c r="V297" i="1"/>
  <c r="W299" i="1"/>
  <c r="V299" i="1"/>
  <c r="W308" i="1"/>
  <c r="W309" i="1"/>
  <c r="V308" i="1"/>
  <c r="X308" i="1" s="1"/>
  <c r="V313" i="1"/>
  <c r="X313" i="1" s="1"/>
  <c r="W315" i="1"/>
  <c r="V315" i="1"/>
  <c r="X315" i="1" s="1"/>
  <c r="W324" i="1"/>
  <c r="W325" i="1"/>
  <c r="V324" i="1"/>
  <c r="V329" i="1"/>
  <c r="W331" i="1"/>
  <c r="V331" i="1"/>
  <c r="W340" i="1"/>
  <c r="W341" i="1"/>
  <c r="V340" i="1"/>
  <c r="X340" i="1" s="1"/>
  <c r="V345" i="1"/>
  <c r="X345" i="1" s="1"/>
  <c r="V6" i="1"/>
  <c r="X6" i="1" s="1"/>
  <c r="V18" i="1"/>
  <c r="X18" i="1" s="1"/>
  <c r="V30" i="1"/>
  <c r="X30" i="1" s="1"/>
  <c r="V42" i="1"/>
  <c r="X42" i="1" s="1"/>
  <c r="V54" i="1"/>
  <c r="X54" i="1" s="1"/>
  <c r="V74" i="1"/>
  <c r="X74" i="1" s="1"/>
  <c r="V86" i="1"/>
  <c r="X86" i="1" s="1"/>
  <c r="W97" i="1"/>
  <c r="X97" i="1" s="1"/>
  <c r="V99" i="1"/>
  <c r="W113" i="1"/>
  <c r="V115" i="1"/>
  <c r="V4" i="1"/>
  <c r="X4" i="1" s="1"/>
  <c r="V12" i="1"/>
  <c r="X12" i="1" s="1"/>
  <c r="V20" i="1"/>
  <c r="X20" i="1" s="1"/>
  <c r="W25" i="1"/>
  <c r="V28" i="1"/>
  <c r="X28" i="1" s="1"/>
  <c r="V32" i="1"/>
  <c r="X32" i="1" s="1"/>
  <c r="V36" i="1"/>
  <c r="X36" i="1" s="1"/>
  <c r="W37" i="1"/>
  <c r="V40" i="1"/>
  <c r="X40" i="1" s="1"/>
  <c r="V44" i="1"/>
  <c r="X44" i="1" s="1"/>
  <c r="V48" i="1"/>
  <c r="X48" i="1" s="1"/>
  <c r="W49" i="1"/>
  <c r="V52" i="1"/>
  <c r="X52" i="1" s="1"/>
  <c r="V56" i="1"/>
  <c r="X56" i="1" s="1"/>
  <c r="V60" i="1"/>
  <c r="X60" i="1" s="1"/>
  <c r="W61" i="1"/>
  <c r="V64" i="1"/>
  <c r="X64" i="1" s="1"/>
  <c r="W65" i="1"/>
  <c r="V68" i="1"/>
  <c r="X68" i="1" s="1"/>
  <c r="V72" i="1"/>
  <c r="X72" i="1" s="1"/>
  <c r="V76" i="1"/>
  <c r="X76" i="1" s="1"/>
  <c r="W77" i="1"/>
  <c r="V80" i="1"/>
  <c r="X80" i="1" s="1"/>
  <c r="W81" i="1"/>
  <c r="V84" i="1"/>
  <c r="X84" i="1" s="1"/>
  <c r="V88" i="1"/>
  <c r="X88" i="1" s="1"/>
  <c r="V92" i="1"/>
  <c r="X92" i="1" s="1"/>
  <c r="W93" i="1"/>
  <c r="W98" i="1"/>
  <c r="X98" i="1" s="1"/>
  <c r="W99" i="1"/>
  <c r="V100" i="1"/>
  <c r="X100" i="1" s="1"/>
  <c r="W105" i="1"/>
  <c r="V107" i="1"/>
  <c r="X107" i="1" s="1"/>
  <c r="V109" i="1"/>
  <c r="X109" i="1" s="1"/>
  <c r="W114" i="1"/>
  <c r="X114" i="1" s="1"/>
  <c r="W115" i="1"/>
  <c r="V116" i="1"/>
  <c r="X116" i="1" s="1"/>
  <c r="W121" i="1"/>
  <c r="V123" i="1"/>
  <c r="X123" i="1" s="1"/>
  <c r="V125" i="1"/>
  <c r="X125" i="1" s="1"/>
  <c r="W130" i="1"/>
  <c r="X130" i="1" s="1"/>
  <c r="W131" i="1"/>
  <c r="V132" i="1"/>
  <c r="X132" i="1" s="1"/>
  <c r="W137" i="1"/>
  <c r="V139" i="1"/>
  <c r="X139" i="1" s="1"/>
  <c r="V141" i="1"/>
  <c r="X141" i="1" s="1"/>
  <c r="W146" i="1"/>
  <c r="W147" i="1"/>
  <c r="V148" i="1"/>
  <c r="X148" i="1" s="1"/>
  <c r="W153" i="1"/>
  <c r="V155" i="1"/>
  <c r="X155" i="1" s="1"/>
  <c r="V157" i="1"/>
  <c r="X157" i="1" s="1"/>
  <c r="W162" i="1"/>
  <c r="X162" i="1" s="1"/>
  <c r="W163" i="1"/>
  <c r="V164" i="1"/>
  <c r="X164" i="1" s="1"/>
  <c r="W169" i="1"/>
  <c r="V171" i="1"/>
  <c r="X171" i="1" s="1"/>
  <c r="V192" i="1"/>
  <c r="X192" i="1" s="1"/>
  <c r="V200" i="1"/>
  <c r="X200" i="1" s="1"/>
  <c r="V208" i="1"/>
  <c r="X208" i="1" s="1"/>
  <c r="V216" i="1"/>
  <c r="X216" i="1" s="1"/>
  <c r="V224" i="1"/>
  <c r="X224" i="1" s="1"/>
  <c r="X226" i="1"/>
  <c r="V229" i="1"/>
  <c r="X229" i="1" s="1"/>
  <c r="W231" i="1"/>
  <c r="V231" i="1"/>
  <c r="W240" i="1"/>
  <c r="W241" i="1"/>
  <c r="V240" i="1"/>
  <c r="X240" i="1" s="1"/>
  <c r="X242" i="1"/>
  <c r="V245" i="1"/>
  <c r="X245" i="1" s="1"/>
  <c r="W247" i="1"/>
  <c r="V247" i="1"/>
  <c r="W256" i="1"/>
  <c r="W257" i="1"/>
  <c r="V256" i="1"/>
  <c r="X256" i="1" s="1"/>
  <c r="X258" i="1"/>
  <c r="V261" i="1"/>
  <c r="X261" i="1" s="1"/>
  <c r="W263" i="1"/>
  <c r="V263" i="1"/>
  <c r="X263" i="1" s="1"/>
  <c r="W272" i="1"/>
  <c r="W273" i="1"/>
  <c r="V272" i="1"/>
  <c r="X274" i="1"/>
  <c r="V277" i="1"/>
  <c r="X277" i="1" s="1"/>
  <c r="W279" i="1"/>
  <c r="V279" i="1"/>
  <c r="X279" i="1" s="1"/>
  <c r="W288" i="1"/>
  <c r="W289" i="1"/>
  <c r="V288" i="1"/>
  <c r="X290" i="1"/>
  <c r="V293" i="1"/>
  <c r="X293" i="1" s="1"/>
  <c r="W295" i="1"/>
  <c r="V295" i="1"/>
  <c r="W304" i="1"/>
  <c r="W305" i="1"/>
  <c r="V304" i="1"/>
  <c r="X304" i="1" s="1"/>
  <c r="X306" i="1"/>
  <c r="V309" i="1"/>
  <c r="X309" i="1" s="1"/>
  <c r="W311" i="1"/>
  <c r="V311" i="1"/>
  <c r="W320" i="1"/>
  <c r="W321" i="1"/>
  <c r="V320" i="1"/>
  <c r="X320" i="1" s="1"/>
  <c r="X322" i="1"/>
  <c r="V325" i="1"/>
  <c r="X325" i="1" s="1"/>
  <c r="W327" i="1"/>
  <c r="V327" i="1"/>
  <c r="X327" i="1" s="1"/>
  <c r="W336" i="1"/>
  <c r="W337" i="1"/>
  <c r="V336" i="1"/>
  <c r="X338" i="1"/>
  <c r="V341" i="1"/>
  <c r="X341" i="1" s="1"/>
  <c r="W343" i="1"/>
  <c r="V343" i="1"/>
  <c r="X343" i="1" s="1"/>
  <c r="V14" i="1"/>
  <c r="X14" i="1" s="1"/>
  <c r="V108" i="1"/>
  <c r="X108" i="1" s="1"/>
  <c r="V124" i="1"/>
  <c r="X124" i="1" s="1"/>
  <c r="V5" i="1"/>
  <c r="X5" i="1" s="1"/>
  <c r="V8" i="1"/>
  <c r="X8" i="1" s="1"/>
  <c r="V16" i="1"/>
  <c r="X16" i="1" s="1"/>
  <c r="V24" i="1"/>
  <c r="X24" i="1" s="1"/>
  <c r="V95" i="1"/>
  <c r="W102" i="1"/>
  <c r="W103" i="1"/>
  <c r="V110" i="1"/>
  <c r="X110" i="1" s="1"/>
  <c r="V111" i="1"/>
  <c r="X111" i="1" s="1"/>
  <c r="W118" i="1"/>
  <c r="W119" i="1"/>
  <c r="V126" i="1"/>
  <c r="X126" i="1" s="1"/>
  <c r="V127" i="1"/>
  <c r="W134" i="1"/>
  <c r="W135" i="1"/>
  <c r="X135" i="1" s="1"/>
  <c r="V142" i="1"/>
  <c r="X142" i="1" s="1"/>
  <c r="V143" i="1"/>
  <c r="X143" i="1" s="1"/>
  <c r="W150" i="1"/>
  <c r="W151" i="1"/>
  <c r="X151" i="1" s="1"/>
  <c r="V158" i="1"/>
  <c r="X158" i="1" s="1"/>
  <c r="V159" i="1"/>
  <c r="X159" i="1" s="1"/>
  <c r="W166" i="1"/>
  <c r="W167" i="1"/>
  <c r="X167" i="1" s="1"/>
  <c r="W172" i="1"/>
  <c r="W174" i="1"/>
  <c r="X174" i="1" s="1"/>
  <c r="W175" i="1"/>
  <c r="V175" i="1"/>
  <c r="X175" i="1" s="1"/>
  <c r="V177" i="1"/>
  <c r="X177" i="1" s="1"/>
  <c r="W180" i="1"/>
  <c r="X180" i="1" s="1"/>
  <c r="W182" i="1"/>
  <c r="X182" i="1" s="1"/>
  <c r="W183" i="1"/>
  <c r="V183" i="1"/>
  <c r="X183" i="1" s="1"/>
  <c r="V185" i="1"/>
  <c r="X185" i="1" s="1"/>
  <c r="W188" i="1"/>
  <c r="X188" i="1" s="1"/>
  <c r="W190" i="1"/>
  <c r="X190" i="1" s="1"/>
  <c r="W191" i="1"/>
  <c r="V191" i="1"/>
  <c r="V193" i="1"/>
  <c r="X193" i="1" s="1"/>
  <c r="W196" i="1"/>
  <c r="X196" i="1" s="1"/>
  <c r="W198" i="1"/>
  <c r="X198" i="1" s="1"/>
  <c r="W199" i="1"/>
  <c r="V199" i="1"/>
  <c r="V201" i="1"/>
  <c r="X201" i="1" s="1"/>
  <c r="W204" i="1"/>
  <c r="X204" i="1" s="1"/>
  <c r="W206" i="1"/>
  <c r="X206" i="1" s="1"/>
  <c r="W207" i="1"/>
  <c r="V207" i="1"/>
  <c r="X207" i="1" s="1"/>
  <c r="V209" i="1"/>
  <c r="X209" i="1" s="1"/>
  <c r="W212" i="1"/>
  <c r="X212" i="1" s="1"/>
  <c r="W214" i="1"/>
  <c r="X214" i="1" s="1"/>
  <c r="W215" i="1"/>
  <c r="V215" i="1"/>
  <c r="X215" i="1" s="1"/>
  <c r="V217" i="1"/>
  <c r="X217" i="1" s="1"/>
  <c r="W220" i="1"/>
  <c r="X220" i="1" s="1"/>
  <c r="W222" i="1"/>
  <c r="X222" i="1" s="1"/>
  <c r="W223" i="1"/>
  <c r="V223" i="1"/>
  <c r="V225" i="1"/>
  <c r="X225" i="1" s="1"/>
  <c r="W227" i="1"/>
  <c r="V227" i="1"/>
  <c r="X227" i="1" s="1"/>
  <c r="W236" i="1"/>
  <c r="W237" i="1"/>
  <c r="X237" i="1" s="1"/>
  <c r="V236" i="1"/>
  <c r="X236" i="1" s="1"/>
  <c r="X238" i="1"/>
  <c r="V241" i="1"/>
  <c r="W243" i="1"/>
  <c r="V243" i="1"/>
  <c r="X243" i="1" s="1"/>
  <c r="W252" i="1"/>
  <c r="W253" i="1"/>
  <c r="V252" i="1"/>
  <c r="X254" i="1"/>
  <c r="V257" i="1"/>
  <c r="X257" i="1" s="1"/>
  <c r="W259" i="1"/>
  <c r="V259" i="1"/>
  <c r="W268" i="1"/>
  <c r="W269" i="1"/>
  <c r="X269" i="1" s="1"/>
  <c r="V268" i="1"/>
  <c r="X270" i="1"/>
  <c r="V273" i="1"/>
  <c r="X273" i="1" s="1"/>
  <c r="W275" i="1"/>
  <c r="V275" i="1"/>
  <c r="W284" i="1"/>
  <c r="W285" i="1"/>
  <c r="V284" i="1"/>
  <c r="X284" i="1" s="1"/>
  <c r="X286" i="1"/>
  <c r="V289" i="1"/>
  <c r="X289" i="1" s="1"/>
  <c r="W291" i="1"/>
  <c r="V291" i="1"/>
  <c r="X291" i="1" s="1"/>
  <c r="W300" i="1"/>
  <c r="W301" i="1"/>
  <c r="X301" i="1" s="1"/>
  <c r="V300" i="1"/>
  <c r="X300" i="1" s="1"/>
  <c r="X302" i="1"/>
  <c r="V305" i="1"/>
  <c r="W307" i="1"/>
  <c r="V307" i="1"/>
  <c r="X307" i="1" s="1"/>
  <c r="W316" i="1"/>
  <c r="W317" i="1"/>
  <c r="V316" i="1"/>
  <c r="X318" i="1"/>
  <c r="V321" i="1"/>
  <c r="X321" i="1" s="1"/>
  <c r="W323" i="1"/>
  <c r="V323" i="1"/>
  <c r="W332" i="1"/>
  <c r="W333" i="1"/>
  <c r="X333" i="1" s="1"/>
  <c r="V332" i="1"/>
  <c r="X334" i="1"/>
  <c r="X337" i="1"/>
  <c r="W339" i="1"/>
  <c r="V339" i="1"/>
  <c r="V349" i="1"/>
  <c r="V353" i="1"/>
  <c r="V357" i="1"/>
  <c r="X357" i="1" s="1"/>
  <c r="V361" i="1"/>
  <c r="V365" i="1"/>
  <c r="V369" i="1"/>
  <c r="V373" i="1"/>
  <c r="X373" i="1" s="1"/>
  <c r="V377" i="1"/>
  <c r="V381" i="1"/>
  <c r="V385" i="1"/>
  <c r="V389" i="1"/>
  <c r="X389" i="1" s="1"/>
  <c r="V393" i="1"/>
  <c r="V397" i="1"/>
  <c r="V401" i="1"/>
  <c r="W402" i="1"/>
  <c r="X402" i="1" s="1"/>
  <c r="V405" i="1"/>
  <c r="W406" i="1"/>
  <c r="X406" i="1" s="1"/>
  <c r="V409" i="1"/>
  <c r="X409" i="1" s="1"/>
  <c r="W410" i="1"/>
  <c r="X410" i="1" s="1"/>
  <c r="V413" i="1"/>
  <c r="W414" i="1"/>
  <c r="X414" i="1" s="1"/>
  <c r="V417" i="1"/>
  <c r="W418" i="1"/>
  <c r="X418" i="1" s="1"/>
  <c r="V421" i="1"/>
  <c r="W422" i="1"/>
  <c r="X422" i="1" s="1"/>
  <c r="W423" i="1"/>
  <c r="V424" i="1"/>
  <c r="V348" i="1"/>
  <c r="X348" i="1" s="1"/>
  <c r="W349" i="1"/>
  <c r="V352" i="1"/>
  <c r="X352" i="1" s="1"/>
  <c r="W353" i="1"/>
  <c r="V356" i="1"/>
  <c r="X356" i="1" s="1"/>
  <c r="W357" i="1"/>
  <c r="V360" i="1"/>
  <c r="X360" i="1" s="1"/>
  <c r="W361" i="1"/>
  <c r="V364" i="1"/>
  <c r="X364" i="1" s="1"/>
  <c r="W365" i="1"/>
  <c r="V368" i="1"/>
  <c r="X368" i="1" s="1"/>
  <c r="W369" i="1"/>
  <c r="V372" i="1"/>
  <c r="X372" i="1" s="1"/>
  <c r="W373" i="1"/>
  <c r="V376" i="1"/>
  <c r="X376" i="1" s="1"/>
  <c r="W377" i="1"/>
  <c r="V380" i="1"/>
  <c r="X380" i="1" s="1"/>
  <c r="W381" i="1"/>
  <c r="V384" i="1"/>
  <c r="X384" i="1" s="1"/>
  <c r="W385" i="1"/>
  <c r="V388" i="1"/>
  <c r="X388" i="1" s="1"/>
  <c r="W389" i="1"/>
  <c r="V392" i="1"/>
  <c r="X392" i="1" s="1"/>
  <c r="W393" i="1"/>
  <c r="V396" i="1"/>
  <c r="X396" i="1" s="1"/>
  <c r="W397" i="1"/>
  <c r="V400" i="1"/>
  <c r="X400" i="1" s="1"/>
  <c r="W401" i="1"/>
  <c r="W405" i="1"/>
  <c r="W409" i="1"/>
  <c r="W413" i="1"/>
  <c r="W417" i="1"/>
  <c r="W421" i="1"/>
  <c r="X425" i="1"/>
  <c r="V347" i="1"/>
  <c r="X347" i="1" s="1"/>
  <c r="V351" i="1"/>
  <c r="X351" i="1" s="1"/>
  <c r="V355" i="1"/>
  <c r="X355" i="1" s="1"/>
  <c r="V359" i="1"/>
  <c r="X359" i="1" s="1"/>
  <c r="V363" i="1"/>
  <c r="X363" i="1" s="1"/>
  <c r="V367" i="1"/>
  <c r="X367" i="1" s="1"/>
  <c r="V371" i="1"/>
  <c r="X371" i="1" s="1"/>
  <c r="V375" i="1"/>
  <c r="X375" i="1" s="1"/>
  <c r="V379" i="1"/>
  <c r="X379" i="1" s="1"/>
  <c r="V383" i="1"/>
  <c r="X383" i="1" s="1"/>
  <c r="V387" i="1"/>
  <c r="X387" i="1" s="1"/>
  <c r="V391" i="1"/>
  <c r="X391" i="1" s="1"/>
  <c r="V395" i="1"/>
  <c r="X395" i="1" s="1"/>
  <c r="V399" i="1"/>
  <c r="X399" i="1" s="1"/>
  <c r="V403" i="1"/>
  <c r="X403" i="1" s="1"/>
  <c r="V407" i="1"/>
  <c r="X407" i="1" s="1"/>
  <c r="V411" i="1"/>
  <c r="X411" i="1" s="1"/>
  <c r="V415" i="1"/>
  <c r="X415" i="1" s="1"/>
  <c r="V419" i="1"/>
  <c r="X419" i="1" s="1"/>
  <c r="V423" i="1"/>
  <c r="X423" i="1" s="1"/>
  <c r="W424" i="1"/>
  <c r="X49" i="1" l="1"/>
  <c r="X417" i="1"/>
  <c r="X401" i="1"/>
  <c r="X385" i="1"/>
  <c r="X369" i="1"/>
  <c r="X353" i="1"/>
  <c r="X336" i="1"/>
  <c r="X272" i="1"/>
  <c r="X329" i="1"/>
  <c r="X297" i="1"/>
  <c r="X265" i="1"/>
  <c r="X233" i="1"/>
  <c r="X150" i="1"/>
  <c r="X137" i="1"/>
  <c r="X103" i="1"/>
  <c r="X93" i="1"/>
  <c r="X77" i="1"/>
  <c r="X61" i="1"/>
  <c r="X312" i="1"/>
  <c r="X280" i="1"/>
  <c r="X248" i="1"/>
  <c r="X131" i="1"/>
  <c r="X115" i="1"/>
  <c r="X140" i="1"/>
  <c r="X397" i="1"/>
  <c r="X381" i="1"/>
  <c r="X365" i="1"/>
  <c r="X349" i="1"/>
  <c r="X323" i="1"/>
  <c r="X316" i="1"/>
  <c r="X259" i="1"/>
  <c r="X252" i="1"/>
  <c r="X199" i="1"/>
  <c r="X295" i="1"/>
  <c r="X288" i="1"/>
  <c r="X231" i="1"/>
  <c r="X99" i="1"/>
  <c r="X324" i="1"/>
  <c r="X292" i="1"/>
  <c r="X260" i="1"/>
  <c r="X228" i="1"/>
  <c r="X211" i="1"/>
  <c r="X134" i="1"/>
  <c r="X121" i="1"/>
  <c r="X102" i="1"/>
  <c r="X25" i="1"/>
  <c r="X319" i="1"/>
  <c r="X287" i="1"/>
  <c r="X255" i="1"/>
  <c r="X163" i="1"/>
  <c r="X147" i="1"/>
  <c r="X335" i="1"/>
  <c r="X424" i="1"/>
  <c r="X105" i="1"/>
  <c r="X81" i="1"/>
  <c r="X172" i="1"/>
  <c r="X421" i="1"/>
  <c r="X413" i="1"/>
  <c r="X405" i="1"/>
  <c r="X393" i="1"/>
  <c r="X377" i="1"/>
  <c r="X361" i="1"/>
  <c r="X339" i="1"/>
  <c r="X332" i="1"/>
  <c r="X305" i="1"/>
  <c r="X275" i="1"/>
  <c r="X268" i="1"/>
  <c r="X241" i="1"/>
  <c r="X223" i="1"/>
  <c r="X191" i="1"/>
  <c r="X127" i="1"/>
  <c r="X95" i="1"/>
  <c r="X311" i="1"/>
  <c r="X247" i="1"/>
  <c r="X331" i="1"/>
  <c r="X299" i="1"/>
  <c r="X267" i="1"/>
  <c r="X235" i="1"/>
  <c r="X219" i="1"/>
  <c r="X187" i="1"/>
  <c r="X179" i="1"/>
  <c r="X169" i="1"/>
  <c r="X119" i="1"/>
  <c r="X37" i="1"/>
</calcChain>
</file>

<file path=xl/sharedStrings.xml><?xml version="1.0" encoding="utf-8"?>
<sst xmlns="http://schemas.openxmlformats.org/spreadsheetml/2006/main" count="6920" uniqueCount="1816">
  <si>
    <t>Row Labels</t>
  </si>
  <si>
    <t>:</t>
  </si>
  <si>
    <t>Date</t>
  </si>
  <si>
    <t>Count of Comment</t>
  </si>
  <si>
    <t>Voting status</t>
  </si>
  <si>
    <t>A. Lee Smith</t>
  </si>
  <si>
    <t>Timezone</t>
  </si>
  <si>
    <t>Time</t>
  </si>
  <si>
    <t>text</t>
  </si>
  <si>
    <t>Timezone (EDIT)</t>
  </si>
  <si>
    <t>Time (EDIT)</t>
  </si>
  <si>
    <t>Forskel</t>
  </si>
  <si>
    <t>Date2</t>
  </si>
  <si>
    <t>Month</t>
  </si>
  <si>
    <t>Year</t>
  </si>
  <si>
    <t>Hour</t>
  </si>
  <si>
    <t>Minute</t>
  </si>
  <si>
    <t>Second</t>
  </si>
  <si>
    <t>Speaker</t>
  </si>
  <si>
    <t>Comment</t>
  </si>
  <si>
    <t>Context</t>
  </si>
  <si>
    <t>Location</t>
  </si>
  <si>
    <t>Type</t>
  </si>
  <si>
    <t>Overordnet type</t>
  </si>
  <si>
    <t>Classifier 
(-1 for negative,
0 for neutral or ambiguous,
1 for positive)</t>
  </si>
  <si>
    <t>Subcategory</t>
  </si>
  <si>
    <t>Category</t>
  </si>
  <si>
    <t>Communication in practice 
(Objectives and Strategy, Policy Decisions, Economic Outlook and Path of Future Policy Rates )</t>
  </si>
  <si>
    <t>Column3</t>
  </si>
  <si>
    <t>Days since last statement</t>
  </si>
  <si>
    <t>Time since last statement</t>
  </si>
  <si>
    <t>Column1</t>
  </si>
  <si>
    <t>Alan Greenspan</t>
  </si>
  <si>
    <t>Charles Evans</t>
  </si>
  <si>
    <t>Yes</t>
  </si>
  <si>
    <t>GMT +0200</t>
  </si>
  <si>
    <t>Charles Evans, Esther George, Raphael Bostic</t>
  </si>
  <si>
    <t>Eric Rosengren</t>
  </si>
  <si>
    <t>Esther George</t>
  </si>
  <si>
    <t>Subject</t>
  </si>
  <si>
    <t>Fed</t>
  </si>
  <si>
    <t>James Bullard</t>
  </si>
  <si>
    <t>Janet Yellen</t>
  </si>
  <si>
    <t>Jerome Powell</t>
  </si>
  <si>
    <t>Kommentar / Tweet / Statement i flere tweets</t>
  </si>
  <si>
    <t>Score</t>
  </si>
  <si>
    <t>John Williams</t>
  </si>
  <si>
    <t>Interval</t>
  </si>
  <si>
    <t>created_at</t>
  </si>
  <si>
    <t>Lael Brainard</t>
  </si>
  <si>
    <t>retweet_count</t>
  </si>
  <si>
    <t>favorite_count</t>
  </si>
  <si>
    <t>is_retweet</t>
  </si>
  <si>
    <t>id_str</t>
  </si>
  <si>
    <t>Loretta Mester</t>
  </si>
  <si>
    <t>Mary Daly</t>
  </si>
  <si>
    <t>Michelle Bowman</t>
  </si>
  <si>
    <t>Narayana Kocherlakota</t>
  </si>
  <si>
    <t>Neel Kashkari</t>
  </si>
  <si>
    <t>Patrick Harker</t>
  </si>
  <si>
    <t>Randal Quarles</t>
  </si>
  <si>
    <t>Column2</t>
  </si>
  <si>
    <t>Randall Kroszner</t>
  </si>
  <si>
    <t>Raphael Bostic</t>
  </si>
  <si>
    <t>Time (EST, -0500 from GMT)</t>
  </si>
  <si>
    <t>Richard Clarida</t>
  </si>
  <si>
    <t>Robert Kaplan</t>
  </si>
  <si>
    <t>Robert Kaplan, Richard Clarida</t>
  </si>
  <si>
    <t>Robert Tetlow</t>
  </si>
  <si>
    <t>Not prepared to say he wants to overshoot the neutral setting on interest rates and that the Fed doesn’t have to match years of low inflation readings by playing “catch-up.”
“After 3 or 4 more moves, we’re going to be at neutral,” Kaplan said. “I’m not prepared yet to say I want to go above neutral. I think once we get there, we’ll have to make that judgment at that time, whether it makes sense to be restrictive.”</t>
  </si>
  <si>
    <t>Simon Potter</t>
  </si>
  <si>
    <t>Thomas Barkin</t>
  </si>
  <si>
    <t>William Dudley</t>
  </si>
  <si>
    <t>Dansk Dato</t>
  </si>
  <si>
    <t>Interview on CNBC television
Kaplan Says He Isn’t Ready to Prescribe Restrictive Policy</t>
  </si>
  <si>
    <t>Grand Total</t>
  </si>
  <si>
    <t>CNBC</t>
  </si>
  <si>
    <t>TV Interview</t>
  </si>
  <si>
    <t>Media</t>
  </si>
  <si>
    <t>US Monetary Policy - Policy Rate</t>
  </si>
  <si>
    <t>US Monetary Policy</t>
  </si>
  <si>
    <t>Path of Future Policy Rates</t>
  </si>
  <si>
    <t>Timevalue</t>
  </si>
  <si>
    <t>Days from last tweet</t>
  </si>
  <si>
    <t>Time since last</t>
  </si>
  <si>
    <t>Less than an hour?</t>
  </si>
  <si>
    <t>Delete</t>
  </si>
  <si>
    <t>ET</t>
  </si>
  <si>
    <t>Twitter for iPhone</t>
  </si>
  <si>
    <r>
      <rPr>
        <sz val="9"/>
        <color rgb="FF000000"/>
        <rFont val="Verdana"/>
        <family val="2"/>
      </rPr>
      <t>Economists on the TAX CUTS and JOBS ACT:“The enactment of a comprehensive overhaul - complete with a lower corporate tax rate - will</t>
    </r>
    <r>
      <rPr>
        <b/>
        <sz val="9"/>
        <color rgb="FF000000"/>
        <rFont val="Verdana"/>
        <family val="2"/>
      </rPr>
      <t xml:space="preserve"> IGNITE our ECONOMY </t>
    </r>
    <r>
      <rPr>
        <sz val="9"/>
        <color rgb="FF000000"/>
        <rFont val="Verdana"/>
        <family val="2"/>
      </rPr>
      <t>with levels of GROWTH not SEEN IN GENERATIONS...” https://t.co/2vCBDtLh3C</t>
    </r>
  </si>
  <si>
    <t>US Economy - Boast</t>
  </si>
  <si>
    <t>Would consider a fourth rate hike this year if there was evidence of inflation getting out of control to justify the action.
“I think we’re getting close to neutral -- neutral is say 2.75% to 3%. So if we see inflation start to accelerate, then I would be open to a fourth increase this year.”</t>
  </si>
  <si>
    <t>Interview on CNBC television
Harker Doesn’t Want to Push Rates Far Above Neutral Level
Harker Doubts Robots Will Make Human Workers Obsolete</t>
  </si>
  <si>
    <t>“We should be gradually moving toward neutral,” which is 2.5 percent to 2.75 percent, he said.
“So, three or four moves, we will be at neutral.”</t>
  </si>
  <si>
    <t>Interview on Bloomberg Television
Kaplan Says He’s Watching Shape of Yield Curve Carefully</t>
  </si>
  <si>
    <t>Bloomberg</t>
  </si>
  <si>
    <t>Forward guidance, while “highly useful” during the financial crisis, will play a “significantly smaller” role.
Insulating monetary policy from politics has demonstrated benefits; a lack of independence has led to runaway inflation in the past.</t>
  </si>
  <si>
    <t>Riksbank conference in Stockholm
Powell Says Forward Guidance to Have Smaller Role Going Forward
Powell Says Central Banks Can’t Take Independence for Granted</t>
  </si>
  <si>
    <t>Stockholm, Sweden</t>
  </si>
  <si>
    <t>Conference</t>
  </si>
  <si>
    <t>Speech</t>
  </si>
  <si>
    <t>US Monetary Policy - Balance Sheet</t>
  </si>
  <si>
    <t xml:space="preserve">Path of Future Policy Rates </t>
  </si>
  <si>
    <r>
      <rPr>
        <sz val="9"/>
        <color rgb="FF000000"/>
        <rFont val="Verdana"/>
        <family val="2"/>
      </rPr>
      <t xml:space="preserve">Great mtg w/ @Cabinet today. Tomorrow I will be announcing the </t>
    </r>
    <r>
      <rPr>
        <b/>
        <sz val="9"/>
        <color rgb="FF000000"/>
        <rFont val="Verdana"/>
        <family val="2"/>
      </rPr>
      <t>new head of the Fed</t>
    </r>
    <r>
      <rPr>
        <sz val="9"/>
        <color rgb="FF000000"/>
        <rFont val="Verdana"/>
        <family val="2"/>
      </rPr>
      <t>. I think you will be extremely impressed by this person! https://t.co/5ASJVLGAiG</t>
    </r>
  </si>
  <si>
    <t>US Monetary Policy - Fed Institution</t>
  </si>
  <si>
    <t>“Highly skeptical” that neutral rate will move higher, citing aging population and sluggish productivity growth.</t>
  </si>
  <si>
    <t>Dallas Fed conference
Kaplan Says Fed Faces ‘Agonizing’ Debate as Rates Near Neutral
Kaplan: IOER Adjustment Would Be to Help Manage Funds Rate</t>
  </si>
  <si>
    <t>Dallas, Texas, US</t>
  </si>
  <si>
    <r>
      <rPr>
        <sz val="9"/>
        <color rgb="FF000000"/>
        <rFont val="Verdana"/>
        <family val="2"/>
      </rPr>
      <t xml:space="preserve">Today it was my pleasure and great honor to announce my nomination of </t>
    </r>
    <r>
      <rPr>
        <b/>
        <sz val="9"/>
        <color rgb="FF000000"/>
        <rFont val="Verdana"/>
        <family val="2"/>
      </rPr>
      <t xml:space="preserve">Jerome Powell </t>
    </r>
    <r>
      <rPr>
        <sz val="9"/>
        <color rgb="FF000000"/>
        <rFont val="Verdana"/>
        <family val="2"/>
      </rPr>
      <t>to be the next Chairman of the @FederalReserve. https://t.co/6aDuRy3zws</t>
    </r>
  </si>
  <si>
    <t>“The potential structural changes that come with innovation can affect the evolution of inflation and employment. As such, they may have implications for the achievement of our dual mandate objectives of maximum employment and price stability.”</t>
  </si>
  <si>
    <t>Dallas Fed conference
Evans Says Fed Policy Rules Not Helpful in Changing Environment</t>
  </si>
  <si>
    <t>Objectives and Strategy</t>
  </si>
  <si>
    <t>“Inflation expectations remain somewhat low, suggesting further normalization may not be
necessary to keep inflation near target,” he said. “A reasonable policy going forward may be to temperthe pace of normalization.”
Also said that raising rates aggressively risked inverting the yield curve, an outcome that
markets could interpret as signaling an impending economic downturn</t>
  </si>
  <si>
    <t>Tokyo
Bullard Warns Against Rate Hikes Amid Low Inflation Bets</t>
  </si>
  <si>
    <t>Tokyo, Japan</t>
  </si>
  <si>
    <t>Guest Speaker</t>
  </si>
  <si>
    <r>
      <rPr>
        <sz val="9"/>
        <color rgb="FF000000"/>
        <rFont val="Verdana"/>
        <family val="2"/>
      </rPr>
      <t xml:space="preserve">Really </t>
    </r>
    <r>
      <rPr>
        <b/>
        <sz val="9"/>
        <color rgb="FF000000"/>
        <rFont val="Verdana"/>
        <family val="2"/>
      </rPr>
      <t>great numbers on jobs &amp;amp; the economy</t>
    </r>
    <r>
      <rPr>
        <sz val="9"/>
        <color rgb="FF000000"/>
        <rFont val="Verdana"/>
        <family val="2"/>
      </rPr>
      <t>! Things are starting to kick in now and we have just begun! Don't like steel &amp;amp; aluminum dumping!</t>
    </r>
  </si>
  <si>
    <t>US Economy</t>
  </si>
  <si>
    <t>Regarding interest rate hikes, “Whether it’s three or four, I know the markets want to know exactly that, but in terms of the economy and the macroeconomy, I think that is less important. I think the important thing is we need to be moving the funds rate up gradually because the economy is improving, and we’re getting at our goals.”</t>
  </si>
  <si>
    <t>Interview with MarketWatch</t>
  </si>
  <si>
    <t>MarketWatch</t>
  </si>
  <si>
    <r>
      <rPr>
        <sz val="9"/>
        <color rgb="FF000000"/>
        <rFont val="Verdana"/>
        <family val="2"/>
      </rPr>
      <t xml:space="preserve">The U.S. recorded its slowest economic growth in five years (2016). GDP up only 1.6%. </t>
    </r>
    <r>
      <rPr>
        <b/>
        <sz val="9"/>
        <color rgb="FF000000"/>
        <rFont val="Verdana"/>
        <family val="2"/>
      </rPr>
      <t>Trade deficits</t>
    </r>
    <r>
      <rPr>
        <sz val="9"/>
        <color rgb="FF000000"/>
        <rFont val="Verdana"/>
        <family val="2"/>
      </rPr>
      <t xml:space="preserve"> hurt the economy very badly.</t>
    </r>
  </si>
  <si>
    <t>04-26-2017 10:51:06</t>
  </si>
  <si>
    <t>“I’ve argued that we should go very slowly or possibly not at all in raising the policy rate.”
Characterizes himself as “one of the more cautious members” of the FOMC.</t>
  </si>
  <si>
    <t>MNI Roundtable in Tokyo
Bullard Says Fed Should Go Slowly or Not at All on Raising Rate</t>
  </si>
  <si>
    <t>Tokyo</t>
  </si>
  <si>
    <r>
      <rPr>
        <sz val="9"/>
        <color rgb="FF000000"/>
        <rFont val="Verdana"/>
        <family val="2"/>
      </rPr>
      <t xml:space="preserve">Heading into the 12 days with great negotiating strength because of our </t>
    </r>
    <r>
      <rPr>
        <b/>
        <sz val="9"/>
        <color rgb="FF000000"/>
        <rFont val="Verdana"/>
        <family val="2"/>
      </rPr>
      <t>tremendous economy</t>
    </r>
    <r>
      <rPr>
        <sz val="9"/>
        <color rgb="FF000000"/>
        <rFont val="Verdana"/>
        <family val="2"/>
      </rPr>
      <t>. https://t.co/4HnXkR3EhW</t>
    </r>
  </si>
  <si>
    <t>“Continued gradual increases in the federal funds rate are likely to be consistent with sustaining strong labor market conditions and inflation around target.”
“This outlook suggests a policy path that moves gradually from modestly accommodative today to neutral -- and, after some time, modestly beyond neutral.”</t>
  </si>
  <si>
    <t>Brainard Says Gradual Rate Hikes Remain ‘Appropriate Path’
Fed’s Downside Rate Risks Mostly Come From Abroad, Brainard Says</t>
  </si>
  <si>
    <r>
      <rPr>
        <sz val="9"/>
        <color rgb="FF000000"/>
        <rFont val="Verdana"/>
        <family val="2"/>
      </rPr>
      <t xml:space="preserve">The Fake News refuses to report the success of the first 6 months: S.C. </t>
    </r>
    <r>
      <rPr>
        <b/>
        <sz val="9"/>
        <color rgb="FF000000"/>
        <rFont val="Verdana"/>
        <family val="2"/>
      </rPr>
      <t>surging economy</t>
    </r>
    <r>
      <rPr>
        <sz val="9"/>
        <color rgb="FF000000"/>
        <rFont val="Verdana"/>
        <family val="2"/>
      </rPr>
      <t xml:space="preserve"> &amp;amp; jobsborder &amp;amp; military securityISIS &amp;amp; MS-13 etc.</t>
    </r>
  </si>
  <si>
    <t>Near-term economic outlook hasn’t changed based on shifting trade policy.</t>
  </si>
  <si>
    <t>CNBC television interview
Quarles: Trade Measures Haven’t Had Big Macro Effect Yet</t>
  </si>
  <si>
    <t>US Economy - General</t>
  </si>
  <si>
    <t>Economic Outlook</t>
  </si>
  <si>
    <r>
      <rPr>
        <b/>
        <sz val="9"/>
        <color rgb="FF000000"/>
        <rFont val="Verdana"/>
        <family val="2"/>
      </rPr>
      <t>China</t>
    </r>
    <r>
      <rPr>
        <sz val="9"/>
        <color rgb="FF000000"/>
        <rFont val="Verdana"/>
        <family val="2"/>
      </rPr>
      <t xml:space="preserve"> has a business tax rate of 15%. We should do everything possible to match them in order to win with our economy. Jobs and wages!</t>
    </r>
  </si>
  <si>
    <t>09-14-2017 02:22:57</t>
  </si>
  <si>
    <t>Sees uncertainty caused by global friction but indicates that level of concern may be greater than the final outcome.
“I think the proof is in the pudding and it depends on what is actually agreed upon as far as trade arrangements, and I’m not sure that in the end all that much is going to change.”</t>
  </si>
  <si>
    <t>Bloomberg Television interview from Tokyo
Bullard Not Sure That Much Will Change After Trade Talks</t>
  </si>
  <si>
    <r>
      <rPr>
        <sz val="9"/>
        <color rgb="FF000000"/>
        <rFont val="Verdana"/>
        <family val="2"/>
      </rPr>
      <t xml:space="preserve">Important meetings and calls scheduled for today. Military and </t>
    </r>
    <r>
      <rPr>
        <b/>
        <sz val="9"/>
        <color rgb="FF000000"/>
        <rFont val="Verdana"/>
        <family val="2"/>
      </rPr>
      <t>economy are getting stronger</t>
    </r>
    <r>
      <rPr>
        <sz val="9"/>
        <color rgb="FF000000"/>
        <rFont val="Verdana"/>
        <family val="2"/>
      </rPr>
      <t xml:space="preserve"> by the day and our enemies know it. #MAGA</t>
    </r>
  </si>
  <si>
    <t>Boast</t>
  </si>
  <si>
    <t>09-17-2017 13:00:05</t>
  </si>
  <si>
    <t>Fed’s dual goals aren’t in conflict right now; businesses in Minneapolis Fed district lack skilled workers; sees some signs wage growth is picking up slowly; U-3 unemployment rate doesn’t reflect labor market slack.</t>
  </si>
  <si>
    <t>Panel discussion in Minneapolis</t>
  </si>
  <si>
    <t>Panel discussion</t>
  </si>
  <si>
    <r>
      <rPr>
        <sz val="9"/>
        <color rgb="FF000000"/>
        <rFont val="Verdana"/>
        <family val="2"/>
      </rPr>
      <t xml:space="preserve">..But the people were Pro-Trump! Virtually no President has accomplished what we have accomplished in the first 9 months-and </t>
    </r>
    <r>
      <rPr>
        <b/>
        <sz val="9"/>
        <color rgb="FF000000"/>
        <rFont val="Verdana"/>
        <family val="2"/>
      </rPr>
      <t>economy roaring</t>
    </r>
  </si>
  <si>
    <t>09-27-2017 13:41:25</t>
  </si>
  <si>
    <t>Fed is about three rate hikes away from “neutral,” said Williams, who is set to become president of New York Fed; sees need for less forward guidance as rates near neutral</t>
  </si>
  <si>
    <t>Reuters interview
Williams Says Fed Should Continue With Gradual Rate Hikes: Reuters</t>
  </si>
  <si>
    <t>Reuters</t>
  </si>
  <si>
    <t>Reuters interview</t>
  </si>
  <si>
    <r>
      <rPr>
        <b/>
        <sz val="9"/>
        <color rgb="FF000000"/>
        <rFont val="Verdana"/>
        <family val="2"/>
      </rPr>
      <t>Things are going really well for our economy</t>
    </r>
    <r>
      <rPr>
        <sz val="9"/>
        <color rgb="FF000000"/>
        <rFont val="Verdana"/>
        <family val="2"/>
      </rPr>
      <t xml:space="preserve"> a subject the Fake News spends as little time as possible discussing! Stock Market hit another RECORD HIGH unemployment is now at a 17 year low and companies are coming back into the USA. Really good news and much more to come!</t>
    </r>
  </si>
  <si>
    <t>“We’ve been gradually raising rates and we will be in a place relatively soon when interest rates will be in the zone of what FOMC participants think is neutral.”
“We know why the yield curve is flattening. It’s because we’re raising the federal funds rate. It makes all the sense in the world.”</t>
  </si>
  <si>
    <t>Powell: Interest Rates Will Be in Neutral Zone Relatively Soon
Powell to Hold Press Conferences at Every FOMC Meeting Next Year</t>
  </si>
  <si>
    <t>USA</t>
  </si>
  <si>
    <t>FOMC meeting</t>
  </si>
  <si>
    <t>FOMC meeting related</t>
  </si>
  <si>
    <t>Policy Decisions</t>
  </si>
  <si>
    <t>Twitter for iPad</t>
  </si>
  <si>
    <r>
      <rPr>
        <sz val="9"/>
        <color rgb="FF000000"/>
        <rFont val="Verdana"/>
        <family val="2"/>
      </rPr>
      <t xml:space="preserve">People are anxiously awaiting my decision as to who the </t>
    </r>
    <r>
      <rPr>
        <b/>
        <sz val="9"/>
        <color rgb="FF000000"/>
        <rFont val="Verdana"/>
        <family val="2"/>
      </rPr>
      <t>next head of the Fed</t>
    </r>
    <r>
      <rPr>
        <sz val="9"/>
        <color rgb="FF000000"/>
        <rFont val="Verdana"/>
        <family val="2"/>
      </rPr>
      <t xml:space="preserve"> will be....🎥https://t.co/PEj1KNYcAO</t>
    </r>
  </si>
  <si>
    <t>“The federal funds rate will probably have to climb a little bit above neutral, because the unemployment rate is already -- from most people’s vantage points -- below a sustainable level of unemployment consistent with stable inflation,” Dudley said. “So, I think the move will be eventually to a slightly tight monetary policy.”</t>
  </si>
  <si>
    <t>Comments to reporters 
Dudley Foresees Need for Fed Rate Hikes to Slow the U.S. Economy</t>
  </si>
  <si>
    <t>10-27-2017 21:17:31</t>
  </si>
  <si>
    <t>Speaking to reporters</t>
  </si>
  <si>
    <t>Repeats his baseline case is for three interest-rate increases this year, won’t “knowingly” back rate hikes that the invert yield curve</t>
  </si>
  <si>
    <t>Kaplan Says Fed Should Be Moving Toward a Neutral Funds Rate
Kaplan: Don’t Want to ‘Prejudge’ If Fed Ought Pause at Neutral</t>
  </si>
  <si>
    <t>Texas, USA</t>
  </si>
  <si>
    <t>Guest speaker</t>
  </si>
  <si>
    <t>Media Studio</t>
  </si>
  <si>
    <t>As promised on the campaign trail we will provide opportunity for Americans to gain skills needed to succeed &amp;amp; thrive as the economy grows! https://t.co/ZycW4PPcU5</t>
  </si>
  <si>
    <t>“I will continue to make monetary policy recommendations based on what I believe is in the best interest of our economy. Throughout, I will strive to explain my reasoning, particularly when my views may differ from those of others.”</t>
  </si>
  <si>
    <t>Statement on his first day of the job.
Williams Says Committed to Openness and Transparency
Williams Says Economy Strong, Inflation Near Target
Williams Sees Rosy Economy, Bank Culture Still Needs Work</t>
  </si>
  <si>
    <t>Statement</t>
  </si>
  <si>
    <r>
      <rPr>
        <sz val="9"/>
        <color rgb="FF000000"/>
        <rFont val="Verdana"/>
        <family val="2"/>
      </rPr>
      <t xml:space="preserve">Great numbers on </t>
    </r>
    <r>
      <rPr>
        <b/>
        <sz val="9"/>
        <color rgb="FF000000"/>
        <rFont val="Verdana"/>
        <family val="2"/>
      </rPr>
      <t>Stocks and the Economy</t>
    </r>
    <r>
      <rPr>
        <sz val="9"/>
        <color rgb="FF000000"/>
        <rFont val="Verdana"/>
        <family val="2"/>
      </rPr>
      <t>. If we get Tax Cuts and Reform we'll really see some great results!</t>
    </r>
  </si>
  <si>
    <t>11-17-2017 10:29:37</t>
  </si>
  <si>
    <t>The flattening yield curve “is not something we can afford to be too cavalier with and think this time is different.”</t>
  </si>
  <si>
    <t>Comments to reporters in Savannah, Georgia
Bostic Says Business Optimism Fading Amid Trade Concerns
Bostic Says Fed Can’t Afford to Be Too Cavalier on Yield Curve</t>
  </si>
  <si>
    <t>Savannah, Georgia</t>
  </si>
  <si>
    <r>
      <rPr>
        <sz val="9"/>
        <color rgb="FF000000"/>
        <rFont val="Verdana"/>
        <family val="2"/>
      </rPr>
      <t xml:space="preserve">.@foxandfriends we are in </t>
    </r>
    <r>
      <rPr>
        <b/>
        <sz val="9"/>
        <color rgb="FF000000"/>
        <rFont val="Verdana"/>
        <family val="2"/>
      </rPr>
      <t>record territory</t>
    </r>
    <r>
      <rPr>
        <sz val="9"/>
        <color rgb="FF000000"/>
        <rFont val="Verdana"/>
        <family val="2"/>
      </rPr>
      <t xml:space="preserve"> in all things having to do with our economy! https://t.co/VB0Ao3s18d</t>
    </r>
  </si>
  <si>
    <t>11-29-2017 11:32:46</t>
  </si>
  <si>
    <t>“Monetary authorities have generally improved policy during the inflation targeting era—inflation has generally been lower, less volatile and closer to stated inflation targets.”</t>
  </si>
  <si>
    <t>Bullard Says Sluggish Inflation a Result of Better Policy</t>
  </si>
  <si>
    <t>Sintra, Portugal</t>
  </si>
  <si>
    <t>US Monetary Policy - Dual Mandate</t>
  </si>
  <si>
    <t>Economy growing! Excluding hurricane effects CEA estimates that real GDP growth would have been 3.9% in Q3.Stock market at a new high unemployment at a low. We are winning and TAX CUTS will shift our economy into high gear! https://t.co/HrKIF72VqE</t>
  </si>
  <si>
    <t>11-29-2017 14:49:14</t>
  </si>
  <si>
    <t>“It is the view of Dallas Fed economists that the negative impact of higher oil prices on GDP growth is likely to be more muted than in the past,” even if they were to occur</t>
  </si>
  <si>
    <t>Essay on Dallas Fed webpage
Kaplan: Global Oil Price Shocks Less of a U.S. Growth Risk</t>
  </si>
  <si>
    <t>Online</t>
  </si>
  <si>
    <t>Essay</t>
  </si>
  <si>
    <r>
      <rPr>
        <b/>
        <sz val="9"/>
        <color rgb="FF000000"/>
        <rFont val="Verdana"/>
        <family val="2"/>
      </rPr>
      <t>Great numbers on the economy</t>
    </r>
    <r>
      <rPr>
        <sz val="9"/>
        <color rgb="FF000000"/>
        <rFont val="Verdana"/>
        <family val="2"/>
      </rPr>
      <t>. All of our work including the passage of many bills &amp;amp; regulation killing Executive Orders now kicking in!</t>
    </r>
  </si>
  <si>
    <t>“With unemployment low and expected to decline further, inflation close to our objective, and the risks to the outlook roughly balanced, the case for continued gradual increases in the federal funds rate is strong.”</t>
  </si>
  <si>
    <t>Powell: Case for Gradual Rate Hikes Still ‘Strong’
Powell: Fed May Be 100 Basis Points Below Neutral Rates</t>
  </si>
  <si>
    <t>ECB Forum</t>
  </si>
  <si>
    <r>
      <rPr>
        <b/>
        <sz val="9"/>
        <color rgb="FF000000"/>
        <rFont val="Verdana"/>
        <family val="2"/>
      </rPr>
      <t>TAX CUTS</t>
    </r>
    <r>
      <rPr>
        <sz val="9"/>
        <color rgb="FF000000"/>
        <rFont val="Verdana"/>
        <family val="2"/>
      </rPr>
      <t xml:space="preserve"> will increase investment in the American economy and in U.S. workers leading to higher growth higher wages and more JOBS! https://t.co/4GxM8psMU1</t>
    </r>
  </si>
  <si>
    <t>12-16-2017 20:05:05</t>
  </si>
  <si>
    <t>“I don’t see any signs of overheating, so why are we tapping the brakes on the economy?”</t>
  </si>
  <si>
    <t>Kashkari Says He Doesn’t See Any Signs Economy Overheating
Kashkari Says He’ll See Full Employment When Wages Pick Up</t>
  </si>
  <si>
    <t>Minnesota, USA</t>
  </si>
  <si>
    <t>Current Economic Stance</t>
  </si>
  <si>
    <r>
      <rPr>
        <sz val="9"/>
        <color rgb="FF000000"/>
        <rFont val="Verdana"/>
        <family val="2"/>
      </rPr>
      <t xml:space="preserve">Stocks and the economy have a long way to go after the Tax Cut Bill is totally understood and appreciated in scope and size. Immediate expensing will have a big impact. Biggest Tax Cuts and Reform EVER passed. </t>
    </r>
    <r>
      <rPr>
        <b/>
        <sz val="9"/>
        <color rgb="FF000000"/>
        <rFont val="Verdana"/>
        <family val="2"/>
      </rPr>
      <t>Enjoy and create many beautiful JOBS</t>
    </r>
    <r>
      <rPr>
        <sz val="9"/>
        <color rgb="FF000000"/>
        <rFont val="Verdana"/>
        <family val="2"/>
      </rPr>
      <t>!</t>
    </r>
  </si>
  <si>
    <t>12-19-2017 11:23:40</t>
  </si>
  <si>
    <t>Steel tariffs affect a relatively small part of U.S. economy; auto tariffs would potentially have a painful impact.</t>
  </si>
  <si>
    <t>Bostic: Trade War to Be Painful, Makes Fed’s Job Harder</t>
  </si>
  <si>
    <t>Birmingham, Alabama</t>
  </si>
  <si>
    <t>US Economy - Trade</t>
  </si>
  <si>
    <t>It’s reasonable to expect “at least a moderate boost” for the economy from recent tax cuts, but several factors make the reaction by households and companies highly unpredictable.</t>
  </si>
  <si>
    <r>
      <rPr>
        <sz val="9"/>
        <color rgb="FF000000"/>
        <rFont val="Verdana"/>
        <family val="2"/>
      </rPr>
      <t xml:space="preserve">With all my Administration has done on Legislative Approvals (broke Harry Truman’s Record) Regulation Cutting Judicial Appointments Building Military VA TAX CUTS &amp;amp; REFORM </t>
    </r>
    <r>
      <rPr>
        <b/>
        <sz val="9"/>
        <color rgb="FF000000"/>
        <rFont val="Verdana"/>
        <family val="2"/>
      </rPr>
      <t xml:space="preserve">Record Economy/Stock Market </t>
    </r>
    <r>
      <rPr>
        <sz val="9"/>
        <color rgb="FF000000"/>
        <rFont val="Verdana"/>
        <family val="2"/>
      </rPr>
      <t>and so much more I am sure great credit will be given by mainstream news?</t>
    </r>
  </si>
  <si>
    <t>Barkin Says Impact of Tax Cuts on Economy Uncertain</t>
  </si>
  <si>
    <t>Print</t>
  </si>
  <si>
    <t>Magazine interview</t>
  </si>
  <si>
    <t>12-22-2017 15:04:39</t>
  </si>
  <si>
    <t>The short end of the yield curve reflects what the Fed is doing, while the longer end responds to factors that include demand for U.S. assets and a dim view on growth prospects.</t>
  </si>
  <si>
    <t>Kaplan: Short End of Yield Curve Responding to Fed Actions
Kaplan: Concerned by Anything That Slows Modernizing NAFTA</t>
  </si>
  <si>
    <t>Houston, Texas</t>
  </si>
  <si>
    <r>
      <rPr>
        <b/>
        <sz val="9"/>
        <color rgb="FF000000"/>
        <rFont val="Verdana"/>
        <family val="2"/>
      </rPr>
      <t>Retail sales are at record numbers</t>
    </r>
    <r>
      <rPr>
        <sz val="9"/>
        <color rgb="FF000000"/>
        <rFont val="Verdana"/>
        <family val="2"/>
      </rPr>
      <t>. We’ve got the economy going better than anyone ever dreamt - and you haven’t seen anything yet!</t>
    </r>
  </si>
  <si>
    <t>12-28-2017 16:18:20</t>
  </si>
  <si>
    <t>A variety of actions, from fiscal, regulatory and monetary policy makers, should be pursued to make periods of high unemployment less likely.</t>
  </si>
  <si>
    <t>Rosengren: More Effort Needed to Blunt U.S. Boom-Bust Cycles
Rosengren: Can Take More Risk If Inflation Expectations Anchored</t>
  </si>
  <si>
    <t>Washington DC, USA</t>
  </si>
  <si>
    <r>
      <rPr>
        <sz val="9"/>
        <color rgb="FF000000"/>
        <rFont val="Verdana"/>
        <family val="2"/>
      </rPr>
      <t xml:space="preserve">On Taxes: “This is the biggest corporate rate cut ever going back to the corporate income tax rate of roughly 80 years ago.This is a huge pro-growth </t>
    </r>
    <r>
      <rPr>
        <b/>
        <sz val="9"/>
        <color rgb="FF000000"/>
        <rFont val="Verdana"/>
        <family val="2"/>
      </rPr>
      <t>stimulus for the economy</t>
    </r>
    <r>
      <rPr>
        <sz val="9"/>
        <color rgb="FF000000"/>
        <rFont val="Verdana"/>
        <family val="2"/>
      </rPr>
      <t>. Every year the Obama WH overstated how the economy would grow. Now real economics and jobs.” @WSJ Report</t>
    </r>
  </si>
  <si>
    <t>12-30-2017 21:12:45</t>
  </si>
  <si>
    <t>Neutral interest rate could be 2 percent; “A misinterpretation of where we are is a distinct possibility,” he said, adding: “That’s why I’m trying to push against faster rate hikes.”</t>
  </si>
  <si>
    <t>Wall Street Journal interview
Fed Risks Going ‘Too Far, Too Fast’ on Rates, Bullard Tells WSJ</t>
  </si>
  <si>
    <t>Newspaper interview</t>
  </si>
  <si>
    <t>A big week especially with our numerous victories in the Supreme Court. Heading back to the White House now. Focus will be on the selection of a new Supreme Court Justice. Exciting times for our country. Economy may be stronger than it has ever been!</t>
  </si>
  <si>
    <t>“We’re at a stage of the cycle [where] I do worry about imbalances if we push the economy too hard.”</t>
  </si>
  <si>
    <t>Wall Street Journal interview
Rosengren Sees Risks If Economy Is Pushed Too Hard: WSJ</t>
  </si>
  <si>
    <t>Yesterday was a big day for the stock market. Jobs are coming back to America. Chrysler is coming back to the USA from Mexico and many others will follow. Tax cut money to employees is pouring into our economy with many more companies announcing. American business is hot again!</t>
  </si>
  <si>
    <t>01-13-2018 13:13:12</t>
  </si>
  <si>
    <t>Trump’s tax cuts are likely to give meager boost to productivity growth.</t>
  </si>
  <si>
    <t>Reuters dispatch from Paris</t>
  </si>
  <si>
    <t>Reuterns</t>
  </si>
  <si>
    <t>Reuters dispatch</t>
  </si>
  <si>
    <t>“President Trump is not getting the credit he deserves for the economy. Tax Cut bonuses to more than 2000000 workers. Most explosive Stock Market rally that we’ve seen in modern times. 18000 to 26000 from Election and grounded in profitability and growth. All Trump not 0...</t>
  </si>
  <si>
    <t>01-14-2018 13:50:14</t>
  </si>
  <si>
    <t>Markets are more dovish than the Fed on the rate outlook; suggests that investors don’t think the central bank will hit its inflation target, on a PCE basis over the next five years.</t>
  </si>
  <si>
    <t>Ascension Health Management Annual Conference in St. Louis
Bullard: Long-Term Real-Rate Decline Not Likely to Abate
Bullard: Don’t Raise Rates Based on Temporary Fiscal Stimulus</t>
  </si>
  <si>
    <t>St. Louis, USA</t>
  </si>
  <si>
    <t>ISIS is in retreat our economy is booming investments and jobs are pouring back into the country and so much more! Together there is nothing we can’t overcome--even a very biased media. We ARE Making America Great Again!</t>
  </si>
  <si>
    <t xml:space="preserve">US Economy </t>
  </si>
  <si>
    <t>01-18-2018 01:11:26</t>
  </si>
  <si>
    <t>Fed needs to be very careful to avoid a sudden and unsustainable acceleration of the economy.</t>
  </si>
  <si>
    <t>Center for Working Families in Atlanta
Bostic: Fed Worries About U.S. Economy Overheating</t>
  </si>
  <si>
    <t>Atlanta, USA</t>
  </si>
  <si>
    <t>Worries over escalating trade disputes are weighing increasingly on businesses in his district.
“I would say I’m hearing full-throated angst,” Bullard said. “All aspects of the economy are affected, but agriculture is certainly” being hit.</t>
  </si>
  <si>
    <t>Conference call with reporters
Bullard Says ‘Angst’ Rising Over Growing Trade Disputes</t>
  </si>
  <si>
    <t>Phone call</t>
  </si>
  <si>
    <t>Will soon be heading to Davos Switzerland to tell the world how great America is and is doing. Our economy is now booming and with all I am doing will only get better...Our country is finally WINNING again!</t>
  </si>
  <si>
    <t>01-25-2018 00:27:00</t>
  </si>
  <si>
    <t>Regarding prospects for a trade war, Bostic said: “There is so much concern in the business community about this and it goes across almost all sectors. This is something I think everyone
is feeling exposed to. I am hearing some very deep concerns.”</t>
  </si>
  <si>
    <t>Bloomberg News interview
Bostic: Business Contacts 'Extremely Concerned' Over Trade War</t>
  </si>
  <si>
    <t>TV interview</t>
  </si>
  <si>
    <t>Our economy is better than it has been in many decades. Businesses are coming back to America like never before. Chrysler as an example is leaving Mexico and coming back to the USA. Unemployment is nearing record lows. We are on the right track!</t>
  </si>
  <si>
    <t>01-28-2018 13:18:33</t>
  </si>
  <si>
    <t>Reiterated Fed is pursuing a patient rate-hike path at the June 27 session, according to Bloomberg News report published June 28.</t>
  </si>
  <si>
    <t>Private meeting with Democrats on House Ways and Means Committee
Powell Tells Democrats That Fed Is Being Cautious With Hikes</t>
  </si>
  <si>
    <t>The U.S. economy is looking very good in my opinion even better than anticipated. Companies are pouring back into our country reversing the long term trend of leaving. The unemployment numbers are looking great and Regulations &amp;amp; Taxes have been massively Cut! JOBS JOBS JOBS</t>
  </si>
  <si>
    <t>Boston, USA</t>
  </si>
  <si>
    <t>Private meeting</t>
  </si>
  <si>
    <t>Testimony</t>
  </si>
  <si>
    <t>02-20-2018 02:29:29</t>
  </si>
  <si>
    <t>Fed officials are trying to figure out whether they will need to raise interest rates high enough to slow economic growth in the coming years, or if they can stop before the higher borrowing costs start to bite.</t>
  </si>
  <si>
    <t>The economy is doing perhaps better than ever before and that’s prior to fixing some of the worst and most unfair Trade Deals ever made by any country. In any event they are coming along very well. Most countries agree that they must be changed but nobody ever asked!</t>
  </si>
  <si>
    <t>Bloomberg Television interview
Kashkari Says Fed Confused About What’s Next After Neutral Rates</t>
  </si>
  <si>
    <t>“The economy seems so strong it seems natural that businesses and consumers can live with” slightly higher borrowing costs.”</t>
  </si>
  <si>
    <t>Wall Street Journal interview, conducted Monday and published Wednesday
Evans Comfortable With One or Two More ‘18 Fed Rate Hikes: WSJ</t>
  </si>
  <si>
    <r>
      <rPr>
        <sz val="9"/>
        <color rgb="FF000000"/>
        <rFont val="Verdana"/>
        <family val="2"/>
      </rPr>
      <t xml:space="preserve">July is just the ninth month since 1970 that unemployment has fallen below 4%. Our economy has added 3.7 million jobs since I won the Election. 4.1 GDP. More than 4 million people have received a pay raise due to </t>
    </r>
    <r>
      <rPr>
        <b/>
        <sz val="9"/>
        <color rgb="FF000000"/>
        <rFont val="Verdana"/>
        <family val="2"/>
      </rPr>
      <t>tax reform</t>
    </r>
    <r>
      <rPr>
        <sz val="9"/>
        <color rgb="FF000000"/>
        <rFont val="Verdana"/>
        <family val="2"/>
      </rPr>
      <t>. $400 Billion brought back from “overseas.” @FoxNews</t>
    </r>
  </si>
  <si>
    <t>Despite the fact that housing prices have recovered, “we’re not seeing the kind of buildup in leverage in the financial system that was pretty obvious in the mid-2000’s.”</t>
  </si>
  <si>
    <t>Meeting with community leaders in Brooklyn
Williams: Not Seeing Buildup of Financial System Leverage
Williams: Demand for Workers High in Strong Economy</t>
  </si>
  <si>
    <t>NYC, USA</t>
  </si>
  <si>
    <t>Meeting</t>
  </si>
  <si>
    <r>
      <rPr>
        <sz val="9"/>
        <color rgb="FF000000"/>
        <rFont val="Verdana"/>
        <family val="2"/>
      </rPr>
      <t xml:space="preserve">Thank you to @PeteHegseth and @KatiePavlich for your nice and </t>
    </r>
    <r>
      <rPr>
        <b/>
        <sz val="9"/>
        <color rgb="FF000000"/>
        <rFont val="Verdana"/>
        <family val="2"/>
      </rPr>
      <t>very wise statements on the Economy</t>
    </r>
    <r>
      <rPr>
        <sz val="9"/>
        <color rgb="FF000000"/>
        <rFont val="Verdana"/>
        <family val="2"/>
      </rPr>
      <t>. You both really get it! @foxandfriends</t>
    </r>
  </si>
  <si>
    <t>“I’m very comfortable, if the economy stays on the path it’s going that we move rates up as appropriate this year.”</t>
  </si>
  <si>
    <t>Wall Street Journal interview
Mester Says Factors Justify 2 More Hikes in 2018: WSJ</t>
  </si>
  <si>
    <t>The Economy is raging at an all time high and is set to get even better. Jobs and wages up. Vote for Rick Saccone and keep it going!</t>
  </si>
  <si>
    <t>03-13-2018 12:28:03</t>
  </si>
  <si>
    <t>Regarding inflation, “If we’re accelerating past 2.5, then I think we do have an issue.”</t>
  </si>
  <si>
    <t>Rocky Mountain Economic Summit, Victor, Idaho
Harker: Comfortable w/ 2.5% Inflation Given Symmetric Goal</t>
  </si>
  <si>
    <t>Idaho, USA</t>
  </si>
  <si>
    <t>The economy is looking really good. It has been many years that we have seen these kind of numbers. The underlying strength of companies has perhaps never been better.</t>
  </si>
  <si>
    <t>03-26-2018 11:05:40</t>
  </si>
  <si>
    <t>“I sleep pretty well on the economy right now.”
“The United States economy is in a good place from a cyclical standpoint close to our maximum employment and stable prices target.”</t>
  </si>
  <si>
    <t>"Marketplace” radio program
Powell Says Economy Is in ‘Really Good Place’
Powell Says He’s Pleased With Results of Gradual Hikes
For Powell Fed, It’s Business as Usual</t>
  </si>
  <si>
    <t>Radio</t>
  </si>
  <si>
    <t>Radio interview</t>
  </si>
  <si>
    <t>Flattening yield curve is something for policy makers to monitor because of the risk of suffering a “self-fulfilling prophecy.”</t>
  </si>
  <si>
    <t>Bostic Says He Worries About Inverting the Yield Curve
Bostic: Inflation Near Fed Target Is Good Sign Economy’s Healthy</t>
  </si>
  <si>
    <t>Virginia, USA</t>
  </si>
  <si>
    <r>
      <rPr>
        <sz val="9"/>
        <color rgb="FF000000"/>
        <rFont val="Verdana"/>
        <family val="2"/>
      </rPr>
      <t xml:space="preserve">JOBS JOBS JOBS! Unemployment claims have fallen to a </t>
    </r>
    <r>
      <rPr>
        <b/>
        <sz val="9"/>
        <color rgb="FF000000"/>
        <rFont val="Verdana"/>
        <family val="2"/>
      </rPr>
      <t>45-year low</t>
    </r>
    <r>
      <rPr>
        <sz val="9"/>
        <color rgb="FF000000"/>
        <rFont val="Verdana"/>
        <family val="2"/>
      </rPr>
      <t>. Together we are making the economy great again! https://t.co/pN2TE5HDQm</t>
    </r>
  </si>
  <si>
    <t>03-29-2018 19:58:35</t>
  </si>
  <si>
    <t>Regarding trade, “What’s going on in the short-run certainly isn’t positive, but for me it isn’t sufficient yet to materially change my outlook.”</t>
  </si>
  <si>
    <t>Reuters interview
Kaplan Says Tariffs So Far Don’t Change His Outlook</t>
  </si>
  <si>
    <t>Interview</t>
  </si>
  <si>
    <t>This is my 500th. Day in Office and we have accomplished a lot - many believe more than any President in his first 500 days. Massive Tax &amp;amp; Regulation Cuts Military &amp;amp; Vets Lower Crime &amp;amp; Illegal Immigration Stronger Borders Judgeships Best Economy &amp;amp; Jobs EVER and much more...</t>
  </si>
  <si>
    <t>Sees little reason for the Fed to raise rates “much further” and risk a yield curve inversion with inflation expectations well-anchored and the economy not showing signs of overheating.</t>
  </si>
  <si>
    <t>Kashkari Warns Fed Risks Inverse Yield Curve by Continuing Hikes</t>
  </si>
  <si>
    <t>In many ways this is the greatest economy in the HISTORY of America and the best time EVER to look for a job!</t>
  </si>
  <si>
    <t>“We are aware that, on the one hand, raising interest rates too slowly may lead to high inflation or financial market excesses,” Powell said in the text of his semi-annual report to Congress.
“On the other hand, if we raise rates too rapidly, the economy could weaken and inflation could run persistently below our objective.”</t>
  </si>
  <si>
    <t>Senate Banking Committee
Powell Says Gradual Rate Hikes Are the Best Path ‘For Now’</t>
  </si>
  <si>
    <t>Report to Congress</t>
  </si>
  <si>
    <r>
      <rPr>
        <sz val="9"/>
        <color rgb="FF000000"/>
        <rFont val="Verdana"/>
        <family val="2"/>
      </rPr>
      <t xml:space="preserve">....China which is for the first time doing poorly against us is spending a fortune on ads and P.R. trying to convince and scare our politicians to fight me on </t>
    </r>
    <r>
      <rPr>
        <b/>
        <sz val="9"/>
        <color rgb="FF000000"/>
        <rFont val="Verdana"/>
        <family val="2"/>
      </rPr>
      <t>Tariffs</t>
    </r>
    <r>
      <rPr>
        <sz val="9"/>
        <color rgb="FF000000"/>
        <rFont val="Verdana"/>
        <family val="2"/>
      </rPr>
      <t>- because they are really hurting their economy. Likewise other countries. We are Winning but must be strong!</t>
    </r>
  </si>
  <si>
    <t>“The Fed’s large holdings of Treasury securities may be keeping longer-term rates below where they otherwise would be and, therefore, distorting the signal from the yield curve.”</t>
  </si>
  <si>
    <t>George: Not Clear How Much Fed Should Fear Inverse Yield Curve</t>
  </si>
  <si>
    <t>Kansas City, USA</t>
  </si>
  <si>
    <t>The U.S. has an increased economic value of more than 7 Trillion Dollars since the Election. May be the best economy in the history of our country. Record Jobs numbers. Nice!</t>
  </si>
  <si>
    <t>“For a long time inflation was below target and we were pushing it,” Powell said on the second day of his semi-annual report to Congress. “We’ve now just about reached a symmetric 2 percent objective. So it’s very close, and I think from this point forward the risks are roughly balanced.”</t>
  </si>
  <si>
    <t>Powell Says Low Inflation Worries Linger Even as Risks Balanced</t>
  </si>
  <si>
    <t>Presidential Approval numbers are very good - strong economy military and just about everything else. Better numbers than Obama at this point by far. We are winning on just about every front and for that reason there will not be a Blue Wave but there might be a Red Wave!</t>
  </si>
  <si>
    <t>NO</t>
  </si>
  <si>
    <t>“We are just in a low rate environment. The level of rates we have in the U.S. seems low by historical standards but is high by global standards.”
“There is a material risk of yield curve inversion over the forecast horizon (about 2-1/2 years) if the FOMC continues on its present course.”</t>
  </si>
  <si>
    <t>Chamber of Commerce, Glasgow, Kentucky
Bullard Says U.S. Rates are High by Global Standards
Bullard Warns Yield-Curve Inversion Could be ‘Imminent’
Bullard: Trump Comments Won’t Affect FOMC Rate Decisions</t>
  </si>
  <si>
    <t>Kentucky, USA</t>
  </si>
  <si>
    <r>
      <rPr>
        <sz val="9"/>
        <color rgb="FF000000"/>
        <rFont val="Verdana"/>
        <family val="2"/>
      </rPr>
      <t xml:space="preserve">Republicans have created the </t>
    </r>
    <r>
      <rPr>
        <b/>
        <sz val="9"/>
        <color rgb="FF000000"/>
        <rFont val="Verdana"/>
        <family val="2"/>
      </rPr>
      <t xml:space="preserve">best economy in the HISTORY of our Country </t>
    </r>
    <r>
      <rPr>
        <sz val="9"/>
        <color rgb="FF000000"/>
        <rFont val="Verdana"/>
        <family val="2"/>
      </rPr>
      <t>– and the hottest jobs market on planet earth. The Democrat Agenda is a Socialist Nightmare. The Republican Agenda is the AMERICAN DREAM! https://t.co/0pWiwCHGbh https://t.co/JfdM1p5xxY</t>
    </r>
  </si>
  <si>
    <t>“I think the idea that you’re inevitably going to have a recession just because you’ve had an expansion for a while is not really right.”</t>
  </si>
  <si>
    <t>CNBC interview
Bullard Says Waiting for ‘Inevitable Recession’ Is Wrong: CNBC</t>
  </si>
  <si>
    <t>“It is difficult to argue that lower than normal rates are appropriate when unemployment is low and inflation is effectively at the Fed’s target.”</t>
  </si>
  <si>
    <t>West Virginia Economic Outlook Conference
Barkin: Higher Rates Needed Amid Strong Economy
Barkin: Rate-Hike Outlook to Depend on Economic Data</t>
  </si>
  <si>
    <t>West Virginia, USA</t>
  </si>
  <si>
    <r>
      <rPr>
        <sz val="9"/>
        <color rgb="FF000000"/>
        <rFont val="Verdana"/>
        <family val="2"/>
      </rPr>
      <t>The United States and the European Union have a $1 TRILLION bilateral trade relationship – the largest economic relationship in the world. We want</t>
    </r>
    <r>
      <rPr>
        <b/>
        <sz val="9"/>
        <color rgb="FF000000"/>
        <rFont val="Verdana"/>
        <family val="2"/>
      </rPr>
      <t xml:space="preserve"> to further strengthen this trade relationship to the benefit </t>
    </r>
    <r>
      <rPr>
        <sz val="9"/>
        <color rgb="FF000000"/>
        <rFont val="Verdana"/>
        <family val="2"/>
      </rPr>
      <t>of all American and European citizens... https://t.co/4zlmEEtCpG</t>
    </r>
  </si>
  <si>
    <t>EU</t>
  </si>
  <si>
    <t>Fed may need to raise interest rates to “somewhat restrictive” levels over the next couple of years to combat the effects of fiscal stimulus.</t>
  </si>
  <si>
    <t>Evans Says Fed May Need Higher Rates to Restrict Economic Growth
Evans: Modestly Restrictive Fed Policy May Be Warranted</t>
  </si>
  <si>
    <t>Chicago, USA</t>
  </si>
  <si>
    <r>
      <rPr>
        <sz val="9"/>
        <color rgb="FF000000"/>
        <rFont val="Verdana"/>
        <family val="2"/>
      </rPr>
      <t xml:space="preserve">Under our potential deal with China they </t>
    </r>
    <r>
      <rPr>
        <b/>
        <sz val="9"/>
        <color rgb="FF000000"/>
        <rFont val="Verdana"/>
        <family val="2"/>
      </rPr>
      <t>will purchase from our</t>
    </r>
    <r>
      <rPr>
        <sz val="9"/>
        <color rgb="FF000000"/>
        <rFont val="Verdana"/>
        <family val="2"/>
      </rPr>
      <t xml:space="preserve"> Great American Farmers practically as much as our Farmers can produce.</t>
    </r>
  </si>
  <si>
    <t>"I pledge to you I will not vote for anything that will knowingly invert the curve and I am hopeful that as we move forward I won’t be faced with that,” Bostic said in response to an audience question. “The market is going to do what the market does, and we have to pay attention and react.”</t>
  </si>
  <si>
    <t>Bostic Pledges to Oppose Hike Inverting Yield Curve
Bostic: Fed on ‘Gradual Walk’ to Get Back to Neutral Rates
Bostic: Inverted Yield Curve Doesn’t Guarantee a Recession
Bostic: Trade Uncertainty Is Making Business Cautious
Bostic: Fed Independence Extremely Important for Better Policy</t>
  </si>
  <si>
    <t>Tennessee, USA</t>
  </si>
  <si>
    <t>China</t>
  </si>
  <si>
    <t>At neutral, “I would be inclined to step back and assess the outlook for the economy and look at a range of other factors -- including the levels and shape of the Treasury yield curve -- before deciding what further actions, if any, might be appropriate.”</t>
  </si>
  <si>
    <t>Essay on economic conditions and monetary policy
Kaplan Favors Fed Rate Pause at Neutral With Eye on Yield Curve</t>
  </si>
  <si>
    <r>
      <rPr>
        <sz val="9"/>
        <color rgb="FF000000"/>
        <rFont val="Verdana"/>
        <family val="2"/>
      </rPr>
      <t xml:space="preserve">Our Trade Deal with China is </t>
    </r>
    <r>
      <rPr>
        <b/>
        <sz val="9"/>
        <color rgb="FF000000"/>
        <rFont val="Verdana"/>
        <family val="2"/>
      </rPr>
      <t>moving along nicely but</t>
    </r>
    <r>
      <rPr>
        <sz val="9"/>
        <color rgb="FF000000"/>
        <rFont val="Verdana"/>
        <family val="2"/>
      </rPr>
      <t xml:space="preserve"> in the end we will probably have to use a different structure in that this will be too hard to get done and to verify results after completion.</t>
    </r>
  </si>
  <si>
    <t>“My own forecast is that it will be appropriate to raise rates a couple more times this year.”
Regarding politics, “I don’t feel personally that it impedes our ability to make decisions,” George said of the criticism emanating from the White House. “This committee is very focused on the mandate given to us by Congress to try to make decisions that are in the long-run interest of a growing economy.”</t>
  </si>
  <si>
    <t>Bloomberg Television interview with Kathleen Hays from Jackson Hole symposium in Wyoming
George Says Rate-Hike Criticism Won’t Sway Fed</t>
  </si>
  <si>
    <t>Wyoming, USA</t>
  </si>
  <si>
    <t>Happy Memorial Day! Those who died for our great country would be very happy and proud at how well our country is doing today. Best economy in decades lowest unemployment numbers for Blacks and Hispanics EVER (&amp;amp; women in 18years) rebuilding our Military and so much more. Nice!</t>
  </si>
  <si>
    <t>05-28-2018 12:58:07</t>
  </si>
  <si>
    <t>Said she’s been increasing her growth forecast for this year to around 3 percent; signaled gradual rate increases should continue.</t>
  </si>
  <si>
    <t>CNBC television interview
Mester Says She’s Been Raising Her 2018 Growth Outlook</t>
  </si>
  <si>
    <t>FAIR TRADE!</t>
  </si>
  <si>
    <t>“It makes more sense to be gradualist in the current environment,” Bullard said, adding: “Inflation has been very low.”</t>
  </si>
  <si>
    <t>Bloomberg Television interview with Michael McKee from Jackson Hole symposium in Wyoming
Bullard Says Prefers Not to Call Rates Accommodative Now</t>
  </si>
  <si>
    <r>
      <rPr>
        <sz val="9"/>
        <color rgb="FF000000"/>
        <rFont val="Verdana"/>
        <family val="2"/>
      </rPr>
      <t xml:space="preserve">Canada has treated our Agricultural business and Farmers very poorly for a very long period of time. Highly restrictive on Trade! They must </t>
    </r>
    <r>
      <rPr>
        <b/>
        <sz val="9"/>
        <color rgb="FF000000"/>
        <rFont val="Verdana"/>
        <family val="2"/>
      </rPr>
      <t>open their markets and take down their trade barriers</t>
    </r>
    <r>
      <rPr>
        <sz val="9"/>
        <color rgb="FF000000"/>
        <rFont val="Verdana"/>
        <family val="2"/>
      </rPr>
      <t>! They report a really high surplus on trade with us. Do Timber &amp;amp; Lumber in U.S.?</t>
    </r>
  </si>
  <si>
    <t>Canada</t>
  </si>
  <si>
    <t>Said case for raising interest rates is “pretty compelling” given the economy’s strength.</t>
  </si>
  <si>
    <t>Bloomberg Television interview with Michael McKee from Jackson Hole symposium in Wyoming
Mester Sees ‘Compelling’ Case for Rate Hikes</t>
  </si>
  <si>
    <t>Very surprised that China would be doing this? https://t.co/D03kV07dF7</t>
  </si>
  <si>
    <t>Said economic fundamentals look strong and support the case for gradual rate increases.
“There does not seem to be an elevated risk of overheating.”</t>
  </si>
  <si>
    <t>Speech at Jackson Hole symposium in Wyoming
Powell Says Gradual Hikes Likely Needed If Economy Stays Healthy</t>
  </si>
  <si>
    <r>
      <rPr>
        <sz val="9"/>
        <color rgb="FF000000"/>
        <rFont val="Verdana"/>
        <family val="2"/>
      </rPr>
      <t xml:space="preserve">The United States must at long last be treated fairly on Trade. If we charge a country ZERO to sell their goods and they charge us 25 50 or even 100 percent to sell ours it is UNFAIR and can no longer be tolerated. That is not </t>
    </r>
    <r>
      <rPr>
        <b/>
        <sz val="9"/>
        <color rgb="FF000000"/>
        <rFont val="Verdana"/>
        <family val="2"/>
      </rPr>
      <t>Free or Fair Trade</t>
    </r>
    <r>
      <rPr>
        <sz val="9"/>
        <color rgb="FF000000"/>
        <rFont val="Verdana"/>
        <family val="2"/>
      </rPr>
      <t xml:space="preserve"> it is Stupid Trade!</t>
    </r>
  </si>
  <si>
    <t>“We ought to be moving toward neutral”; rate increases in September and December are consistent with that path.</t>
  </si>
  <si>
    <t>Bloomberg Television interview with Michael McKee from Jackson Hole symposium in Wyoming
Kaplan Says Sept., Dec. Rates Hikes Remain Appropriate</t>
  </si>
  <si>
    <t>“I think on balance the slow, steady, take an action and stop and see how the markets respond approach is one that makes a lot of sense.”</t>
  </si>
  <si>
    <t>Bloomberg Television interview with Michael McKee from Jackson Hole symposium in Wyoming
Bostic Says Pausing Rate Hikes at Neutral Makes Sense</t>
  </si>
  <si>
    <r>
      <rPr>
        <sz val="9"/>
        <color rgb="FF000000"/>
        <rFont val="Verdana"/>
        <family val="2"/>
      </rPr>
      <t xml:space="preserve">Why is it that the Wall Street Journal though well meaning never mentions the </t>
    </r>
    <r>
      <rPr>
        <b/>
        <sz val="9"/>
        <color rgb="FF000000"/>
        <rFont val="Verdana"/>
        <family val="2"/>
      </rPr>
      <t>unfairness of the Tariffs</t>
    </r>
    <r>
      <rPr>
        <sz val="9"/>
        <color rgb="FF000000"/>
        <rFont val="Verdana"/>
        <family val="2"/>
      </rPr>
      <t xml:space="preserve"> routinely charged against the U.S. by other countries or the many Billions of Dollars that the Tariffs we are now charging are and will be pouring into U.S. coffers?</t>
    </r>
  </si>
  <si>
    <t>U.S. needs to work out a trade deal with Canada because it’s such an important trading partner.
Farm economy is under pressure, tariffs are a concern.</t>
  </si>
  <si>
    <t>Local radio interview
Kashkari: U.S. Has Much More to Lose Than Gain in a Trade War</t>
  </si>
  <si>
    <t>When you’re almost 800 Billion Dollars a year down on Trade you can’t lose a Trade War! The U.S. has been ripped off by other countries for years on Trade time to get smart!</t>
  </si>
  <si>
    <t>“The proper response to uncertainty concerning inflation persistence is not the customary policy attenuation, in the sense of Brainard (1967), but rather anti-attenuation, meaning a more aggressive response to inflation than is the case when the inflation persistence parameter is known.”</t>
  </si>
  <si>
    <t>Note published on Fed’s website
Fed Adviser Adds to Argument That May Back Higher Interest Rates</t>
  </si>
  <si>
    <t>Note</t>
  </si>
  <si>
    <t>“Neither low unemployment nor faster real GDP growth gives a reliable signal of inflationary pressure because those empirical relationships have broken down. Continuing to raise the policy rate in such an environment could cause the FOMC to go too far, raising recession risk unnecessarily.”</t>
  </si>
  <si>
    <t>Real Return XII – Euromoney Conferences, New York
Bullard Says Fed Could Extend Expansion If It Heeds Market Signs</t>
  </si>
  <si>
    <t>The U.S. has made such bad trade deals over so many years that we can only WIN!</t>
  </si>
  <si>
    <t>“If we just increase interest rates too much, beyond what the economy can sustain, we could end up ending the expansion.”</t>
  </si>
  <si>
    <t>Town hall event, Bozeman, Montana.
Kashkari Says Wages, Inflation Hint U.S. Not at Full Employment</t>
  </si>
  <si>
    <t>Montana, USA</t>
  </si>
  <si>
    <t>Town Hall Event</t>
  </si>
  <si>
    <r>
      <t xml:space="preserve">China already charges a tax of 16% on soybeans. Canada has all sorts of trade barriers on our Agricultural products. </t>
    </r>
    <r>
      <rPr>
        <b/>
        <sz val="9"/>
        <color theme="1"/>
        <rFont val="Verdana"/>
        <family val="2"/>
      </rPr>
      <t>Not acceptable</t>
    </r>
    <r>
      <rPr>
        <sz val="9"/>
        <color theme="1"/>
        <rFont val="Verdana"/>
        <family val="2"/>
      </rPr>
      <t>!</t>
    </r>
  </si>
  <si>
    <t>“We don’t feel the need to raise interest rates more quickly than otherwise.”</t>
  </si>
  <si>
    <t>University of Buffalo
Williams Says He’s Not Seeing Inflationary Pressures</t>
  </si>
  <si>
    <t>New York, USA</t>
  </si>
  <si>
    <r>
      <t xml:space="preserve">Farmers have not been doing well for 15 years. Mexico Canada China and others have treated them unfairly. By the time I finish trade talks that will change. </t>
    </r>
    <r>
      <rPr>
        <b/>
        <sz val="9"/>
        <color theme="1"/>
        <rFont val="Verdana"/>
        <family val="2"/>
      </rPr>
      <t>Big trade barriers against U.S. farmers and other businesses will finally be broken</t>
    </r>
    <r>
      <rPr>
        <sz val="9"/>
        <color theme="1"/>
        <rFont val="Verdana"/>
        <family val="2"/>
      </rPr>
      <t>. Massive trade deficits no longer!</t>
    </r>
  </si>
  <si>
    <t>Meeting goals will “entail moving policy first toward a neutral setting and then likely a bit beyond neutral to help transition the economy onto a long-run sustainable growth path with inflation at our symmetric 2 percent target.”</t>
  </si>
  <si>
    <t>Text of canceled Central Bank of Argentina speech, prepared for Sept. 3
Evans Says Fed Will Likely Need to Go ‘Bit’ Above Neutral Rate</t>
  </si>
  <si>
    <t>Cancelled Speech</t>
  </si>
  <si>
    <t>“BET founder: Trump's economy is bringing black workers back into the labor force” https://t.co/TtMDfi4bv0</t>
  </si>
  <si>
    <t>Fed’s ability to combat the next economic downturn is limited and may need help from federal and state fiscal authorities, as well as from bank regulatory policy.
“From a policy perspective, more attention should be given to establishing appropriate policy buffers to mitigate future shocks.”</t>
  </si>
  <si>
    <t>Boston Fed Conference
Rosengren: U.S. Ill Prepared for Next Recession
Rosengren: Impact of Long-Term Low Rates Needs Study</t>
  </si>
  <si>
    <r>
      <rPr>
        <sz val="9"/>
        <color rgb="FF000000"/>
        <rFont val="Verdana"/>
        <family val="2"/>
      </rPr>
      <t xml:space="preserve">Looking forward to seeing my friend Prime Minister @AbeShinzo of Japan at noon. Will be discussing North Korea and </t>
    </r>
    <r>
      <rPr>
        <b/>
        <sz val="9"/>
        <color rgb="FF000000"/>
        <rFont val="Verdana"/>
        <family val="2"/>
      </rPr>
      <t>Trade</t>
    </r>
    <r>
      <rPr>
        <sz val="9"/>
        <color rgb="FF000000"/>
        <rFont val="Verdana"/>
        <family val="2"/>
      </rPr>
      <t>.</t>
    </r>
  </si>
  <si>
    <t>Japan</t>
  </si>
  <si>
    <t>“If things work out well for the economy, and that’s what I expect and hope, then we’ll be in a situation where we need to have somewhat restrictive policy over time.”</t>
  </si>
  <si>
    <t>CNBC interview
Rosengren: Fed Should Continue Path of Gradual Rate Hikes</t>
  </si>
  <si>
    <t>“I believe, in light of economic performance, we ought to be moving toward neutral”; strong August jobs report “just causes me to reaffirm that view.”</t>
  </si>
  <si>
    <t>Fox Business Interview
Kaplan Says Fed Should Hike Three or Four Times to Neutral</t>
  </si>
  <si>
    <t>Fox Business Network</t>
  </si>
  <si>
    <r>
      <rPr>
        <sz val="9"/>
        <color rgb="FF000000"/>
        <rFont val="Verdana"/>
        <family val="2"/>
      </rPr>
      <t xml:space="preserve">PM Abe and I are also working to improve the trading relationship between the U.S. and Japan something we have to do. The U.S. seeks a </t>
    </r>
    <r>
      <rPr>
        <b/>
        <sz val="9"/>
        <color rgb="FF000000"/>
        <rFont val="Verdana"/>
        <family val="2"/>
      </rPr>
      <t>bilateral deal</t>
    </r>
    <r>
      <rPr>
        <sz val="9"/>
        <color rgb="FF000000"/>
        <rFont val="Verdana"/>
        <family val="2"/>
      </rPr>
      <t xml:space="preserve"> with Japan that is based on the principle of fairness and reciprocity. We’re working hard to reduce our trade imbalance... https://t.co/pnqEHoplk0</t>
    </r>
  </si>
  <si>
    <t>“This gradual path we’re on, I’ve been a supporter of that and I continue to be a supporter of that.”</t>
  </si>
  <si>
    <t>Interview at Boston Fed conference
Mester Says Strong Economy Supports Further Rate Hikes</t>
  </si>
  <si>
    <r>
      <rPr>
        <sz val="9"/>
        <color rgb="FF000000"/>
        <rFont val="Verdana"/>
        <family val="2"/>
      </rPr>
      <t xml:space="preserve">Please tell Prime Minister Trudeau and President Macron that they are charging the U.S. </t>
    </r>
    <r>
      <rPr>
        <b/>
        <sz val="9"/>
        <color rgb="FF000000"/>
        <rFont val="Verdana"/>
        <family val="2"/>
      </rPr>
      <t>massive tariffs and create non-monetary barriers</t>
    </r>
    <r>
      <rPr>
        <sz val="9"/>
        <color rgb="FF000000"/>
        <rFont val="Verdana"/>
        <family val="2"/>
      </rPr>
      <t>. The EU trade surplus with the U.S. is $151 Billion and Canada keeps our farmers and others out. Look forward to seeing them tomorrow.</t>
    </r>
  </si>
  <si>
    <t>“It’s a stressful time” for emerging markets; “I don’t know that we’re going to get the tailwind from global growth that we’ve been getting.”</t>
  </si>
  <si>
    <t>Fed conference in Dallas
Kaplan Says Turkey, Argentina Problems ‘Should Not Spread’</t>
  </si>
  <si>
    <t>Dallas, USA</t>
  </si>
  <si>
    <t>“I don’t see any reason why we wouldn’t continue to gradually increase rates.”
“Going beyond just the next two hikes, I see no reason why we wouldn’t want to be at a more normalized rate, given the economic conditions we currently have, unless something changes dramatically that we’re not anticipating.”</t>
  </si>
  <si>
    <t>Bloomberg interview with Christopher Condon and Craig Torres
Rosengren Wants Two More Hikes in 2018 as Economy Grows</t>
  </si>
  <si>
    <r>
      <t xml:space="preserve">Prime Minister Trudeau is being so indignant bringing up the relationship that the U.S. and Canada had over the many years and all sorts of other things...but he doesn’t bring up the fact that </t>
    </r>
    <r>
      <rPr>
        <b/>
        <sz val="9"/>
        <color rgb="FF000000"/>
        <rFont val="Verdana"/>
        <family val="2"/>
      </rPr>
      <t>they charge us up to 300% on dairy</t>
    </r>
    <r>
      <rPr>
        <sz val="9"/>
        <color rgb="FF000000"/>
        <rFont val="Verdana"/>
        <family val="2"/>
      </rPr>
      <t xml:space="preserve"> — hurting our Farmers killing our Agriculture!</t>
    </r>
  </si>
  <si>
    <t>Fed should see whether the economy can stand on its own after it reaches neutral interest rate.</t>
  </si>
  <si>
    <t>Chamber of Commerce, Albany, Georgia
Bostic Says Wants to Reach Neutral Rate and Pause</t>
  </si>
  <si>
    <t>Georia, USA</t>
  </si>
  <si>
    <t>Fed should consider conducting a regular review of its monetary policy framework that includes input from outsiders; “could well help to improve the economic outcomes delivered by the U.S. central bank.”</t>
  </si>
  <si>
    <t>Research paper
Rosengren Urges Fed to Adopt Regular Monetary Policy Reviews</t>
  </si>
  <si>
    <t>Research Paper</t>
  </si>
  <si>
    <r>
      <rPr>
        <sz val="9"/>
        <color rgb="FF000000"/>
        <rFont val="Verdana"/>
        <family val="2"/>
      </rPr>
      <t xml:space="preserve">Why isn’t the European Union and Canada informing the public that for years they have used massive Trade Tariffs and non-monetary Trade Barriers against the U.S. Totally unfair to our farmers workers &amp;amp; companies. </t>
    </r>
    <r>
      <rPr>
        <b/>
        <sz val="9"/>
        <color rgb="FF000000"/>
        <rFont val="Verdana"/>
        <family val="2"/>
      </rPr>
      <t>Take down your tariffs &amp;amp; barriers or we will more than match you!</t>
    </r>
  </si>
  <si>
    <t>“The flattening yield curve and subdued market-based inflation expectations suggest that the current monetary policy stance is already neutral or possibly somewhat restrictive.”
“The yield curve information suggests that financial markets do not see excessive real growth or excessive inflationary pressure over the forecast horizon.”</t>
  </si>
  <si>
    <t>CFA Society Chicago
Bullard: U.S. Interest Rates Are Neutral to Restrictive
Bullard: Low Rates Abroad Make It Hard for U.S. to Tighten
Bullard: He May Lift U.S. Long-Term Growth Estimate</t>
  </si>
  <si>
    <r>
      <t xml:space="preserve">Looking forward to </t>
    </r>
    <r>
      <rPr>
        <b/>
        <sz val="9"/>
        <color theme="1"/>
        <rFont val="Verdana"/>
        <family val="2"/>
      </rPr>
      <t>straightening out unfair Trade Deals</t>
    </r>
    <r>
      <rPr>
        <sz val="9"/>
        <color theme="1"/>
        <rFont val="Verdana"/>
        <family val="2"/>
      </rPr>
      <t xml:space="preserve"> with the G-7 countries. If it doesn’t happen we come out even better!
Canada charges the U.S. a 270%  tariff on Dairy Products! They didn’t tell you that did they? Not fair to our farmers!</t>
    </r>
  </si>
  <si>
    <t>“I think the Fed has continued to do the right thing, gradually removing accommodation”</t>
  </si>
  <si>
    <t>Bloomberg Television interview with Michael McKee
Dudley Says Fed Is Doing Right Thing</t>
  </si>
  <si>
    <t>“Over the next year or two, barring unexpected developments, continued gradual increases in the federal funds rate are likely to be appropriate to sustain full employment and inflation near its objective.”</t>
  </si>
  <si>
    <t>Detroit Economic Club
Brainard: Gradual Hikes Appropriate Over Next Year or Two
Brainard: Hard to See Discernible Trade Impact in Broader Data</t>
  </si>
  <si>
    <t>Detroit, USA</t>
  </si>
  <si>
    <r>
      <t>Canada charges the U.S. a</t>
    </r>
    <r>
      <rPr>
        <b/>
        <sz val="9"/>
        <color theme="1"/>
        <rFont val="Verdana"/>
        <family val="2"/>
      </rPr>
      <t xml:space="preserve"> 270%  tariff on Dairy Products</t>
    </r>
    <r>
      <rPr>
        <sz val="9"/>
        <color theme="1"/>
        <rFont val="Verdana"/>
        <family val="2"/>
      </rPr>
      <t>! They didn’t tell you that did they? Not fair to our farmers!</t>
    </r>
  </si>
  <si>
    <t>Favors continued gradual rate hikes because the economy is near full employment and inflation is near the Fed’s target.</t>
  </si>
  <si>
    <t>Bostic Favors Gradual Rate Hikes for ‘Handful of Quarters’</t>
  </si>
  <si>
    <t>Mississippi, USA</t>
  </si>
  <si>
    <t>X</t>
  </si>
  <si>
    <r>
      <rPr>
        <sz val="9"/>
        <color rgb="FF000000"/>
        <rFont val="Verdana"/>
        <family val="2"/>
      </rPr>
      <t xml:space="preserve">I am heading for Canada and the G-7 for talks that will mostly center on the long time </t>
    </r>
    <r>
      <rPr>
        <b/>
        <sz val="9"/>
        <color rgb="FF000000"/>
        <rFont val="Verdana"/>
        <family val="2"/>
      </rPr>
      <t>unfair trade practiced against the United States</t>
    </r>
    <r>
      <rPr>
        <sz val="9"/>
        <color rgb="FF000000"/>
        <rFont val="Verdana"/>
        <family val="2"/>
      </rPr>
      <t>. From there I go to Singapore and talks with North Korea on Denuclearization. Won’t be talking about the Russian Witch Hunt Hoax for a while!</t>
    </r>
  </si>
  <si>
    <t>Projections for gradual interest-rate increases are consistent with an economy that is “firing on all cylinders.”
“I expect the strong fundamentals for growth to continue and inflation will reach our symmetric 2 percent target on a sustained basis. Given this outlook, it is time to return to the more conventional, mainstream monetary policy.”</t>
  </si>
  <si>
    <t>Northeast Indiana Regional Economic Forum, Fort Wayne, Indiana
Evans: Time to Return to Conventional Monetary Policy
Evans: Premature to Overweight Signal From Yield Curve
Evans: Won’t Be Surprised If Fed Hikes Rates Four Times in 2018</t>
  </si>
  <si>
    <t>Indiana, USA</t>
  </si>
  <si>
    <t>Economic Forum</t>
  </si>
  <si>
    <r>
      <rPr>
        <sz val="9"/>
        <color rgb="FF000000"/>
        <rFont val="Verdana"/>
        <family val="2"/>
      </rPr>
      <t xml:space="preserve">Great financial numbers being announced on an almost daily basis. </t>
    </r>
    <r>
      <rPr>
        <b/>
        <sz val="9"/>
        <color rgb="FF000000"/>
        <rFont val="Verdana"/>
        <family val="2"/>
      </rPr>
      <t>Economy has never been better jobs at best point in history.</t>
    </r>
    <r>
      <rPr>
        <sz val="9"/>
        <color rgb="FF000000"/>
        <rFont val="Verdana"/>
        <family val="2"/>
      </rPr>
      <t xml:space="preserve"> Fixing our terrible Trade Deals is a priority-and going very well. Immigration on Merit Based System to take care of the companies coming back to U.S.A.</t>
    </r>
  </si>
  <si>
    <t>“We’re at full employment or past full employment”; while inflation is moving higher, “it’s not going to run away”; despite weak August retail sales figures, “I still think the consumer is very strong in the U.S."</t>
  </si>
  <si>
    <t>Fox Business Network interview
Kaplan Sees Short-Lived Economic Impact From Hurricane</t>
  </si>
  <si>
    <t>Fed should consider adopting an explicit “lower-for-longer” interest-rate strategy that can be used when it’s forced to cut rates to zero to counter weakness in the economy.</t>
  </si>
  <si>
    <t>Brookings Institution in Washington
Yellen Says Fed Should Prepare for Zero Rates Rerun</t>
  </si>
  <si>
    <r>
      <rPr>
        <sz val="9"/>
        <color rgb="FF000000"/>
        <rFont val="Verdana"/>
        <family val="2"/>
      </rPr>
      <t xml:space="preserve">Cosumer confidence highest in 18 years Atlanta Fed forecasts 4.7 GDP manufacturing jobs highest in many years. “It’s the story of the Trump Administration </t>
    </r>
    <r>
      <rPr>
        <b/>
        <sz val="9"/>
        <color rgb="FF000000"/>
        <rFont val="Verdana"/>
        <family val="2"/>
      </rPr>
      <t>the Economic Success that’s unnerving his detractors.</t>
    </r>
    <r>
      <rPr>
        <sz val="9"/>
        <color rgb="FF000000"/>
        <rFont val="Verdana"/>
        <family val="2"/>
      </rPr>
      <t>” @MariaBartiromo</t>
    </r>
  </si>
  <si>
    <t>“The main thing where we might need to move along a little quicker would be if inflation surprises to the upside.”
The decision to drop “accommodative” from the Fed’s policy statement doesn’t signal change in the likely path of monetary policy.</t>
  </si>
  <si>
    <t xml:space="preserve">
News conference following the central bank’s decision to raise its benchmark interest rate for the third time this year
Powell: Upside Inflation Surprise Might Prompt Faster Fed Action
Powell: Removing ‘Accommodative’ Doesn’t Signal Change
Powell: Fed Policy Is Still Accommodative
Powell: Some on FOMC See Modest Overshoot of Neutral Rate Level
Powell: Now’s a Good Time to Address Long-Term Fiscal Issues</t>
  </si>
  <si>
    <t>FOMC Press Conference</t>
  </si>
  <si>
    <r>
      <t xml:space="preserve">The United States will not allow other countries to impose massive Tariffs and Trade Barriers on its farmers workers and companies. While sending their product into our country tax free. </t>
    </r>
    <r>
      <rPr>
        <b/>
        <sz val="9"/>
        <color theme="1"/>
        <rFont val="Verdana"/>
        <family val="2"/>
      </rPr>
      <t>We have put up with Trade Abuse for many decades — and that is long enough</t>
    </r>
    <r>
      <rPr>
        <sz val="9"/>
        <color theme="1"/>
        <rFont val="Verdana"/>
        <family val="2"/>
      </rPr>
      <t>.</t>
    </r>
  </si>
  <si>
    <t>"There’s no reason to think that the probability of a recession in the next year or two is at all elevated,” Powell said. “We look at the yield curve but it’s one factor. It’s not inverted now.”
“Our economy is strong. Growth is running at a healthy clip,” he said. “As the economy has steadily gained strength, the Fed has been gradually returning interest rates closer to the levels that are normal in a healthy economy.”</t>
  </si>
  <si>
    <t>Powell: Doesn’t See High Recession Risk, Watching Yield Curve
Powell : Gradual Rate Hikes Support Sustained Growth</t>
  </si>
  <si>
    <t>“The FOMC met this week and reviewed a pretty healthy economy. Growth is strong. Inflation is moderate, and the unemployment rate is as low as it’s been since the late 1960s.”</t>
  </si>
  <si>
    <t>Banking forum</t>
  </si>
  <si>
    <t>North Carolina, USA</t>
  </si>
  <si>
    <t>Keynote speaker</t>
  </si>
  <si>
    <r>
      <t>Just left the @G7 Summit in beautiful Canada. Great meetings and relationships with the six Country Leaders especially since they know I cannot allow them to apply large Tariffs and strong barriers to...
...U.S.A. Trade. They fully understand where I am coming from. After many decades</t>
    </r>
    <r>
      <rPr>
        <b/>
        <sz val="9"/>
        <color rgb="FF000000"/>
        <rFont val="Verdana"/>
        <family val="2"/>
      </rPr>
      <t xml:space="preserve"> fair and reciprocal Trade will happen</t>
    </r>
    <r>
      <rPr>
        <sz val="9"/>
        <color rgb="FF000000"/>
        <rFont val="Verdana"/>
        <family val="2"/>
      </rPr>
      <t>!</t>
    </r>
  </si>
  <si>
    <t xml:space="preserve">6/9/2018 20:56:33-20:56:34
</t>
  </si>
  <si>
    <t>“The Fed has attained its dual mandate objectives of maximum employment and price stability about as well as it ever has. ... I expect real GDP to increase by 3 percent this year and by 2.5 percent in 2019.”</t>
  </si>
  <si>
    <t>Columbia University
Williams: U.S. Economy ‘About as Good as It Gets’
Williams: Estimates of Natural Jobless-Rate Very Uncertain</t>
  </si>
  <si>
    <r>
      <t xml:space="preserve">Based on Justin’s false statements at his news conference and the fact that Canada is charging massive Tariffs to our U.S. farmers workers and companies I have instructed our U.S. Reps not to endorse the Communique as </t>
    </r>
    <r>
      <rPr>
        <b/>
        <sz val="9"/>
        <color theme="1"/>
        <rFont val="Verdana"/>
        <family val="2"/>
      </rPr>
      <t>we look at Tariffs on automobiles flooding the U.S. Market</t>
    </r>
    <r>
      <rPr>
        <sz val="9"/>
        <color theme="1"/>
        <rFont val="Verdana"/>
        <family val="2"/>
      </rPr>
      <t>!</t>
    </r>
  </si>
  <si>
    <t>Long-term interest rates aren’t moving very much, which indicates that the “bond market is saying, ‘Hey, we’re not so sure that U.S. economic growth is going to be very strong in the future years.’ So that’s a nervousness for me.”</t>
  </si>
  <si>
    <t>Kashkari: Bond Market Is Flashing a Yellow Warning Light</t>
  </si>
  <si>
    <t>“Federal Reserve policy makers will likely need to move interest rates gradually from a mildly accommodative stance to a mildly restrictive stance.” 
Such a policy “is fully consistent with a forecast of GDP growth above potential that leads to further tightening of labor markets, and inflation mildly overshooting the Federal Reserve’s 2 percent target.”</t>
  </si>
  <si>
    <t>National Association for Business Economics in Boston
Rosengren Favors Hiking Until Rates ‘Mildly Restrictive’</t>
  </si>
  <si>
    <r>
      <t xml:space="preserve">PM Justin Trudeau of Canada acted so meek and mild during our @G7 meetings only to give a news conference after I left saying that “US Tariffs were kind of insulting” and he “will not be pushed around.” Very dishonest &amp;amp; weak. </t>
    </r>
    <r>
      <rPr>
        <b/>
        <sz val="9"/>
        <color theme="1"/>
        <rFont val="Verdana"/>
        <family val="2"/>
      </rPr>
      <t>Our Tariffs are in response to his of 270% on dairy!</t>
    </r>
  </si>
  <si>
    <t>“The rise in wages is broadly consistent with observed rates of price inflation and labor productivity growth and therefore does not point to an overheating labor market,” Powell said. “Further, higher wage growth alone need not be inflationary.”
“Our ongoing policy of gradual interest rate normalization reflects our efforts to balance the inevitable risks that come with extraordinary times, so as to extend the current expansion, while maintaining maximum employment and low and stable inflation.”</t>
  </si>
  <si>
    <t>National Association for Business Economics in Boston
Powell: Downplays Inflation Risk With Expectations Anchored
Powell: Fed Will Stick to the Program: TOPLive Key Takeaways</t>
  </si>
  <si>
    <r>
      <t xml:space="preserve">Fair Trade is now to be called </t>
    </r>
    <r>
      <rPr>
        <b/>
        <sz val="9"/>
        <color theme="1"/>
        <rFont val="Verdana"/>
        <family val="2"/>
      </rPr>
      <t>Fool Trade</t>
    </r>
    <r>
      <rPr>
        <sz val="9"/>
        <color theme="1"/>
        <rFont val="Verdana"/>
        <family val="2"/>
      </rPr>
      <t xml:space="preserve"> if it is not Reciprocal. According to a Canada release they make almost 100 Billion Dollars in Trade with U.S. (guess they were bragging and got caught!). Minimum is 17B. Tax Dairy from us at 270%. Then Justin acts hurt when called out!
Why should I as President of the United States allow countries to continue to make Massive Trade Surpluses as they have for decades while our Farmers Workers &amp;amp; Taxpayers have such a big and unfair price to pay? Not fair to the PEOPLE of America! $800 Billion Trade Deficit...</t>
    </r>
  </si>
  <si>
    <t>“I’m comfortable” with one more hike in December and see a “base case” for two hikes in 2019”; precise level of neutral rates is “inherently uncertain.”</t>
  </si>
  <si>
    <t>Community luncheon in El Paso, Texas
Kaplan: Comfortable With 1 More Hike in 2018; Sees 2 in 2019
Kaplan: Still Favors Pause Once Rates Get to Neutral Level
Kaplan: Hopeful Fed Can Hike Without Inverting Yield Curve</t>
  </si>
  <si>
    <t>“I’m looking for policy to move gradually to a mildly, modestly restrictive stance because the outlook is good.”</t>
  </si>
  <si>
    <t>OMIFIF City Lecture in London
Evans: Path of Fed Rate Increases Is as Clear as It Can Get
Evans Says He’s More Comfortable With Inflation Outlook</t>
  </si>
  <si>
    <t>London, UK</t>
  </si>
  <si>
    <t>Why should I as President of the United States allow countries to continue to make Massive Trade Surpluses as they have for decades while our Farmers Workers &amp;amp; Taxpayers have such a big and unfair price to pay? Not fair to the PEOPLE of America! $800 Billion Trade Deficit...</t>
  </si>
  <si>
    <t>“People have jobs, and the markets are strong. Overall, it’s starting to feel like we’ve got some tailwinds rather than headwinds.”</t>
  </si>
  <si>
    <t>Marshall University, Charleston, West Virginia
Barkin: Economy is Solid, Inflation at 2% Target
Barkin: Sees Risks Amid Solid U.S. Growth
Barkin: Tariffs Not Having Massive Economic Impact</t>
  </si>
  <si>
    <r>
      <t>Sorry we cannot let our friends or enemies take advantage of us on Trade anymore. We must put th</t>
    </r>
    <r>
      <rPr>
        <b/>
        <sz val="9"/>
        <color theme="1"/>
        <rFont val="Verdana"/>
        <family val="2"/>
      </rPr>
      <t>e American worker first</t>
    </r>
    <r>
      <rPr>
        <sz val="9"/>
        <color theme="1"/>
        <rFont val="Verdana"/>
        <family val="2"/>
      </rPr>
      <t>!</t>
    </r>
  </si>
  <si>
    <t>“I still think we can take our time in moving the rates up.”</t>
  </si>
  <si>
    <t>Bloomberg Television interview with Michael McKee
Harker Says He’d Like to Slow the Pace on Rate Increases</t>
  </si>
  <si>
    <t>“I think the role of the dollar as the world’s reserve currency is very strong, and there are a whole host of factors that will continue to make the dollar a very important reserve currency, really, for the world.”</t>
  </si>
  <si>
    <t>Payment system forum in Chicago
Brainard: Dollar Reserve Currency Status ‘Very Strong’
Brainard Announces Push Toward 24/7 Payment Settlement</t>
  </si>
  <si>
    <r>
      <rPr>
        <sz val="9"/>
        <color rgb="FF000000"/>
        <rFont val="Verdana"/>
        <family val="2"/>
      </rPr>
      <t xml:space="preserve">The Republican Party is starting to show very big numbers. People are starting to see what is being done. Results are speaking loudly. North Korea and </t>
    </r>
    <r>
      <rPr>
        <b/>
        <sz val="9"/>
        <color rgb="FF000000"/>
        <rFont val="Verdana"/>
        <family val="2"/>
      </rPr>
      <t>our greatest ever economy</t>
    </r>
    <r>
      <rPr>
        <sz val="9"/>
        <color rgb="FF000000"/>
        <rFont val="Verdana"/>
        <family val="2"/>
      </rPr>
      <t xml:space="preserve"> are leading the way!</t>
    </r>
  </si>
  <si>
    <t>06-14-2018 12:34:25</t>
  </si>
  <si>
    <t>“Interest rates are still accommodative, but we’re gradually moving to a place where they’ll be neutral -- not that they’ll be restraining the economy,” Powell said. “We may go past neutral. But we’re a long way from neutral at this point, probably.”</t>
  </si>
  <si>
    <t>Event hosted by The Atlantic magazine and Aspen Institute in Washington
Powell Says Fed to Keep Hiking at Gradual Pace Amid Solid Growth</t>
  </si>
  <si>
    <t>U.S.A. Jobs numbers are the BEST in 44 years. If my opponent (the Democrats) had won the election they would have raised taxes substantially and increased regulations - the economy and jobs would have been a disaster!</t>
  </si>
  <si>
    <t>06-15-2018 11:45:03</t>
  </si>
  <si>
    <t>Fed will keep gradually raising interest rates with no sign of inflation getting out of hand despite unemployment declining to a 48-year low.
“It doesn’t scare me at all. It’s great for the American people,” Williams said. “We are not seeing any inflationary pressures now so I think this is a bit of a Goldilocks economy.”</t>
  </si>
  <si>
    <t>Bloomberg Television interview with Michael McKee
Williams Sees Nothing to Fear as Jobless Hits 48-Year Low</t>
  </si>
  <si>
    <r>
      <rPr>
        <sz val="9"/>
        <color rgb="FF000000"/>
        <rFont val="Verdana"/>
        <family val="2"/>
      </rPr>
      <t>Our economy is perhaps</t>
    </r>
    <r>
      <rPr>
        <b/>
        <sz val="9"/>
        <color rgb="FF000000"/>
        <rFont val="Verdana"/>
        <family val="2"/>
      </rPr>
      <t xml:space="preserve"> BETTER than it has ever been</t>
    </r>
    <r>
      <rPr>
        <sz val="9"/>
        <color rgb="FF000000"/>
        <rFont val="Verdana"/>
        <family val="2"/>
      </rPr>
      <t>. Companies doing really well and moving back to America and jobs numbers are the best in 44 years.</t>
    </r>
  </si>
  <si>
    <t>“If we move too slowly, and excesses build, it’s pretty painful to unwind them.”</t>
  </si>
  <si>
    <t>Kaplan: Comfortable With Another Hike This Year, Two in ‘19
Kaplan: Fed Should Hike Three Times Between Now and June</t>
  </si>
  <si>
    <t>06-17-2018 13:08:26</t>
  </si>
  <si>
    <t>"The central question in my mind is whether the apparent strength in GDP and job growth is a signal that I have materially underestimated the underlying momentum of aggregate demand.”</t>
  </si>
  <si>
    <t>National Council for Economic Education meeting in Atlanta
Bostic: Strong Economy Raises Question of Overheating
Bostic: Year or Two to See If Tax Cuts Help Investment</t>
  </si>
  <si>
    <r>
      <rPr>
        <sz val="9"/>
        <color rgb="FF000000"/>
        <rFont val="Verdana"/>
        <family val="2"/>
      </rPr>
      <t xml:space="preserve">The real big story that affects everybody in America is the success of </t>
    </r>
    <r>
      <rPr>
        <b/>
        <sz val="9"/>
        <color rgb="FF000000"/>
        <rFont val="Verdana"/>
        <family val="2"/>
      </rPr>
      <t>@POTUS's TAX CUT package</t>
    </r>
    <r>
      <rPr>
        <sz val="9"/>
        <color rgb="FF000000"/>
        <rFont val="Verdana"/>
        <family val="2"/>
      </rPr>
      <t xml:space="preserve"> and what it's done for our economy...” @Varneyco https://t.co/2bUbA7zSFM</t>
    </r>
  </si>
  <si>
    <t>Fiscal Policy</t>
  </si>
  <si>
    <t>06-21-2018 20:25:24</t>
  </si>
  <si>
    <t>“We’re at a good level of rates today for our environment today. We don’t have to be projecting planned rate hikes at this point, we can react to data as it comes in, we can feel our way and see where we want to go, but I don’t think this is a situation where we need to get a lot higher with the policy rate in order to contain inflation, because there just isn’t that much inflation pressure in the U.S. economy.”</t>
  </si>
  <si>
    <t>Bullard: U.S. Interest Rates Are Close to Neutral
Bullard: U.S. Growth Depends on Productivity Picking Up</t>
  </si>
  <si>
    <t>Singapore</t>
  </si>
  <si>
    <r>
      <t xml:space="preserve">Based on the Tariffs and Trade Barriers long placed on the U.S. and it great companies and workers by the European Union if these Tariffs and Barriers are not soon broken down and removed </t>
    </r>
    <r>
      <rPr>
        <b/>
        <sz val="9"/>
        <color theme="1"/>
        <rFont val="Verdana"/>
        <family val="2"/>
      </rPr>
      <t>we will be placing a 20% Tariff on all of their cars</t>
    </r>
    <r>
      <rPr>
        <sz val="9"/>
        <color theme="1"/>
        <rFont val="Verdana"/>
        <family val="2"/>
      </rPr>
      <t xml:space="preserve"> coming into the U.S. Build them here!</t>
    </r>
  </si>
  <si>
    <t>“What I have conviction about is that we should be moving toward neutral.”
“We think this fiscal stimulus, at least the part that was a spending increase,” will fade in 2019 and 2020.</t>
  </si>
  <si>
    <t>Economic Club of New York
Kaplan: Fed Should Be Raising Rates Toward Neutral
Kaplan: Don’t Know Yet If Fed Should Raise Rates Past Neutral</t>
  </si>
  <si>
    <t>“We have a labor market with very little slack left, and the most common refrain I hear from employers is that they can’t fill the jobs they have.”</t>
  </si>
  <si>
    <t>Education conference in Philadelphia
Fed’s Harker Says Labor Market Has ‘Little Slack’</t>
  </si>
  <si>
    <t>Philadelphia, USA</t>
  </si>
  <si>
    <t>Based on the Tariffs and Trade Barriers long placed on the U.S. &amp;amp; its great companies and workers by the European Union if these Tariffs and Barriers are not soon broken down and removed we will be placing a 20% Tariff on all of their cars coming into the U.S. Build them here!</t>
  </si>
  <si>
    <t>“Looking forward, I continue to expect that further gradual increases in interest rates will best foster a sustained economic expansion and achievement of our dual mandate goals.”
Doesn’t see “signs of greater inflationary pressures on the horizon”</t>
  </si>
  <si>
    <t>New York Fed-Bank Indonesia Central Banking Forum on Bali, Indonesia
Williams: Global Developments Important for U.S. Rates</t>
  </si>
  <si>
    <t>Bali, Indonesia</t>
  </si>
  <si>
    <t>Heading to Nevada to talk trade and immigration with supporters. Country’s economy is stronger than ever before with numbers that are getting better by the week. Tremendous potential and trade deals are coming along well.</t>
  </si>
  <si>
    <t>06-23-2018 16:57:48</t>
  </si>
  <si>
    <t>“We could move to a slightly restrictive policy stance and, you know, probably pause at that point and see how things are going. That would be at some target range above 3 percent.”
The labor market is “extremely vibrant” and the Fed shouldn’t “get our nose out of joint” if
inflation runs a little above or a little below target.</t>
  </si>
  <si>
    <t>Chamber of Commerce, Flint, Michigan
Evans Says Fed Could Lift Rates Above 3% and Then Pause
Evans Says ‘Extremely Pleased’ With Inflation at Moment
Evans Says He’s Comfortable With Path Laid Out for Policy</t>
  </si>
  <si>
    <t>Michigan, USA</t>
  </si>
  <si>
    <r>
      <t xml:space="preserve">The United States is insisting that all countries that have placed artificial Trade Barriers and Tariffs on goods going into their country remove those Barriers &amp;amp; Tariffs </t>
    </r>
    <r>
      <rPr>
        <b/>
        <sz val="9"/>
        <color theme="1"/>
        <rFont val="Verdana"/>
        <family val="2"/>
      </rPr>
      <t>or be met with more than Reciprocity by the U.S.A</t>
    </r>
    <r>
      <rPr>
        <sz val="9"/>
        <color theme="1"/>
        <rFont val="Verdana"/>
        <family val="2"/>
      </rPr>
      <t>. Trade must be fair and no longer a one way street!</t>
    </r>
  </si>
  <si>
    <t>"This outlook will likely require further gradual increases in the FOMC’s target interest rate, although the pace and extent of future actions remain a key aspect of the Committee’s deliberations.”
“The accommodative stance of monetary policy that has prevailed, even as the unemployment rate has fallen below estimates of its long-run sustainable level, could push inflation somewhat higher over the next couple of years.”</t>
  </si>
  <si>
    <t>Economic forum in Tulsa, Oklahoma
George Says Inflation Outlook Calls for More Rate Hikes</t>
  </si>
  <si>
    <t>Oklahoma, USA</t>
  </si>
  <si>
    <t>“I don’t think the economy is overheating.”
“For the rest of the year, economic activity is going to continue to be strong. The numbers have come in stronger than we expected at the beginning of the year.”</t>
  </si>
  <si>
    <t>National Association of Corporate Directors in Atlanta
Bostic Sees Strong U.S. Economic Activity for Rest of Year
Bostic: Monetary Policy is Still Supporting Economy
Bostic Deflects Trump Question, Says Fed Focused on Doing Job</t>
  </si>
  <si>
    <t>....We are getting other countries to reduce and eliminate tariffs and trade barriers that have been unfairly used for years against our farmers workers and companies. We are opening up closed markets and expanding our footprint. They must play fair or they will pay tariffs!
....We are finishing our study of Tariffs on cars from the E.U. in that they have long taken advantage of the U.S. in the form of Trade Barriers and Tariffs. In the end it will all even out - and it won’t take very long!</t>
  </si>
  <si>
    <t>“After many, many years of accommodative policy, which I have supported strongly, because inflation is now up at 2%, it’s time to readjust the policy stance, at least to neutral. Let’s see how the economy is performing at that point, and then we might have to do a little bit more at that point.”</t>
  </si>
  <si>
    <t>CNBC television interview
Evans Says Fed May Need Rates 50 Basis Points Above Neutral</t>
  </si>
  <si>
    <t>....We are finishing our study of Tariffs on cars from the E.U. in that they have long taken advantage of the U.S. in the form of Trade Barriers and Tariffs. In the end it will all even out - and it won’t take very long!</t>
  </si>
  <si>
    <t>“Inflation expectations appear to be quite fixed. If they were a lot more variable or moving up then I would definitely worry, but I don’t see it and markets aren’t seeing that either.”
“Inflation going up to 2.2% is not a problem over the next couple of years; 2.3%, 2.4% is not a problem. If we thought it was getting a little bit more out of hand and inflation expectations were moving a little bit out, then something else might be at work.”</t>
  </si>
  <si>
    <t>Interview with Bloomberg’s Christopher Condon in Ann Arbor, Michigan
Evans Says Inflation Rising to 2.3% or 2.4% Not a Problem</t>
  </si>
  <si>
    <t>In the “old days” when good news was reported the Stock Market would go up. Today when good news is reported the Stock Market goes down. Big mistake and we have so much good (great) news about the economy!</t>
  </si>
  <si>
    <t>“We have one instrument, two mandates, and no surgical precision.”</t>
  </si>
  <si>
    <t>Wellesley College in Massachusetts
Daly: Gradual Rate Hikes Best Way to Keep Economy on Track</t>
  </si>
  <si>
    <t>Massachusets, USA</t>
  </si>
  <si>
    <t>Benchmark monetary policy rules, such as the popular Taylor Rule, show no reason to raise rates further when they are adjusted for recent developments, such as the lack of a link between the unemployment rate and inflation.</t>
  </si>
  <si>
    <t>Economic Club of Memphis, Tennessee
Bullard: Modern Rule Shows No Reason to Raise Rates
Bullard: Trump Can Sway Fed Via Appointments, They’ve Been Good
Bullard: Not Surprising Stock Markets Would Correct</t>
  </si>
  <si>
    <t>Tenessee, USA</t>
  </si>
  <si>
    <r>
      <t xml:space="preserve">Getting ready to leave for Europe. First meeting - NATO. The U.S. is spending many times more than any other country in order to protect them. Not fair to the U.S. taxpayer. On top of that </t>
    </r>
    <r>
      <rPr>
        <b/>
        <sz val="9"/>
        <color theme="1"/>
        <rFont val="Verdana"/>
        <family val="2"/>
      </rPr>
      <t>we lose $151 Billion on Trade with the European Union</t>
    </r>
    <r>
      <rPr>
        <sz val="9"/>
        <color theme="1"/>
        <rFont val="Verdana"/>
        <family val="2"/>
      </rPr>
      <t>. Charge us big Tariffs (&amp;amp; Barriers)!</t>
    </r>
  </si>
  <si>
    <t>“Anchored inflation expectations might mask the inflation signal coming from an overheated economy for a period, but I have no doubt that prices would eventually move up in response to resource constraints.”
“This situation reinforces and supports the importance of a clear, steady strategy and a gradual, predictable approach to the removal of accommodation as we continue to monitor the data.”</t>
  </si>
  <si>
    <t>Economic Club of New York
Quarles Favors Gradual Hikes, Eye on Potential Growth</t>
  </si>
  <si>
    <t>The European Union makes it impossible for our farmers and workers and companies to do business in Europe (U.S. has a $151 Billion trade deficit) and then they want us to happily defend them through NATO and nicely pay for it. Just doesn’t work!</t>
  </si>
  <si>
    <t>Cites “the Saudi Arabian situation” as potential geopolitical risk facing policy makers; otherwise, the U.S. economy is “chugging along.”</t>
  </si>
  <si>
    <t>Macon, Georgia
Bostic Says Signs Point to U.S. Economy Staying on Track</t>
  </si>
  <si>
    <t>Georgia, USA</t>
  </si>
  <si>
    <t>“The U.S. consumer is strong” and interest rates should rise “another two, but more likely three times” over the next nine months to around a neutral setting.</t>
  </si>
  <si>
    <t>Shadow Open Market Committee in New York
Kaplan Favors ‘Likely Three’ Hikes to Neutral Rate</t>
  </si>
  <si>
    <t>SOMC meeting</t>
  </si>
  <si>
    <t>I am in Brussels but always thinking about our farmers. Soy beans fell 50% from 2012 to my election. Farmers have done poorly for 15 years. Other countries’ trade barriers and tariffs have been destroying their businesses. I will open…
...things up better than ever before but it can’t go too quickly. I am fighting for a level playing field for our farmers and will win!</t>
  </si>
  <si>
    <t>Unless the data talk me out of it, I view a continued, gradual removal of policy accommodation as appropriate until we get to a neutral policy rate.</t>
  </si>
  <si>
    <t>Business Roundtable luncheon in Baton Rouge, Louisiana
Bostic: Strong Economy Warrants Hiking Rates to Neutral
Bostic: Focus on Real Economy With Eye on Market Signals</t>
  </si>
  <si>
    <t>Louisiana, USA</t>
  </si>
  <si>
    <t>The Stock Market hit 25000 yesterday. Jobs are at an all time record - and that is before we fix some of the worst trade deals and conditions ever seen by any government. It is all happening!</t>
  </si>
  <si>
    <t>Sees future economic growth as uncertain, but probably relatively slow.
Median Fed official sees longer-run Fed funds rate, a proxy for the dividing line between tight and easy policy, at 3 percent; Kaplan says his estimate is “modestly below” that.</t>
  </si>
  <si>
    <t>Essay published on Dallas Fed website
Sees future economic growth as uncertain, but probably relatively slow.
Kaplan: Fed No Longer Needs to Be Stimulating U.S. Economy</t>
  </si>
  <si>
    <r>
      <rPr>
        <sz val="9"/>
        <color rgb="FF000000"/>
        <rFont val="Verdana"/>
        <family val="2"/>
      </rPr>
      <t xml:space="preserve">The economy of the United States is </t>
    </r>
    <r>
      <rPr>
        <b/>
        <sz val="9"/>
        <color rgb="FF000000"/>
        <rFont val="Verdana"/>
        <family val="2"/>
      </rPr>
      <t>stronger</t>
    </r>
    <r>
      <rPr>
        <sz val="9"/>
        <color rgb="FF000000"/>
        <rFont val="Verdana"/>
        <family val="2"/>
      </rPr>
      <t xml:space="preserve"> than ever before!</t>
    </r>
  </si>
  <si>
    <t>The economy is at or near full employment and “seems to be chugging along quite well”; trade policy is a risk.</t>
  </si>
  <si>
    <t>Baton Rouge, Louisiana
Bostic Says U.S. Economy Is ‘Chugging Along Quite Well’</t>
  </si>
  <si>
    <t>07-17-2018 14:39:08</t>
  </si>
  <si>
    <t>“Probably labor markets probably weren’t as tight as people originally might have thought” but “we’re still beyond full employment.”</t>
  </si>
  <si>
    <t>Forecasters Club event in New York
Phillips Curve relationship between unemployment and inflation has flattened out, but could make a comeback.</t>
  </si>
  <si>
    <r>
      <rPr>
        <sz val="9"/>
        <color rgb="FF000000"/>
        <rFont val="Verdana"/>
        <family val="2"/>
      </rPr>
      <t xml:space="preserve">“A lot of Democrats wished they voted for the </t>
    </r>
    <r>
      <rPr>
        <b/>
        <sz val="9"/>
        <color rgb="FF000000"/>
        <rFont val="Verdana"/>
        <family val="2"/>
      </rPr>
      <t>Tax Cuts</t>
    </r>
    <r>
      <rPr>
        <sz val="9"/>
        <color rgb="FF000000"/>
        <rFont val="Verdana"/>
        <family val="2"/>
      </rPr>
      <t xml:space="preserve"> because the economy is booming - we could have 4% growth now and the Fed said yesterday that unemployment could drop again.”  @foxandfriends  @kilmeade
3.4 million jobs created since our great Election Victory - far greater than ever anticipated and only getting better as new and greatly improved Trade Deals start coming to fruition!</t>
    </r>
  </si>
  <si>
    <t>07-18-2018 11:03:05</t>
  </si>
  <si>
    <t>Several districts indicated that firms faced rising materials and shipping costs, uncertainties over the trade environment and/or difficulties finding qualified workers.</t>
  </si>
  <si>
    <t>Beige Book economic survey
Fed Says Growth Steady Amid Tight Labor Market, Trade Worries</t>
  </si>
  <si>
    <t>Publication</t>
  </si>
  <si>
    <t>3.4 million jobs created since our great Election Victory - far greater than ever anticipated and only getting better as new and greatly improved Trade Deals start coming to fruition!</t>
  </si>
  <si>
    <t>There has been a huge deterioration in standards; covenants have been loosened in leveraged lending.</t>
  </si>
  <si>
    <t>Financial Times Interview
Yellen Worried About Leveraged Loan-Related Systemic Risks: FT</t>
  </si>
  <si>
    <t>Newspaper Interview</t>
  </si>
  <si>
    <r>
      <t xml:space="preserve">China the European Union and others have been manipulating their currencies and interest rates lower while the </t>
    </r>
    <r>
      <rPr>
        <b/>
        <sz val="9"/>
        <color theme="1"/>
        <rFont val="Verdana"/>
        <family val="2"/>
      </rPr>
      <t xml:space="preserve">U.S. is raising rates </t>
    </r>
    <r>
      <rPr>
        <sz val="9"/>
        <color theme="1"/>
        <rFont val="Verdana"/>
        <family val="2"/>
      </rPr>
      <t>while the dollars gets stronger and stronger with each passing day - taking away our big competitive edge. As usual not a level playing field...</t>
    </r>
  </si>
  <si>
    <t>In his first public speech since joining the central bank, Clarida said “even after our most recent policy decision to raise the range for the federal funds rate by 1/4 percentage point, monetary policy remains accommodative, and I believe some further gradual adjustment in the policy rate range will likely be appropriate.”</t>
  </si>
  <si>
    <t>Peterson Institute for International Economics in Washington
Clarida Says Further Gradual Rate Hiking Still Appropriate
Clarida Says Changes in Financial Conditions Relevant to Outlook</t>
  </si>
  <si>
    <t>Doesn’t believe that upward pressure on the effective funds rate “signals that we’ve reached balance-sheet normalization or that we are at the ‘steep’ portion of the reserve demand curve, where reserves are scarce.”</t>
  </si>
  <si>
    <t>Roundtable at the Bank of France in Paris
Evidence Doesn’t Signal Bank Reserves Scarce Yet</t>
  </si>
  <si>
    <r>
      <t xml:space="preserve">....The United States should not be penalized because we are doing so well. Tightening now hurts all that we have done. The U.S. should be allowed to recapture what was lost due to illegal currency manipulation and BAD Trade Deals. Debt coming due &amp;amp; </t>
    </r>
    <r>
      <rPr>
        <b/>
        <sz val="9"/>
        <color theme="1"/>
        <rFont val="Verdana"/>
        <family val="2"/>
      </rPr>
      <t>we are raising rates - Really?</t>
    </r>
  </si>
  <si>
    <t>Paris, France</t>
  </si>
  <si>
    <t>Market activity normal; investors reassessing risk. The economy is still expanding above the long-run trend rate.</t>
  </si>
  <si>
    <t>CNBC television interview
Mester Says Market Volatility Hasn’t Changed Her Outlook</t>
  </si>
  <si>
    <r>
      <t>Farmers have been on a downward trend for 15 years. The price of soybeans has fallen 50% since 5 years before the Election. A big reason i</t>
    </r>
    <r>
      <rPr>
        <b/>
        <sz val="9"/>
        <color theme="1"/>
        <rFont val="Verdana"/>
        <family val="2"/>
      </rPr>
      <t>s bad (terrible) Trade Deals with other countries</t>
    </r>
    <r>
      <rPr>
        <sz val="9"/>
        <color theme="1"/>
        <rFont val="Verdana"/>
        <family val="2"/>
      </rPr>
      <t>. They put on massive Tariffs and Barriers. Canada charges 275% on Dairy. Farmers will WIN!</t>
    </r>
  </si>
  <si>
    <t>I’m very sensitive to not being rigid or pre-determined about the pace at which we get there.</t>
  </si>
  <si>
    <t>Bloomberg Television interview with Michael McKee
Kaplan Says He’s Not ’Rigid’ on Favored Rate Hike Pace</t>
  </si>
  <si>
    <t>Countries that have treated us unfairly on trade for years are all coming to Washington to negotiate. This should have taken place many years ago butas the saying goes better late than never!
Tariffs are the greatest! Either a country which has treated the United States unfairly on Trade negotiates a fair deal or it gets hit with Tariffs. It’s as simple as that - and everybody’s talking! Remember we are the “piggy bank” that’s being robbed. All will be Great!</t>
  </si>
  <si>
    <t>The unemployment rate of 3.7 percent is below Bostic’s estimate of the natural rate of unemployment of about 4 percent.</t>
  </si>
  <si>
    <t>Blog post on bank’s website
Bostic Says Fed Must Be Wary of Economy Overheating</t>
  </si>
  <si>
    <t>Blog Post</t>
  </si>
  <si>
    <t>Tight labor markets can re-attract sidelined workers, though he underlines that monetary policy cannot address regional and local labor problems.</t>
  </si>
  <si>
    <t>Summit on Regional Competitiveness at Chicago Fed
Evans Says Hot Job Market Can Re-attract Sidelined Workers</t>
  </si>
  <si>
    <r>
      <rPr>
        <b/>
        <sz val="9"/>
        <color theme="1"/>
        <rFont val="Verdana"/>
        <family val="2"/>
      </rPr>
      <t>Tariffs are the greatest</t>
    </r>
    <r>
      <rPr>
        <sz val="9"/>
        <color theme="1"/>
        <rFont val="Verdana"/>
        <family val="2"/>
      </rPr>
      <t>! Either a country which has treated the United States unfairly on Trade negotiates a fair deal or it gets hit with Tariffs. It’s as simple as that - and everybody’s talking! Remember we are the “piggy bank” that’s being robbed. All will be Great!</t>
    </r>
  </si>
  <si>
    <t>Concerned presidential complaints about monetary policy could undermine confidence; supports more rate increases to keep the economy on track.</t>
  </si>
  <si>
    <t>Conference in Washington
Yellen Says She’s Concerned About Trump Undermining Trust in Fed</t>
  </si>
  <si>
    <r>
      <t>The European Union is coming to Washington tomorrow to negotiate a deal on Trade. I have an idea for them. Both the U.S. and the E.U. drop all Tariffs Barriers and Subsidies! That would finally be called</t>
    </r>
    <r>
      <rPr>
        <b/>
        <sz val="9"/>
        <color theme="1"/>
        <rFont val="Verdana"/>
        <family val="2"/>
      </rPr>
      <t xml:space="preserve"> Free Market and Fair Trade</t>
    </r>
    <r>
      <rPr>
        <sz val="9"/>
        <color theme="1"/>
        <rFont val="Verdana"/>
        <family val="2"/>
      </rPr>
      <t>! Hope they do it we are ready - but they won’t!</t>
    </r>
  </si>
  <si>
    <t>Keeping the U.S. economy near full employment is lifting pay for unskilled workers and helping ease inequality.</t>
  </si>
  <si>
    <t>Bloomberg New Economy Forum in Singapore</t>
  </si>
  <si>
    <t>We are more attentive to the emergence of risks outside the banking sector, but it’s unclear that we actually, at least in the United States, have appropriate tools to deal with these.</t>
  </si>
  <si>
    <t>Bloomberg New Economy Forum in Singapore
Yellen Leads Chorus of Concern Over Risks Facing Global Economy</t>
  </si>
  <si>
    <t>China is targeting our farmers who they know I love &amp;amp; respect as a way of getting me to continue allowing them to take advantage of the U.S. They are being vicious in what will be their failed attempt. We were being nice - until now! China made $517 Billion on us last year.</t>
  </si>
  <si>
    <t>COMMENT: Information received since the Federal Open Market Committee met in September indicates that the labor market has continued to strengthen and that economic activity has been rising at a strong rate. Job gains have been strong, on average, in recent months, and the unemployment rate has declined.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maintain the target range for the federal funds rate at 2 to 2-1/4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Richard H. Clarida; Mary C. Daly; Loretta
J. Mester; and Randal K. Quarles.</t>
  </si>
  <si>
    <t>EVENT: FOMC Policy Statement</t>
  </si>
  <si>
    <t>Policy Statement</t>
  </si>
  <si>
    <r>
      <t xml:space="preserve">The United States and the European Union have a $1 TRILLION bilateral trade relationship – the largest economic relationship in the world. We want to </t>
    </r>
    <r>
      <rPr>
        <b/>
        <sz val="9"/>
        <color theme="1"/>
        <rFont val="Verdana"/>
        <family val="2"/>
      </rPr>
      <t>further strengthen this trade relationship</t>
    </r>
    <r>
      <rPr>
        <sz val="9"/>
        <color theme="1"/>
        <rFont val="Verdana"/>
        <family val="2"/>
      </rPr>
      <t xml:space="preserve"> to the benefit of all American and European citizens... https://t.co/4zlmEEtCpG</t>
    </r>
  </si>
  <si>
    <t>“Sustainable economic growth and thus broad-based prosperity is dependent on a healthy job market, one in which employers can find the skills they need and workers find jobs that allow them to grow and move up the economic ladder.”</t>
  </si>
  <si>
    <t>Investing in America’s Workforce book launch in New York
Williams Says Sustainable Growth Depends on Job Market</t>
  </si>
  <si>
    <t>Great meeting on Trade today with @JunckerEU and representatives of the European Union. We have come to a very strong understanding and are all believers in no tariffs no barriers and no subsidies. Work on documents has already started and the process is moving...</t>
  </si>
  <si>
    <t>“It wouldn’t be surprising to me that we would need to go up again in December and at least a couple of times next year.”</t>
  </si>
  <si>
    <t>Interview with Bloomberg’s Jeanna Smialek
Daly Sees Possible December Rate Hike, Two 2019 Moves</t>
  </si>
  <si>
    <t>“I do not see unfair trade practices in China, or anywhere in the world, as what is responsible for the U.S. trade deficit,” Yellen said. “The U.S. trade deficit reflects the fact that Americans spend more than we produce, and we import excess goods and services from the rest of the world to satisfy that demand.”</t>
  </si>
  <si>
    <t>Video link to conference in Beijing
Yellen Says Fed More to Blame for Wider Trade Deficit Than China</t>
  </si>
  <si>
    <t>Beijing, China</t>
  </si>
  <si>
    <t>Great to be back on track with the European Union. This was a big day for free and fair trade!
European Union representatives told me that they would start buying soybeans from our great farmers immediately. Also they will be buying vast amounts of LNG!</t>
  </si>
  <si>
    <t>“The economy is outstripping what we think in the long run is the sustainable pace of growth.” &amp; “We’re at a point where we’ve got inflation on target, unemployment is a little lower than what we think is the long-run value.”</t>
  </si>
  <si>
    <t>Event in Idaho
Daly Says Economy Outstripping Long-Run Sustainable Growth</t>
  </si>
  <si>
    <t>European Union representatives told me that they would start buying soybeans from our great farmers immediately. Also they will be buying vast amounts of LNG!</t>
  </si>
  <si>
    <t>“I’m beginning to see the first signs of it,” Greenspan said. “We’re seeing it basically in the tightening of the labor markets first, which, as you know, have gotten very tight now. We’re beginning finally to see average wages rise, and clearly there’s no productivity behind it.”</t>
  </si>
  <si>
    <t>“The David Rubenstein Show: Peer-to-Peer Conversations” on Bloomberg Television
Greenspan Says U.S. May Be Seeing First Signs of Inflation</t>
  </si>
  <si>
    <t>“The David Rubenstein Show: Peer-to-Peer Conversations” on Bloomberg Television</t>
  </si>
  <si>
    <t>I am thrilled to announce that in the second quarter of this year the U.S. Economy grew at the amazing rate of 4.1%! https://t.co/xeAPwAAOXN</t>
  </si>
  <si>
    <t>07-27-2018 16:12:14</t>
  </si>
  <si>
    <t>“We can continue this strong economy and this strong labor market for some period of time.”</t>
  </si>
  <si>
    <t>House Financial Services Committee
Quarles: Strong U.S. Economy Can Continue for Some Time</t>
  </si>
  <si>
    <t>The biggest and best results coming out of the good GDP report was that the quarterly Trade Deficit has been reduced by $52 Billion and of course the historically low unemployment numbers especially for African Americans Hispanics Asians and Women.</t>
  </si>
  <si>
    <t>“Job creation space is very good. Wages have now moved into a range that makes sense given productivity and inflation.”</t>
  </si>
  <si>
    <t>Dallas Fed,
Powell Says Wages Have Moved Into a Range That Makes Sense</t>
  </si>
  <si>
    <t>....Tariffs will make our country much richer than it is today. Only fools would disagree. We are using them to negotiate fair trade deals and if countries are still unwilling to negotiate they will pay us vast sums of money in the form of Tariffs. We win either way......</t>
  </si>
  <si>
    <t>“I don’t think we are too far from a neutral policy, and neutral is where we want to be.”</t>
  </si>
  <si>
    <t>GIC Central Banking Series Conference, Madrid
Bostic: Urges Moving Cautiously as Fed Nears Neutral Rate Policy</t>
  </si>
  <si>
    <t>Madrid, Spain</t>
  </si>
  <si>
    <t>Advocating against raising interest rates to give labor market room to run.</t>
  </si>
  <si>
    <t>Minnesota AgriGrowth Council
Kashkari: More Slack in Labor Market Than Appreciated</t>
  </si>
  <si>
    <t>....Tariffs have had a tremendous positive impact on our Steel Industry. Plants are opening all over the U.S. Steelworkers are working again and big dollars are flowing into our Treasury. Other countries use Tariffs against but when we use them foolish people scream!</t>
  </si>
  <si>
    <t>“We have to be thinking about how much further to raise rates, and the pace at which we will raise rates"
"Slowing growth abroad, fading fiscal stimulus, the lagged effect of tightening “are things we are well aware of though. We know that when we’re making policy and we think about those and kind of have a sense of what they might be.”"</t>
  </si>
  <si>
    <t>Dallas Fed,
Powell Says Strong Economy Faces Headwinds as Fed Weighs Policy</t>
  </si>
  <si>
    <r>
      <rPr>
        <b/>
        <sz val="9"/>
        <color theme="1"/>
        <rFont val="Verdana"/>
        <family val="2"/>
      </rPr>
      <t>Tariffs are working far better than anyone ever anticipated</t>
    </r>
    <r>
      <rPr>
        <sz val="9"/>
        <color theme="1"/>
        <rFont val="Verdana"/>
        <family val="2"/>
      </rPr>
      <t>. China market has dropped 27% in last 4months and they are talking to us. Our market is stronger than ever and will go up dramatically when these horrible Trade Deals are successfully renegotiated. America First.......</t>
    </r>
  </si>
  <si>
    <t>"In the short run, you’ll see inflation pressures build, but I don’t think inflation’s running away from us.”</t>
  </si>
  <si>
    <t>Fox Business News interview
Kaplan Says Inflation Pressures Building, Not Running Away</t>
  </si>
  <si>
    <t>Fox business network</t>
  </si>
  <si>
    <t>Tariffs are working big time. Every country on earth wants to take wealth out of the U.S. always to our detriment. I say as they comeTax them. If they don’t want to be taxed let them make or build the product in the U.S. In either event it means jobs and great wealth.....</t>
  </si>
  <si>
    <t>“Certainly where the economy is today, and my projection for it and the Fed’s projection of where it is going, I think being at neutral would make sense.” &amp; “The global economy is something” the Fed has to pay attention to, he added, as there “is some evidence that it’s slowing.”</t>
  </si>
  <si>
    <t>CNBC television interview
Clarida Says Getting Rates to Neutral ‘Would Make Sense’</t>
  </si>
  <si>
    <t>“I personally would not be bothered by inflation moving up -- not beyond -- but moving up to 2.5 percent.”</t>
  </si>
  <si>
    <t>Fixed Income Forum roundtable in Chicago
Evans Says He’d Not Be Bothered If Inflation Rose to 2.5% &amp; Evans Sees 2019 Growth Above Trend Though Below 2018 Pace</t>
  </si>
  <si>
    <t>..Because of Tariffs we will be able to start paying down large amounts of the $21 Trillion in debt that has been accumulated much by the Obama Administration while at the same time reducing taxes for our people. At minimum we will make much better Trade Deals for our country!</t>
  </si>
  <si>
    <t>Needs to watch economic data over “next few weeks” before determining whether it’s prudent to tighten again next month.</t>
  </si>
  <si>
    <t>Wall Street Journal interview
Harker ‘Not Convinced’ A Dec. Rate Rise Is Prudent: WSJ</t>
  </si>
  <si>
    <r>
      <t xml:space="preserve">I have just authorized a </t>
    </r>
    <r>
      <rPr>
        <b/>
        <sz val="9"/>
        <color theme="1"/>
        <rFont val="Verdana"/>
        <family val="2"/>
      </rPr>
      <t>doubling of Tariffs on Steel and Aluminum</t>
    </r>
    <r>
      <rPr>
        <sz val="9"/>
        <color theme="1"/>
        <rFont val="Verdana"/>
        <family val="2"/>
      </rPr>
      <t xml:space="preserve"> with respect to Turkey as their currency the Turkish Lira slides rapidly downward against our very strong Dollar! Aluminum will now be 20% and Steel 50%. Our relations with Turkey are not good at this time!</t>
    </r>
  </si>
  <si>
    <t>Turkey</t>
  </si>
  <si>
    <t>“We’ll be likely raising interest rates somewhat but it’s really in the context of a very strong economy.”&amp; “We’re not on a preset course. We’ll adjust how we do monetary policy to do our best to keep this economy going strong with low inflation.”</t>
  </si>
  <si>
    <t>Bronx Museum of Arts
Williams Sees Fed Likely Raising Interest Rates ‘Somewhat’ More</t>
  </si>
  <si>
    <t>Had a very good phone call with @EmmanuelMacron President of France. Discussed various subjects in particular Security and Trade. Many other calls and conversations today. Looking forward to dinner tonight with Tim Cook of Apple. He is investing big dollars in U.S.A.</t>
  </si>
  <si>
    <t>France</t>
  </si>
  <si>
    <t>“One of my concerns is that if we preemptively raise interest rates, and it’s not in fact necessary, we might be the cause of ending the expansion.”</t>
  </si>
  <si>
    <t>National Public Radio interview
Kashkari Repeats View the Fed Should Take a Pause on Rate Hikes</t>
  </si>
  <si>
    <t>National public radio</t>
  </si>
  <si>
    <t>Radio Interview</t>
  </si>
  <si>
    <t>Deal with Mexico is coming along nicely. Autoworkers and farmers must be taken care of or there will be no deal. New President of Mexico has been an absolute gentleman. Canada must wait. Their Tariffs and Trade Barriers are far too high. Will tax cars if we can’t make a deal!</t>
  </si>
  <si>
    <t>“I think we’re getting close -- or approaching a neutral, where we’re neither accommodative or restrictive.”</t>
  </si>
  <si>
    <t>Fox Business Network interview
Kaplan Repeats View Fed Would Be Wise to Be Patient and Gradual</t>
  </si>
  <si>
    <t>MExico</t>
  </si>
  <si>
    <t>“As the economy has moved to a neighborhood consistent with the Fed’s dual-mandate objectives, risks have become more symmetric and less skewed to the downside than when the current rate cycle began three years ago.”
Gradual rate increases allow the Fed to “accumulate more information from the data about the ultimate destination for the policy rate and the unemployment rate at a time when inflation is close to our 2 percent objective.”</t>
  </si>
  <si>
    <t>Clearing House and Bank Policy Institute conference, New York
Clarida Backs Fed’s Gradual Hikes as Neutral Rate Uncertain</t>
  </si>
  <si>
    <r>
      <rPr>
        <b/>
        <sz val="9"/>
        <color theme="1"/>
        <rFont val="Verdana"/>
        <family val="2"/>
      </rPr>
      <t>Our Country was built on Tariffs and Tariffs are now leading us to great new Trade Deals</t>
    </r>
    <r>
      <rPr>
        <sz val="9"/>
        <color theme="1"/>
        <rFont val="Verdana"/>
        <family val="2"/>
      </rPr>
      <t xml:space="preserve"> - as opposed to the horrible and unfair Trade Deals that I inherited as your President. Other Countries should not be allowed to come in and steal the wealth of our great U.S.A. No longer!</t>
    </r>
  </si>
  <si>
    <t>“Whether there are cracks in the U.S. economy’s performance is one of the main challenges for the Fed going forward.”
“I don’t have any reason to doubt the economy will slow in 2019 and 2020. It would be much tougher for the Fed to continue to raise at this pace in a slowing economy relative to where we have been.”</t>
  </si>
  <si>
    <t>Reuters interview
Bullard: ‘Cracks’ in Growth May Shape Fed 2019 Debate</t>
  </si>
  <si>
    <r>
      <rPr>
        <sz val="9"/>
        <color rgb="FF000000"/>
        <rFont val="Verdana"/>
        <family val="2"/>
      </rPr>
      <t>Our</t>
    </r>
    <r>
      <rPr>
        <b/>
        <sz val="9"/>
        <color rgb="FF000000"/>
        <rFont val="Verdana"/>
        <family val="2"/>
      </rPr>
      <t xml:space="preserve"> Economy is doing better than ever</t>
    </r>
    <r>
      <rPr>
        <sz val="9"/>
        <color rgb="FF000000"/>
        <rFont val="Verdana"/>
        <family val="2"/>
      </rPr>
      <t>. Money is pouring into our cherished DOLLAR like rarely before companies earnings are higher than ever inflation is low &amp;amp; business optimism is higher than it has ever been. For the first time in many decades we are protecting our workers!</t>
    </r>
  </si>
  <si>
    <t>08-16-2018 12:43:33</t>
  </si>
  <si>
    <t>Evans pointed to growing skilled-labor shortages as a point of concern for the U.S. economy; George said pain in agricultural sector exacerbated by trade dispute with China. &amp;Bostic called his district a “microcosm of the U.S. economy,” with many cities booming, but other “pockets of distress” being left behind.</t>
  </si>
  <si>
    <t>Clearing House and Bank Policy Institute conference, New York
EVENT: Panel discussion with Charles Evans, president Chicago Fed, non-voter in 2018; Esther George, president Kansas City Fed, non-voter in 2018; Raphael Bostic, president Atlanta Fed, voter in 2018
Fed Officials Acknowledge Economic Weaknesses Yet Remain Upbeat</t>
  </si>
  <si>
    <t>The Economy is stronger and better than ever before. Importantly there remains tremendous potential - it will only get better with time!</t>
  </si>
  <si>
    <t>08-18-2018 13:39:28</t>
  </si>
  <si>
    <t>My FOMC colleagues and I, as well as many private-sector economists, are forecasting continued solid growth, low unemployment, and inflation near 2 percent.”</t>
  </si>
  <si>
    <t>Economic Club of New York
Powell Sees Solid U.S. Outlook, Rates ‘Just Below’ Neutral</t>
  </si>
  <si>
    <t>Central bankers should not raise rates when job creation continues to be strong and inflation remains tame.</t>
  </si>
  <si>
    <t>CNBC television interview
Kashkari Sees U.S. Rates ‘Close to Neutral’: CNBC</t>
  </si>
  <si>
    <r>
      <rPr>
        <b/>
        <sz val="9"/>
        <color rgb="FF000000"/>
        <rFont val="Verdana"/>
        <family val="2"/>
      </rPr>
      <t xml:space="preserve">Our Economy is setting records </t>
    </r>
    <r>
      <rPr>
        <sz val="9"/>
        <color rgb="FF000000"/>
        <rFont val="Verdana"/>
        <family val="2"/>
      </rPr>
      <t>on virtually every front - Probably the best our country has ever done. Tremendous value created since the Election. The World is respecting us again! Companies are moving back to the U.S.A.</t>
    </r>
  </si>
  <si>
    <t>08-24-2018 10:04:45</t>
  </si>
  <si>
    <t>Officials will be fighting to keep inflation from drifting too low rather than too high.</t>
  </si>
  <si>
    <t>Group of Thirty in New York
Williams Lays Out Options as Fed Debates Long-Term Rate Strategy</t>
  </si>
  <si>
    <t>Our relationship with Mexico is getting closer by the hour. Some really good people within both the new and old government and all working closely together....A big Trade Agreement with Mexico could be happening soon!</t>
  </si>
  <si>
    <t>Mexico</t>
  </si>
  <si>
    <t>“We need to be attuned to the idea that the economy may look very different in the first half of 2019 or the middle of 2019 than it does today.”</t>
  </si>
  <si>
    <t>Financial Times interview conducted Nov. 30
Kaplan Says Economy May Look Very Different by Mid-2019</t>
  </si>
  <si>
    <r>
      <rPr>
        <sz val="9"/>
        <color rgb="FF000000"/>
        <rFont val="Verdana"/>
        <family val="2"/>
      </rPr>
      <t xml:space="preserve">“Mainstream Media tries to rewrite history to credit Obama for Trump accomplishments. </t>
    </r>
    <r>
      <rPr>
        <b/>
        <sz val="9"/>
        <color rgb="FF000000"/>
        <rFont val="Verdana"/>
        <family val="2"/>
      </rPr>
      <t>Since President Trump took office the economy is booming</t>
    </r>
    <r>
      <rPr>
        <sz val="9"/>
        <color rgb="FF000000"/>
        <rFont val="Verdana"/>
        <family val="2"/>
      </rPr>
      <t>. The stronger the economy gets the more desperate his critics are. O had weakest recovery since Great Depression.” @WashTimes</t>
    </r>
  </si>
  <si>
    <t>08-26-2018 22:01:33</t>
  </si>
  <si>
    <t>Fed will defend both sides of its inflation target; cautioned investors against thinking the Fed would act to halt a sharp market decline.
“I don’t really think of it as a useful way to describe what the current Federal Reserve is doing,” he said when asked about the concept of a “Powell Put.”</t>
  </si>
  <si>
    <t>Bloomberg Television interview with Tom Keene
Clarida Says Risk Has Tilted Toward Too-Low Inflation</t>
  </si>
  <si>
    <t>The concept of a neutral rate is useful in helping guide monetary policy even though it’s “not a terribly precise concept.” &amp; “It’s not an observable variable, it’s not something we can directly measure,” and “it’s subject to change over time.”</t>
  </si>
  <si>
    <t>Council on Foreign Relations in New York
Quarles Says Fed Coming Up to the Bottom of Neutral-Rate Range</t>
  </si>
  <si>
    <t>United States-Mexico Trade Agreement: https://t.co/E1AzveYPli https://t.co/ZYbHt1pD8a</t>
  </si>
  <si>
    <t>“If we were to overdo on interest rates, I do think that could cause a recession, and I know none of us want that to happen.”</t>
  </si>
  <si>
    <t>Wall Street Journal interview conducted Nov. 30
Kashkari Says Overdoing Rate Hikes Could Trigger Recession: WSJ</t>
  </si>
  <si>
    <t>I smile at Senators and others talking about how good free trade is for the U.S. What they don’t say is that we lose Jobs and over 800 Billion Dollars a year on really dumb Trade Deals....and these same countries Tariff us to death. These lawmakers are just fine with this!</t>
  </si>
  <si>
    <t>“The benefits of this strong economy and sound financial system have not reached all Americans.”
“The aggregate statistics tend to mask important disparities by income, race, and geography.”</t>
  </si>
  <si>
    <t>Awards ceremony in Washington
Powell Says Strong Economy Hasn’t Reached All American</t>
  </si>
  <si>
    <t>“My own view is -- I think completely consistent with what Chairman Powell said -- is that the U.S. economy is strong, but there are definitely” some “risks on the horizon.”
“We’re well-positioned to adjust our path of interest rates if the economic data disappoint.”</t>
  </si>
  <si>
    <t>Our new Trade Deal with Mexico focuses on FARMERS GROWTH for our country tearing down TRADE BARRIERS JOBS and having companies continue to POUR BACK INTO OUR COUNTRY. It will be a big hit!</t>
  </si>
  <si>
    <t>Press briefing at New York Fed
Williams: Strong Economy Warrants Further Rate Hikes</t>
  </si>
  <si>
    <t>Press briefing</t>
  </si>
  <si>
    <t>“Population gains in the West are quite well balanced between cities and towns, and smaller towns are doing better in the West than elsewhere in holding and even increasing their populations.”</t>
  </si>
  <si>
    <t>Stanford University
Quarles Calls Economy ‘Strong,’ Western U.S. Especially</t>
  </si>
  <si>
    <t>California, USA</t>
  </si>
  <si>
    <r>
      <t>...of money on joint U.S.-South Korea war games. Besides the President can instantly start the joint exercises again with South Korea and Japan if he so chooses. If he does they will be far bigger than ever before. As for the U.S.–China trade disputes and other...
...differences they will be resolved in time by President Trump and China’s great President Xi Jinping.</t>
    </r>
    <r>
      <rPr>
        <b/>
        <sz val="9"/>
        <color theme="1"/>
        <rFont val="Verdana"/>
        <family val="2"/>
      </rPr>
      <t xml:space="preserve"> Their relationship and bond remain very strong.</t>
    </r>
  </si>
  <si>
    <t>Normalizing monetary policy was always going to be challenging, and I think we’re in the stage of this process where you’re going to hear me shorten up on prognostications.”
“We ought to be very gradual and patient here, inflation -- in my judgment -- isn’t running away from us,” Kaplan said when asked if markets were over-pricing a December rate increase.</t>
  </si>
  <si>
    <t>CNBC Interview
Kaplan Counsels Patience With Growth Expected to Slow</t>
  </si>
  <si>
    <t>....Remember NAFTA was one of the WORST Trade Deals ever made. The U.S. lost thousands of businesses and millions of jobs. We were far better off before NAFTA - should never have been signed. Even the Vat Tax was not accounted for. We make new deal or go back to pre-NAFTA!</t>
  </si>
  <si>
    <t>North America</t>
  </si>
  <si>
    <t>“I’m not seeing clear signs of overheating, nor am I seeing any indications of a material weakening in the macroeconomic data at the moment.”</t>
  </si>
  <si>
    <t>University of Georgia luncheon
Bostic Says Rates Within Shouting Distance to Neutral Goal</t>
  </si>
  <si>
    <t>No Deal! Trade Talks with Canada Conclude for the Week with No Agreement | Breitbart https://t.co/87vi7OqopY via @BreitbartNews</t>
  </si>
  <si>
    <t>Regarding trade, “We definitely hear from business people some hunkering down, some stepping back from taking down investments.”</t>
  </si>
  <si>
    <t>LSE Foundation in New York
Williams: Direct Impact of Tariffs Relatively Small So Far</t>
  </si>
  <si>
    <t>“Our economy is currently performing very well overall, with strong job creation and gradually rising wages” &amp; “In fact, by many national-level measures, our labor market is very strong.”</t>
  </si>
  <si>
    <t>Housing Assistance Council in Washington
Powell Says U.S. Labor Market ‘Very Strong’ by Many Measures</t>
  </si>
  <si>
    <t>Happy Labor Day! Our country is doing better than ever before with unemployment setting record lows. The U.S. has tremendous upside potential as we go about fixing some of the worst Trade Deals ever made by any country in the world. Big progress being made!</t>
  </si>
  <si>
    <t>"The gradual path of increases in the federal funds rate has served us well by giving us time to assess the effects of policy as we have proceeded.”
“That approach remains appropriate in the near term, although the policy path increasingly will depend on how the outlook evolves.”</t>
  </si>
  <si>
    <t>Peterson Institute for International Economics in Washington
Brainard: Economy Is Strong, Fed in Vicinity of Its Dual Goals</t>
  </si>
  <si>
    <t>The Republican Party had a great night. Tremendous voter energy and excitement and all candidates are those who have a great chance of winning in November. The Economy is sooo strong and with Nancy Pelosi wanting to end the big Tax Cuts and Raise Taxes why wouldn’t we win?</t>
  </si>
  <si>
    <t>Updating Taylor Rule guidelines results in “a modernized policy rule that suggests the current level of the policy rate is about right over the forecast horizon.”</t>
  </si>
  <si>
    <t>Carmel, Indiana
Bullard Says No Reason for Fed to Raise Rates Further</t>
  </si>
  <si>
    <r>
      <rPr>
        <sz val="9"/>
        <color rgb="FF000000"/>
        <rFont val="Verdana"/>
        <family val="2"/>
      </rPr>
      <t xml:space="preserve">Apple prices may increase because of the </t>
    </r>
    <r>
      <rPr>
        <b/>
        <sz val="9"/>
        <color rgb="FF000000"/>
        <rFont val="Verdana"/>
        <family val="2"/>
      </rPr>
      <t>massive Tariffs</t>
    </r>
    <r>
      <rPr>
        <sz val="9"/>
        <color rgb="FF000000"/>
        <rFont val="Verdana"/>
        <family val="2"/>
      </rPr>
      <t xml:space="preserve"> we may be imposing on China - but there is an easy solution where there would be ZERO tax and indeed a tax incentive. Make your products in the United States instead of China. Start building new plants now. Exciting! #MAGA</t>
    </r>
  </si>
  <si>
    <t>Latest rate hike “appropriate for what is a very healthy economy.”
Central bankers have seen developments that may signal “some softening,” including financial market volatility, and “modestly lowered” the outlook for economic growth in 2019. &amp; Globally, “you no longer have the really strong levels of growth you had.”</t>
  </si>
  <si>
    <t>News conference after fourth rate hike of 2018</t>
  </si>
  <si>
    <t>FOMC press conference</t>
  </si>
  <si>
    <r>
      <rPr>
        <sz val="9"/>
        <color rgb="FF000000"/>
        <rFont val="Verdana"/>
        <family val="2"/>
      </rPr>
      <t xml:space="preserve">“Ford has abruptly killed a plan to sell a Chinese-made small vehicle in the U.S. because of the </t>
    </r>
    <r>
      <rPr>
        <b/>
        <sz val="9"/>
        <color rgb="FF000000"/>
        <rFont val="Verdana"/>
        <family val="2"/>
      </rPr>
      <t>prospect of higher U.S. Tariffs.</t>
    </r>
    <r>
      <rPr>
        <sz val="9"/>
        <color rgb="FF000000"/>
        <rFont val="Verdana"/>
        <family val="2"/>
      </rPr>
      <t>” CNBC.  This is just the beginning. This car can now be BUILT IN THE U.S.A. and Ford will pay no tariffs!</t>
    </r>
  </si>
  <si>
    <t>Stock market slump probably necessary for Fed to achieve goal of restraining economic growth.
“Their view is, the economy is growing at an above-trend pace, we already have a very tight labor market, we need to slow the economy.”
“Somewhat tighter financial conditions aren’t really a bad thing. They’re probably a necessary thing for the Fed to achieve its objectives.”</t>
  </si>
  <si>
    <t>Bloomberg Television Interview
Dudley Says Fed Needed Financial Tightening to Restrain Economy &amp; Dudley Sees Two or Maybe Three Rate Hikes in 2019</t>
  </si>
  <si>
    <t>If the U.S. sells a car into China there is a tax of 25%. If China sells a car into the U.S. there is a tax of 2%. Does anybody think that is FAIR? The days of the U.S. being ripped-off by other nations is OVER!</t>
  </si>
  <si>
    <t>Sought to reassure investors Fed will listen to market signals in setting interest rates, emphasizing that the outlook for gradual hikes next year is guidance, “not a commitment, or a promise.”
“We are actually saying pretty clearly this is how we see it now based on our positive, pretty optimistic view of the economy, and we will change that as needed.”</t>
  </si>
  <si>
    <t>CNBC television interview
Williams Says Rate-Hike View Is Guidance, Not a Commitment</t>
  </si>
  <si>
    <t>“What we’ve been trying to do is balance both sides of our mandate. We want the expansion to continue, we think the growth that we’ve had this year has been quite strong. We think the economy’s underlying fundamentals are quite good.”
“I certainly take a look at what’s going on in financial markets” and ask “are they trying to tell us something about fundamentals? And so that’s the question.”</t>
  </si>
  <si>
    <t>Wharton Business Radio
Mester: Economy Doing Quite Well But Fed Listening to Markets</t>
  </si>
  <si>
    <t>Wharton Business Radio</t>
  </si>
  <si>
    <r>
      <rPr>
        <sz val="9"/>
        <color rgb="FF000000"/>
        <rFont val="Verdana"/>
        <family val="2"/>
      </rPr>
      <t>“</t>
    </r>
    <r>
      <rPr>
        <b/>
        <sz val="9"/>
        <color rgb="FF000000"/>
        <rFont val="Verdana"/>
        <family val="2"/>
      </rPr>
      <t>Trump has set Economic Growth on fire</t>
    </r>
    <r>
      <rPr>
        <sz val="9"/>
        <color rgb="FF000000"/>
        <rFont val="Verdana"/>
        <family val="2"/>
      </rPr>
      <t>. During his time in office the economy has achieved feats most experts thought impossible. GDP is growing at a 3 percent-plus rate. The unemployment rate is near a 50 year low.” CNBC...Also the Stock Market is up almost 50% since Election!</t>
    </r>
  </si>
  <si>
    <t>Fed should put interest rates on hold as it waits to see how uncertainties about global growth, weakness in interest-sensitive industries and tighter financial conditions play out.
“We should not take any further action on interest rates until these issues are resolved, for better, for worse.”
“So I would be an advocate of taking no action and -- for example -- in the first couple of quarters this year, if you asked me my base case, my base case would be take no action at all.”</t>
  </si>
  <si>
    <t>Bloomberg Television interview with Michael McKee
Kaplan Favors Rate Hike Pause Amid Uncertainty</t>
  </si>
  <si>
    <t>The Wall Street Journal has it wrong we are under no pressure to make a deal with China they are under pressure to make a deal with us. Our markets are surging theirs are collapsing. We will soon be taking in Billions in Tariffs &amp;amp; making products at home. If we meet we meet?</t>
  </si>
  <si>
    <t>“I don’t feel an urgency to increase rates from where we are now because I see an impending inflation problem. I don’t see that in the data.”</t>
  </si>
  <si>
    <t>CNBC television interview
Mester Sees No Urgency to Raise Rates Now Given Inflation</t>
  </si>
  <si>
    <t>A central bank that pursues a policy framework of average-inflation targeting or price-level targeting could guard against too-low inflation expectations</t>
  </si>
  <si>
    <t>Paper co-authored with Thomas Mertens for presentation at American Economic Association meeting in Atlanta
Williams Says Tweaked Inflation Target Could Anchor Expectations</t>
  </si>
  <si>
    <t>Academic Paper</t>
  </si>
  <si>
    <r>
      <rPr>
        <sz val="9"/>
        <color rgb="FF000000"/>
        <rFont val="Verdana"/>
        <family val="2"/>
      </rPr>
      <t xml:space="preserve">Tariffs have put the U.S. in a very strong bargaining position with Billions of Dollars and Jobs flowing into our Country - and yet cost increases have thus far been almost unnoticeable. </t>
    </r>
    <r>
      <rPr>
        <b/>
        <sz val="9"/>
        <color rgb="FF000000"/>
        <rFont val="Verdana"/>
        <family val="2"/>
      </rPr>
      <t>If countries will not make fair deals with us they will be “Tariffed!”</t>
    </r>
  </si>
  <si>
    <t>09-17-2018 10:11:31</t>
  </si>
  <si>
    <t>“Coming into this year, I saw two rate moves this year. I now see one rate move this year.”</t>
  </si>
  <si>
    <t>Rotary Club of Atlanta
Bostic Trims His Policy Outlook to One Rate Hike in 2019</t>
  </si>
  <si>
    <r>
      <rPr>
        <sz val="9"/>
        <color rgb="FF000000"/>
        <rFont val="Verdana"/>
        <family val="2"/>
      </rPr>
      <t xml:space="preserve">“The recovery got started on Election Day 2016. It took Trump’s Tax Cuts and Regulation Cuts to get the economy booming. Before that it was the worst and slowest economic recovery since the Great Depression. It </t>
    </r>
    <r>
      <rPr>
        <b/>
        <sz val="9"/>
        <color rgb="FF000000"/>
        <rFont val="Verdana"/>
        <family val="2"/>
      </rPr>
      <t xml:space="preserve">took just 6 months for Trump to get to 3% </t>
    </r>
    <r>
      <rPr>
        <sz val="9"/>
        <color rgb="FF000000"/>
        <rFont val="Verdana"/>
        <family val="2"/>
      </rPr>
      <t>even though they said.....</t>
    </r>
  </si>
  <si>
    <t>09-19-2018 11:34:29</t>
  </si>
  <si>
    <t>Fears U.S. economy could be pushed into a recession if the Fed presses forward with more rate increases.</t>
  </si>
  <si>
    <t>Wall Street Journal interview
Bullard Warns More Rate Rises Could Lead to Recession</t>
  </si>
  <si>
    <r>
      <rPr>
        <sz val="9"/>
        <color rgb="FF000000"/>
        <rFont val="Verdana"/>
        <family val="2"/>
      </rPr>
      <t xml:space="preserve">Financial and jobs numbers are fantastic. There are plenty of new high paying jobs available in our </t>
    </r>
    <r>
      <rPr>
        <b/>
        <sz val="9"/>
        <color rgb="FF000000"/>
        <rFont val="Verdana"/>
        <family val="2"/>
      </rPr>
      <t>great and very vibrant economy</t>
    </r>
    <r>
      <rPr>
        <sz val="9"/>
        <color rgb="FF000000"/>
        <rFont val="Verdana"/>
        <family val="2"/>
      </rPr>
      <t>. If you are not happy where you are start looking - but also remember our economy is only getting better. Vote in Midterms!</t>
    </r>
  </si>
  <si>
    <t>09-20-2018 11:05:16</t>
  </si>
  <si>
    <t>Said the Fed should be cautious about making additional interest rate hikes because rates are now close to neutral and businesses are uncertain about the outlook.
“Grassroots intelligence from Main Street and messages from Wall Street indicate heightened uncertainty and concern about the economy.”</t>
  </si>
  <si>
    <t>Chattanooga Chamber of Commerce
Bostic: Urges Patience as Business Outlook Looks Uncertain</t>
  </si>
  <si>
    <t>Tennesse, USA</t>
  </si>
  <si>
    <t>“Because inflation is not showing any meaningful sign of heading above 2 percent in a way that would be inconsistent with our symmetric inflation objective, I feel we have good capacity to wait and carefully take stock of the incoming data and other developments.”</t>
  </si>
  <si>
    <t>Remarks prepared for event in Riverwoods, Illinois
Evans: Fed Can Afford Patience Amid Tame U.S. Inflation , Fed Has Capacity Not to Adjust Rates for Period of Time</t>
  </si>
  <si>
    <t>Illinois, USA</t>
  </si>
  <si>
    <r>
      <rPr>
        <sz val="9"/>
        <color rgb="FF000000"/>
        <rFont val="Verdana"/>
        <family val="2"/>
      </rPr>
      <t xml:space="preserve">Going to New York. Will be with Prime Minister Abe of Japan tonight talking Military and Trade. We have done much to help Japan would like to see more of a </t>
    </r>
    <r>
      <rPr>
        <b/>
        <sz val="9"/>
        <color rgb="FF000000"/>
        <rFont val="Verdana"/>
        <family val="2"/>
      </rPr>
      <t>reciprocal relationship</t>
    </r>
    <r>
      <rPr>
        <sz val="9"/>
        <color rgb="FF000000"/>
        <rFont val="Verdana"/>
        <family val="2"/>
      </rPr>
      <t>. It will all work out!</t>
    </r>
  </si>
  <si>
    <t xml:space="preserve">
“There should be no particular bias toward raising or lowering rates until the data more clearly indicate the path for domestic and international economic growth.”
“My own view is that the economic outlook is actually brighter than the outlook one might infer from recent financial-market movements.”</t>
  </si>
  <si>
    <t>Boston Economic Club
Rosengren Says Markets Counsel Patience But Not Pessimism</t>
  </si>
  <si>
    <t>US-Korea Free Trade Agreement Signing Ceremony! https://t.co/yLFkAZgagG</t>
  </si>
  <si>
    <t>Korea</t>
  </si>
  <si>
    <t>“As we get into the second quarter we’ll have a lot more information about whether some of the concerns that seem to be embedded in the financial markets actually show through to the real data.”
“My best guess is that we won’t see that much of an impact and as we get into the second quarter it will be clear that we’re continuing to grow at a little bit above 2% and that the unemployment rate is declining.</t>
  </si>
  <si>
    <t>Bloomberg Television interview with Michael McKee
Markets May Not Affect Economy, Sees 2Q Clarity</t>
  </si>
  <si>
    <t>Joint Statement on the United States-Korea Free Trade Agreement: https://t.co/m0jW8nqdQW https://t.co/lcrhsJtv00</t>
  </si>
  <si>
    <t>“Many participants expressed the view that, especially in an environment of mutedinflation pressures, the committee could afford to be patient about further policy firming.”
"Participants expressed that recent developments, including the volatility in financial markets and the increased concerns about global growth, made the appropriate extent and timing of future policy firming less clear than earlier.</t>
  </si>
  <si>
    <t>EVENT: Minutes of Dec. 18-19 policy meeting</t>
  </si>
  <si>
    <t>Fed Minutes</t>
  </si>
  <si>
    <t>“The direct impact of tariffs right now is not that significant” though they are causing business uncertainty; “It’s really hard to plan your supply chain when you don’t know what’s going on.”
Regarding interest rates, “we’re not trying to restrain the economy, we’re just trying to get back to normal.”</t>
  </si>
  <si>
    <t>Raleigh Chamber of Commerce in North Carolina
Trade Uncertainty Makes Business Planning Hard</t>
  </si>
  <si>
    <r>
      <rPr>
        <sz val="9"/>
        <color rgb="FF000000"/>
        <rFont val="Verdana"/>
        <family val="2"/>
      </rPr>
      <t xml:space="preserve">China is actually placing propaganda ads in the Des Moines Register and other papers made to look like news. That’s because we are beating them on Trade </t>
    </r>
    <r>
      <rPr>
        <b/>
        <sz val="9"/>
        <color rgb="FF000000"/>
        <rFont val="Verdana"/>
        <family val="2"/>
      </rPr>
      <t>opening markets</t>
    </r>
    <r>
      <rPr>
        <sz val="9"/>
        <color rgb="FF000000"/>
        <rFont val="Verdana"/>
        <family val="2"/>
      </rPr>
      <t xml:space="preserve"> and the farmers will make a fortune when this is over! https://t.co/ppdvTX7oz1</t>
    </r>
  </si>
  <si>
    <t>"The FOMC should moderate its normalization campaign given that the yield curve is getting close to inversion.”
“A significant and sustained inversion of the Treasury yield curve would be a bearish signal for the U.S. economy.”</t>
  </si>
  <si>
    <t>Little Rock Regional Chamber of Commerce in Arkansas
Bullard Urges Caution on Rate Hikes Amid Global Slowing</t>
  </si>
  <si>
    <t>Arkansas, USA</t>
  </si>
  <si>
    <r>
      <t xml:space="preserve">Late last night our deadline we reached a wonderful new Trade Deal with Canada to be added into the deal already reached with Mexico. The new name will be The United States Mexico Canada Agreement or USMCA. It is a </t>
    </r>
    <r>
      <rPr>
        <b/>
        <sz val="9"/>
        <color theme="1"/>
        <rFont val="Verdana"/>
        <family val="2"/>
      </rPr>
      <t>great deal</t>
    </r>
    <r>
      <rPr>
        <sz val="9"/>
        <color theme="1"/>
        <rFont val="Verdana"/>
        <family val="2"/>
      </rPr>
      <t xml:space="preserve"> for all three countries solves the many......
.....deficiencies and mistakes in NAFTA greatly opens markets to our Farmers and Manufacturers reduce Trade Barriers to the U.S. and will bring all three Great Nations closer together in competition with the rest of the world. The USMCA is a historic transaction!</t>
    </r>
  </si>
  <si>
    <t>“You should anticipate that we’re going to be patient, and watching, and waiting, and seeing,” on monetary policy.
“There is no path; there is no plan” for interest rates this year.
“We can flexibly and quickly move policy” and “significantly, as well, if appropriate.”</t>
  </si>
  <si>
    <t>The Economic Club of Washington
Fed ‘Waiting and Watching’ With Patience on Rates</t>
  </si>
  <si>
    <t>.....deficiencies and mistakes in NAFTA greatly opens markets to our Farmers and Manufacturers reduce Trade Barriers to the U.S. and will bring all three Great Nations closer together in competition with the rest of the world. The USMCA is a historic transaction!</t>
  </si>
  <si>
    <t>Continued gains in the labor market and signals of a slowdown in the global economy allow the central bank to say, “maybe we can just take it easy a little bit, see how the economy evolves, before we continue raising interest rates.”</t>
  </si>
  <si>
    <t>Event in Minneapolis
Labor Slack, Global Data Allow Fed to ‘Take It Easy’</t>
  </si>
  <si>
    <t>Minneapolis, USA</t>
  </si>
  <si>
    <t>Regarding further tightening, “We can easily wait six months to kind of look at the data and see how things come in. I doubt there will be a lot of urgency” before then.</t>
  </si>
  <si>
    <t>Event sponsored by Milwaukee Business Journal
Evans: Fed Can Easily Look at Data for 6 Months Before Rate Hike 
Evans: Tame Inflation Gives Fed Capacity for Patience 
Evans: Market Concern About Fed Balance Sheet Is Noteworthy</t>
  </si>
  <si>
    <t>Milwaukee, USA</t>
  </si>
  <si>
    <t>....deficiencies and mistakes in NAFTA greatly opens markets to our Farmers and Manufacturers reduces Trade Barriers to the U.S. and will bring all three Great Nations together in competition with the rest of the world. The USMCA is a historic transaction!</t>
  </si>
  <si>
    <t>“I’m concerned we’re on the precipice of a policy mistake.”
“We’re still OK today, but if we press too much harder going forward and substantially invert the yield curve, that that could presage a downturn.”</t>
  </si>
  <si>
    <t>Bullard Fears Being on the ‘Precipice of a Policy Mistake’</t>
  </si>
  <si>
    <t>Cutting taxes and simplifying regulations makes America the place to invest! Great news as Toyota and Mazda announce they are bringing 4000 JOBS and investing $1.6 BILLION in Alabama helping to further grow our economy! https://t.co/Kcg8IVH6iA</t>
  </si>
  <si>
    <t>“Growth prospects in other economies around the world have moderated somewhat in recent months, and overall financial conditions have tightened materially.”
“If these crosswinds are sustained, appropriate forward-looking monetary policy should seek to offset them to keep the economy as close as possible to our dual-mandate objectives of maximum employment and price stability.”</t>
  </si>
  <si>
    <t>Money Marketeers of New York University
Clarida: Fed Should Try to Offset Headwinds If They Persist</t>
  </si>
  <si>
    <t>Objectives and strategy</t>
  </si>
  <si>
    <t>Great reviews on the new USMCA. Thank you! Mexico and Canada will be wonderful partners in Trade (and more) long into the future.</t>
  </si>
  <si>
    <t>“The global economy was firing on all cylinders in 2018 and now looks like we’ve got less strong and less synchronized global growth.”
“We’re hearing anecdotal reports” about “businesses beginning to put investment plans on hold because of the uncertainties they face in the global environment and around supply chains and trade.”</t>
  </si>
  <si>
    <t>National Retail Federation trade show in New York
Yellen Warns Anecdotal Signs Show Businesses Pausing Spending</t>
  </si>
  <si>
    <t>The Stock Market just reached an All-Time High during my Administration for the 102nd Time a presidential record by far for less than two years. So much potential as Trade and Military Deals are completed.</t>
  </si>
  <si>
    <t>Left open the possibility that the Fed will raise interest rates less than the two times projected for this year.
“Some of the global growth data have been softening.”</t>
  </si>
  <si>
    <t>Fox Business Network interview
Clarida Hints Fed May Not Raise Rates as Much as Projected</t>
  </si>
  <si>
    <t>“If inflation is low, there’s no need to tap the brakes prematurely. Let’s let the economy continue to strengthen.”
“If the economy picks up and if inflation starts to pick up, then we can always raise rates then.”</t>
  </si>
  <si>
    <t>Event in Rochester, Minnesota
Kashkari Sees No Need to Tap Brakes Amid Low Inflation</t>
  </si>
  <si>
    <t>Thank you to all of my great supporters really big progress being made. Other countries wanting to fix crazy trade deals. Economy is ROARING. Supreme Court pick getting GREAT REVIEWS. New Poll says Trump at over 90% is the most popular Republican in history of the Party. Wow!</t>
  </si>
  <si>
    <t>Regarding interest rates, “I don’t think we should be prejudging or be predetermined about what we’re going to do -- I do think though, for some period of time, and we’ll see what that time is, I think it’d be wise to be patient.”
“I’ve said a quarter or two, I don’t know -- we’ll figure out in hindsight which it is -- but I think it’s in the matter of months, not weeks.”</t>
  </si>
  <si>
    <t>Speaking to reporters in Plano, Texas
Kaplan Urges Rate-Hike Patience for ‘Months, Not Weeks’</t>
  </si>
  <si>
    <t>Will be going to Iowa tonight for Rally and more! The Farmers (and all) are very happy with USMCA!</t>
  </si>
  <si>
    <t>“I am mindful that the effects of past policy actions have not yet fully played out, calling for patience in considering our policy actions.”
“A pause in the normalization process would give us time to assess if the economy is responding as expected with a slowing of growth to a pace that is sustainable.”</t>
  </si>
  <si>
    <t>Speech in Kansas City
Leading Hawk George Urges Fed to Be Patient With Any More Hikes</t>
  </si>
  <si>
    <r>
      <rPr>
        <sz val="9"/>
        <color rgb="FF000000"/>
        <rFont val="Verdana"/>
        <family val="2"/>
      </rPr>
      <t xml:space="preserve">“President Donald J. Trump is Following Through on His Promise to Cut Burdensome Red Tape and </t>
    </r>
    <r>
      <rPr>
        <b/>
        <sz val="9"/>
        <color rgb="FF000000"/>
        <rFont val="Verdana"/>
        <family val="2"/>
      </rPr>
      <t>Unleash the American Economy</t>
    </r>
    <r>
      <rPr>
        <sz val="9"/>
        <color rgb="FF000000"/>
        <rFont val="Verdana"/>
        <family val="2"/>
      </rPr>
      <t>”Read more: https://t.co/SrBaQzpq4E https://t.co/zF8fEsw3in</t>
    </r>
  </si>
  <si>
    <t>10-17-2018 17:18:53</t>
  </si>
  <si>
    <t>“Outlooks generally remained positive, but many districts reported that contacts had become less optimistic in response to increased financial market volatility, rising short-term interest rates, falling energy prices, and elevated trade and political uncertainty.”
“All districts noted that labor markets were tight and that firms were struggling to find workers at any skill level.”</t>
  </si>
  <si>
    <t>EVENT: Beige Book
Fed Says Economy Growing in Most of U.S. as Weak Spots Emerge</t>
  </si>
  <si>
    <t>Prime Minister @AbeShinzo of Japan has been working with me to help balance out the one-sided Trade with Japan. These are some of the investments they are making in our Country - just the beginning! https://t.co/ib2yB3Akkt</t>
  </si>
  <si>
    <t>“The big surprise we’ve had is, we kept thinking that we’re at maximum employment -- everybody who wants to work is able to find a job -- but then month after month, all of these Americans are coming off the sidelines.”</t>
  </si>
  <si>
    <t>Panel discussion in New York
Kashkari Says Full Employment Should Precede Fed Rate Hike</t>
  </si>
  <si>
    <t>December’s gain of 312,000 non-farm jobs was a very big number, inflation remains very well contained &amp; Sees signs of economic weakness in China and Europe, but may be transitory</t>
  </si>
  <si>
    <t>Insurance Information Institute in New York
Sees signs of economic weakness in China and Europe, but may be transitory Quarles Says U.S. Economy Facing a Very Good Environment</t>
  </si>
  <si>
    <r>
      <rPr>
        <sz val="9"/>
        <color rgb="FF000000"/>
        <rFont val="Verdana"/>
        <family val="2"/>
      </rPr>
      <t xml:space="preserve">Billions of dollars are and will be coming into United States coffers because of Tariffs. Great also for negotiations - if a country won’t give us a fair Trade Deal </t>
    </r>
    <r>
      <rPr>
        <b/>
        <sz val="9"/>
        <color rgb="FF000000"/>
        <rFont val="Verdana"/>
        <family val="2"/>
      </rPr>
      <t>we will institute Tariffs on them</t>
    </r>
    <r>
      <rPr>
        <sz val="9"/>
        <color rgb="FF000000"/>
        <rFont val="Verdana"/>
        <family val="2"/>
      </rPr>
      <t>. Used or not jobs and businesses will be created. U.S. respected again!</t>
    </r>
  </si>
  <si>
    <t>“I think we can easily be patient” in deciding policy. 
The central bank is “at a good point for pausing.”
“I’m not worried about inflation getting out of hand.”</t>
  </si>
  <si>
    <t>Bloomberg Television interview with Kathleen Hays
Evans Says Fed Can Easily Be Patient and Assess Economic Outlook</t>
  </si>
  <si>
    <r>
      <rPr>
        <sz val="9"/>
        <color rgb="FF000000"/>
        <rFont val="Verdana"/>
        <family val="2"/>
      </rPr>
      <t xml:space="preserve">Had a very good conversation with the newly elected President of Brazil Jair Bolsonaro who won his race by a substantial margin. We agreed that Brazil and the United States will work closely together on </t>
    </r>
    <r>
      <rPr>
        <b/>
        <sz val="9"/>
        <color rgb="FF000000"/>
        <rFont val="Verdana"/>
        <family val="2"/>
      </rPr>
      <t>Trade</t>
    </r>
    <r>
      <rPr>
        <sz val="9"/>
        <color rgb="FF000000"/>
        <rFont val="Verdana"/>
        <family val="2"/>
      </rPr>
      <t xml:space="preserve"> Military and everything else! Excellent call wished him congrats!</t>
    </r>
  </si>
  <si>
    <t>Brazil</t>
  </si>
  <si>
    <t>Regarding government shutdown, trade with China, etc., “the longer these drag on the more I worry that they really materially weigh on consumer confidence, business confidence.”</t>
  </si>
  <si>
    <t>National Public Radio
Brainard Says Shutdown, China Trade Risks for Economy: NPR</t>
  </si>
  <si>
    <t>National Public Radio</t>
  </si>
  <si>
    <t>“The approach we need is one of prudence, patience, and good judgment.”
“If growth continues to come in well above sustainable levels, somewhat higher interest rates may well be called for at some point.” 
“However, if conditions turn out to be less robust, then I will adjust my policy views accordingly.”</t>
  </si>
  <si>
    <t>New Jersey Bankers Association’s Economic Leadership Forum
Williams Says Fed Should Be Patient About Any Further Tightening</t>
  </si>
  <si>
    <t>New Jersey, USA</t>
  </si>
  <si>
    <r>
      <rPr>
        <sz val="9"/>
        <color rgb="FF000000"/>
        <rFont val="Verdana"/>
        <family val="2"/>
      </rPr>
      <t xml:space="preserve">“If the Fed backs off and starts talking a little more </t>
    </r>
    <r>
      <rPr>
        <b/>
        <sz val="9"/>
        <color rgb="FF000000"/>
        <rFont val="Verdana"/>
        <family val="2"/>
      </rPr>
      <t>Dovish</t>
    </r>
    <r>
      <rPr>
        <sz val="9"/>
        <color rgb="FF000000"/>
        <rFont val="Verdana"/>
        <family val="2"/>
      </rPr>
      <t xml:space="preserve"> I think we’re going to be right back to our 2800 to 2900 target range that we’ve had for the S&amp;amp;P 500.” Scott Wren Wells Fargo.</t>
    </r>
  </si>
  <si>
    <t>10-30-2018 12:53:03</t>
  </si>
  <si>
    <t>High-level economic data look really good: low unemployment, high job creation” though prosperity isn’t felt by everyone.
“The reality of the tight labor market means that employers have to start thinking creatively and long term about how they’re going to address the gaps in their workforces.”</t>
  </si>
  <si>
    <t>Symposium on future of Philadelphia
Harker Says ‘High-Level’ Economic Data Look Really Good</t>
  </si>
  <si>
    <t>In new Quinnipiac Poll 66% of people feel the economy is “Excellent or Good.” That is the highest number ever recorded by this poll.</t>
  </si>
  <si>
    <t>The committee “will be patient as it determines what future adjustments to the target range for the federal funds rate may be appropriate to support” a strong labor market and inflation near 2 percent.</t>
  </si>
  <si>
    <t>EVENT: FOMC statement; no change to benchmark interest rates target</t>
  </si>
  <si>
    <t>FOMC Statement</t>
  </si>
  <si>
    <r>
      <rPr>
        <sz val="9"/>
        <color rgb="FF000000"/>
        <rFont val="Verdana"/>
        <family val="2"/>
      </rPr>
      <t xml:space="preserve">Just had a long and very good conversation with President Xi Jinping of China. We talked about many subjects with a heavy emphasis on </t>
    </r>
    <r>
      <rPr>
        <b/>
        <sz val="9"/>
        <color rgb="FF000000"/>
        <rFont val="Verdana"/>
        <family val="2"/>
      </rPr>
      <t>Trade</t>
    </r>
    <r>
      <rPr>
        <sz val="9"/>
        <color rgb="FF000000"/>
        <rFont val="Verdana"/>
        <family val="2"/>
      </rPr>
      <t>. Those discussions are moving along nicely with meetings being scheduled at the G-20 in Argentina. Also had good discussion on North Korea!</t>
    </r>
  </si>
  <si>
    <t>“The U.S. economy is in a good place and we will continue to use our monetary policy tools to help keep it there.”
Fed anticipates solid growth this year, though at a slower pace than in 2018
“Common-sense” approach means the Fed will patiently await “greater clarity,” rely on economic data to guide policy</t>
  </si>
  <si>
    <t>Post-FOMC news conference in Washington
Fed Shifts to ‘Patient’ Rate Stance, Balance-Sheet Flexibility</t>
  </si>
  <si>
    <t>Stock Market up almost 40% since the Election with 7 Trillion Dollars of U.S. value built throughout the economy. Lowest unemployment rate in many decades with Black &amp;amp; Hispanic unemployment lowest in History and Female unemployment lowest in 21 years. Highest confidence ever!</t>
  </si>
  <si>
    <t>“I’ve been advocating -- and I am advocating -- that for the time being we take no action on the fed funds rate.”</t>
  </si>
  <si>
    <t>University of Texas in Austin
Kaplan Says Rate Pause ‘Absolutely’ Right Action by FOMC</t>
  </si>
  <si>
    <t>“We’re out of the business of penciling in further increases that have to be made. I don’t think we are in that game anymore.”</t>
  </si>
  <si>
    <t>CNBC Television interview
Bullard Says FOMC Decision Sets Fed Up for a ‘Couple of Years’</t>
  </si>
  <si>
    <t>.....hundreds of billions of dollars for the great privilege of losing hundreds of billions of dollars with these same countries on trade. I told them that this situation cannot continue - It is and always has been ridiculously unfair to the United States. Massive amounts.....</t>
  </si>
  <si>
    <t xml:space="preserve">EU
</t>
  </si>
  <si>
    <t>Fed Chairman Jerome Powell is “coming around” to the view of delaying further tightening until wages and inflation accelerate.
Last week’s decision on interest rates will help keep a “fundamentally healthy” economy on track.</t>
  </si>
  <si>
    <t>Trinity Lutheran Church, Long Lake, Minnesota
Kashkari Says Powell ‘Coming Around’ to Wait-and-See View</t>
  </si>
  <si>
    <r>
      <rPr>
        <sz val="9"/>
        <color rgb="FF000000"/>
        <rFont val="Verdana"/>
        <family val="2"/>
      </rPr>
      <t xml:space="preserve">On Trade France makes excellent wine but so does the U.S. The problem is that France makes it very hard for the U.S. to sell its wines into France and </t>
    </r>
    <r>
      <rPr>
        <b/>
        <sz val="9"/>
        <color rgb="FF000000"/>
        <rFont val="Verdana"/>
        <family val="2"/>
      </rPr>
      <t xml:space="preserve">charges big Tariffs </t>
    </r>
    <r>
      <rPr>
        <sz val="9"/>
        <color rgb="FF000000"/>
        <rFont val="Verdana"/>
        <family val="2"/>
      </rPr>
      <t>whereas the U.S. makes it easy for French wines and charges very small Tariffs. Not fair must change!</t>
    </r>
  </si>
  <si>
    <t>“If the economy performs along the lines that I’ve outlined as most likely, the fed funds rate may need to move a bit higher than current levels.”
“But if some of the downside risks to the forecast manifest themselves, and the economy turns out to be weaker than expected and jeopardizes our dual mandate goals, I will need to adjust my outlook and policy views.”</t>
  </si>
  <si>
    <t>Speech at 50 Club of Cleveland
Mester Says Rates May Eventually Need to Rise ‘a Bit’</t>
  </si>
  <si>
    <t>Cleveland, USA</t>
  </si>
  <si>
    <r>
      <rPr>
        <sz val="9"/>
        <color rgb="FF000000"/>
        <rFont val="Verdana"/>
        <family val="2"/>
      </rPr>
      <t xml:space="preserve">So great that oil prices are falling (thank you President T). Add that which is like a big Tax Cut to our other </t>
    </r>
    <r>
      <rPr>
        <b/>
        <sz val="9"/>
        <color rgb="FF000000"/>
        <rFont val="Verdana"/>
        <family val="2"/>
      </rPr>
      <t>good Economic news</t>
    </r>
    <r>
      <rPr>
        <sz val="9"/>
        <color rgb="FF000000"/>
        <rFont val="Verdana"/>
        <family val="2"/>
      </rPr>
      <t>. Inflation down (are you listening Fed)!</t>
    </r>
  </si>
  <si>
    <t>11-25-2018 13:46:54</t>
  </si>
  <si>
    <t>“Market participants would be better off focusing on the economic outlook. This is what will drive monetary policy and the Fed’s decisions about the appropriate trajectory for short- term interest rates over the next year. If the outlook changes, so will the Fed’s thinking.”</t>
  </si>
  <si>
    <t>Bloomberg Opinion column
Let’s Stop Worrying About the Fed’s Balance Sheet: Bill Dudley</t>
  </si>
  <si>
    <t>Opinion piece</t>
  </si>
  <si>
    <t>Economic outlook</t>
  </si>
  <si>
    <t>The reason that the small truck business in the U.S. is such a go to favorite is that for many years Tariffs of 25% have been put on small trucks coming into our country. It is called the “chicken tax.” If we did that with cars coming in many more cars would be built here.....</t>
  </si>
  <si>
    <t>“Chair Powell’s comments in this setting were consistent with his remarks at his press conference of last week. He did not discuss his expectations for monetary policy, except to stress that the path of policy will depend entirely on incoming economic information and what that means for the outlook.”
“Powell said that he and his colleagues on the FOMC will set monetary policy in order to support maximum employment and stable prices and will make those decisions based solely on careful, objective and non-political analysis.”</t>
  </si>
  <si>
    <t>EVENT: Fed statement on President Trump’s dinner meeting with Fed Chair Powell and Vice Chair Clarida; Treasury Secretary Mnuchin also attended
Powell and Trump Met to Discuss Economic Outlook, Fed Says</t>
  </si>
  <si>
    <t>Fed Statement</t>
  </si>
  <si>
    <t>“I believe it would be prudent for the Fed to exercise patience and refrain from taking further action on the federal funds rate until the economic outlook becomes somewhat clearer.”
“I expect we will get some further clarity during the first half of 2019.”</t>
  </si>
  <si>
    <t>ESSAY: "The Value of Patrience".
Kaplan Urges No Further Rate Action Until Outlook Clearer</t>
  </si>
  <si>
    <r>
      <rPr>
        <sz val="9"/>
        <color rgb="FF000000"/>
        <rFont val="Verdana"/>
        <family val="2"/>
      </rPr>
      <t xml:space="preserve">Billions of Dollars are pouring into the coffers of the U.S.A. because of the </t>
    </r>
    <r>
      <rPr>
        <b/>
        <sz val="9"/>
        <color rgb="FF000000"/>
        <rFont val="Verdana"/>
        <family val="2"/>
      </rPr>
      <t>Tariffs being charged to China</t>
    </r>
    <r>
      <rPr>
        <sz val="9"/>
        <color rgb="FF000000"/>
        <rFont val="Verdana"/>
        <family val="2"/>
      </rPr>
      <t xml:space="preserve"> and there is a long way to go. If companies don’t want to pay Tariffs build in the U.S.A. Otherwise lets just make our Country richer than ever before!</t>
    </r>
  </si>
  <si>
    <t>Fed may need to make further technical adjustments to the interest rate on excess reserves relative to the federal funds rate target range as the central bank continues to shrink its balance sheet.</t>
  </si>
  <si>
    <t>Research paper posted on Kansas City Fed website
Fed Economist Says Excess Reserves Rate May Need Further Tweaks</t>
  </si>
  <si>
    <t>Research paper</t>
  </si>
  <si>
    <r>
      <rPr>
        <sz val="9"/>
        <color rgb="FF000000"/>
        <rFont val="Verdana"/>
        <family val="2"/>
      </rPr>
      <t xml:space="preserve">Just signed one of the most important and largest Trade Deals in U.S. and World History. The United States Mexico and Canada worked so well together in crafting this great document. The terrible NAFTA will soon be gone. The USMCA will be </t>
    </r>
    <r>
      <rPr>
        <b/>
        <sz val="9"/>
        <color rgb="FF000000"/>
        <rFont val="Verdana"/>
        <family val="2"/>
      </rPr>
      <t>fantastic for all</t>
    </r>
    <r>
      <rPr>
        <sz val="9"/>
        <color rgb="FF000000"/>
        <rFont val="Verdana"/>
        <family val="2"/>
      </rPr>
      <t>!</t>
    </r>
  </si>
  <si>
    <t>“It’s not out of the question that the Fed may need to raise rates again.”
“If global growth really weakens and that spills over to the United States, or if financial conditions tighten more and we do see a weakening in the U.S. economy, it’s certainly possible the next move is a cut, but both outcomes are possible.”</t>
  </si>
  <si>
    <t>CNBC Television Interview
Former Fed Chief Yellen Says Rates Could Next Move Up or Down</t>
  </si>
  <si>
    <r>
      <rPr>
        <sz val="9"/>
        <color rgb="FF000000"/>
        <rFont val="Verdana"/>
        <family val="2"/>
      </rPr>
      <t xml:space="preserve">China has agreed to </t>
    </r>
    <r>
      <rPr>
        <b/>
        <sz val="9"/>
        <color rgb="FF000000"/>
        <rFont val="Verdana"/>
        <family val="2"/>
      </rPr>
      <t>reduce and remove tariffs</t>
    </r>
    <r>
      <rPr>
        <sz val="9"/>
        <color rgb="FF000000"/>
        <rFont val="Verdana"/>
        <family val="2"/>
      </rPr>
      <t xml:space="preserve"> on cars coming into China from the U.S. Currently the tariff is 40%.</t>
    </r>
  </si>
  <si>
    <t>“At the moment, unemployment is low, prices are near two percent inflation, so we’re in a good place now.”</t>
  </si>
  <si>
    <t>Town hall meeting with educators in Washington
Powell Says Economy in ‘Good Place’ With Low Unemployment</t>
  </si>
  <si>
    <t>Fed will be well served “if we paused and were patient for some number of months”;</t>
  </si>
  <si>
    <t>Dallas Fed event
Kaplan Says Fed Will Be Well Served If We Pause and Are Patient
Kaplan Says He’s Skeptical That Negative Rates ‘Viable’ in U.S.</t>
  </si>
  <si>
    <r>
      <rPr>
        <sz val="9"/>
        <color rgb="FF000000"/>
        <rFont val="Verdana"/>
        <family val="2"/>
      </rPr>
      <t xml:space="preserve">My meeting in Argentina with President Xi of China was an extraordinary one. Relations with China have taken a BIG leap forward! Very good things will happen. We are dealing from great strength but China likewise has much to gain if and when a </t>
    </r>
    <r>
      <rPr>
        <b/>
        <sz val="9"/>
        <color rgb="FF000000"/>
        <rFont val="Verdana"/>
        <family val="2"/>
      </rPr>
      <t>deal is completed</t>
    </r>
    <r>
      <rPr>
        <sz val="9"/>
        <color rgb="FF000000"/>
        <rFont val="Verdana"/>
        <family val="2"/>
      </rPr>
      <t>. Level the field!</t>
    </r>
  </si>
  <si>
    <t>“Growth is either at or perhaps somewhat above estimates of trend growth and inflation is right at the Fed’s 2 percent inflation objective, and yet real interest rates in the inflation-indexed bond market are well below 2 percent or really below 1 percent or half a percent.”</t>
  </si>
  <si>
    <t>Czech National Bank seminar in Prague
Clarida says U.S. Economy Near Full Employment, Inflation at Target</t>
  </si>
  <si>
    <t>Prague, Czech Republic</t>
  </si>
  <si>
    <r>
      <rPr>
        <sz val="9"/>
        <color rgb="FF000000"/>
        <rFont val="Verdana"/>
        <family val="2"/>
      </rPr>
      <t xml:space="preserve">Farmers will be a a very BIG and FAST beneficiary of our </t>
    </r>
    <r>
      <rPr>
        <b/>
        <sz val="9"/>
        <color rgb="FF000000"/>
        <rFont val="Verdana"/>
        <family val="2"/>
      </rPr>
      <t>deal with China</t>
    </r>
    <r>
      <rPr>
        <sz val="9"/>
        <color rgb="FF000000"/>
        <rFont val="Verdana"/>
        <family val="2"/>
      </rPr>
      <t>. They intend to start purchasing agricultural product immediately. We make the finest and cleanest product in the World and that is what China wants. Farmers I LOVE YOU!</t>
    </r>
  </si>
  <si>
    <t>Regarding the Fed’s balance sheet, Harker said “once we make that decision (on the level of reserves), and that decision should happen at some point in the relatively near future, then we can take some time to think about the composition of the balance sheet.”</t>
  </si>
  <si>
    <t>Market News International interview
Harker Sees Fed Balance-Sheet Decision in Near Future: MNI</t>
  </si>
  <si>
    <t>The negotiations with China have already started. Unless extended they will end 90 days from the date of our wonderful and very warm dinner with President Xi in Argentina. Bob Lighthizer will be working closely with Steve Mnuchin Larry Kudlow Wilbur Ross and Peter Navarro.....</t>
  </si>
  <si>
    <t>“I am one of the more dovish people on the committee and the committee has moved in a more dovish direction so things are looking up for me.”
“Through its normalization program, the FOMC has already been sufficiently preemptive over the last two years to contain upside inflation risk.”</t>
  </si>
  <si>
    <t>St. Cloud State University in Minnesota
Bullard Says FOMC Has Rates at Good Level, No Need to Hike
Bullard Says FOMC Should Tread Carefully Going Forward
Bullard Favors Caution as B/Sheet Unwind Gets Nearer End</t>
  </si>
  <si>
    <t>“My concern is that when global growth decelerates, as we’ve seen in Italy and Germany and underneath the surface in China, that typically is going to spill over in the United States.”</t>
  </si>
  <si>
    <t>Fox Business television interview</t>
  </si>
  <si>
    <t>Fox Business Television</t>
  </si>
  <si>
    <t>......on seeing whether or not a REAL deal with China is actually possible. If it is we will get it done. China is supposed to start buying Agricultural product and more immediately. President Xi and I want this deal to happen and it probably will. But if not remember......</t>
  </si>
  <si>
    <t>Another government shutdown might be “much, much worse” in how it affects uncertainty and confidence.</t>
  </si>
  <si>
    <t>Bay Area Council Economic Institute
Daly Says Second Government Shutdown Could Hit Confidence
Daly Sees Rate Patience Amid Tighter Financial Conditions</t>
  </si>
  <si>
    <t>.....But if a fair deal is able to be made with China one that does all of the many things we know must be finally done I will happily sign. Let the negotiations begin. MAKE AMERICA GREAT AGAIN!</t>
  </si>
  <si>
    <t>“Our inflation is close to target and I’m comfortable with the current stance of our policy.”
“We continue to see great jobs numbers, good jobs numbers continuing, and also solid wage growth.”</t>
  </si>
  <si>
    <t>American Bankers Association conference in San Diego
Bowman Says U.S. Economy in Good Place, Wage Growth Solid</t>
  </si>
  <si>
    <t>San Diego, USA</t>
  </si>
  <si>
    <t>“We don’t feel the probability of recession is at all elevated.” &amp; “Today, data at the national level show a strong economy.”</t>
  </si>
  <si>
    <t>Discussion with students at Mississippi Valley State University
Powell Says Economy ‘Strong’ But Prosperity Missing Some Places</t>
  </si>
  <si>
    <t>Q&amp;A</t>
  </si>
  <si>
    <t>....I am a Tariff Man. When people or countries come in to raid the great wealth of our Nation I want them to pay for the privilege of doing so. It will always be the best way to max out our economic power. We are right now taking in $billions in Tariffs. MAKE AMERICA RICH AGAIN</t>
  </si>
  <si>
    <t>“It is only when eventually the budget deficits, as they always do, engender inflation that you get the political system responding.”
“We see right now the beginnings of stagflation, but we are not there yet,” he said, referring to a mix of slow growth and high inflation</t>
  </si>
  <si>
    <t>Phone interview with Bloomberg’s Liz Capo McCormick
Greenspan Warns on ‘Extremely Imbalanced’ Path of U.S. Deficit</t>
  </si>
  <si>
    <t>Phone</t>
  </si>
  <si>
    <t>Phone interview</t>
  </si>
  <si>
    <t>We are either going to have a REAL DEAL with China or no deal at all - at which point we will be charging major Tariffs against Chinese product being shipped into the United States. Ultimately I believe we will be making a deal - either now or into the future.....
....China does not want Tariffs!</t>
  </si>
  <si>
    <t>Forecasts 2 percent to 2.5 percent growth in 2019 with unemployment “at or below 4 percent” and inflation “near 2 percent.”
“We don’t have evidence of strong inflationary pressures and we do have evidence of the growth rate slowing. That combination of factors suggests we have this chance to look at how the economy is going to proceed.”</t>
  </si>
  <si>
    <t>Xavier University in Cincinnati, Ohio
Mester Says Economy Still Solid as Official Weigh Risks
Mester: Policy Makers Don’t Have to Act Preemptively
Mester: Important to Convey Uncertainty Around Fed Dot Plot</t>
  </si>
  <si>
    <t>Ohio, USA</t>
  </si>
  <si>
    <t>“China officially echoed President Donald Trump’s optimism over bilateral trade talks. Chinese officials have begun preparing to restart imports of U.S. Soybeans &amp;amp; Liquified Natural Gas the first sign confirming the claims of President Donald Trump and the White House that......</t>
  </si>
  <si>
    <t>The economy is doing pretty well and inflation is not rising”; public debt has grown and “it does matter.”</t>
  </si>
  <si>
    <t>Event in Kansas City
George Sees Economy in Good Place, Different Than in Past</t>
  </si>
  <si>
    <t>Doesn’t expect U.S. economy to perform as strongly as it did in 2018.</t>
  </si>
  <si>
    <t>European Financial Forum in Dublin
Bostic Says ‘We Can Take Our Time’ to Get to Neutral</t>
  </si>
  <si>
    <t>Dublin, Ireland</t>
  </si>
  <si>
    <t>.....China had agreed to start “immediately” buying U.S. products.” @business</t>
  </si>
  <si>
    <t>Wages are growing and labor is scarce across the board, and “the good thing about this is it hasn’t been an inflationary pressure.”&amp; “I don’t have a recession in my forecast.”</t>
  </si>
  <si>
    <t>Conference in Lexington, Kentucky
Mester Says Higher Wages Not Causing Inflation Pressures</t>
  </si>
  <si>
    <t>“On balance, the potential risks tilt very slightly to the downside, but I emphasize the word ‘slight.’ It’s a gradient measured by a protractor rather than one apparent to the naked eye.”</t>
  </si>
  <si>
    <t>Favors ‘Patience’ With One Fed Hike in 2019, One in 2020</t>
  </si>
  <si>
    <t>Philadelphia, Pennsylvania, USA</t>
  </si>
  <si>
    <t>Luncheon</t>
  </si>
  <si>
    <t>Very strong signals being sent by China once they returned home from their long trip including stops from Argentina. Not to sound naive or anything but I believe President Xi meant every word of what he said at our long and hopefully historic meeting. ALL subjects discussed!</t>
  </si>
  <si>
    <t>“In my view, that balance-sheet normalization process probably should come to an end later this year.”</t>
  </si>
  <si>
    <t>Brainard Backs Balance-Sheet Unwind Ending in 2019</t>
  </si>
  <si>
    <t>Statement from China: “The teams of both sides are now having smooth communications and good cooperation with each other. We are full of confidence that an agreement can be reached within the next 90 days.” I agree!</t>
  </si>
  <si>
    <t>“Workforce development is a critical driver” to address economic mobility.
“Companies in rural areas are more likely than those in urban areas to have trouble hiring. The two most frequently reported reasons for hiring difficulty are (1) too few applicants and (2), for those who do apply, a lack of job-specific skills, education, or experience.”</t>
  </si>
  <si>
    <t>Public Affairs Research Council of Alabama Annual Meeting
Bostic Says Labor Shortage Requires Focus on Worker Skills</t>
  </si>
  <si>
    <t>Birmingham, Alabama, US</t>
  </si>
  <si>
    <t>Fed officials will probably change the framework used to achieve their inflation target in a bid to stabilize inflation expectations.
“They are going to talk about, ‘We want to hit 2 percent inflation on average.’ And that’s going to imply to people that if they miss on the low side for a while, that they’ll be willing to miss on the high side for a while.”</t>
  </si>
  <si>
    <t>Fed Will Probably Change Its Approach to Inflation, Dudley Says</t>
  </si>
  <si>
    <t>China talks are going very well!</t>
  </si>
  <si>
    <t>Favors ending run-off of assets from central bank’s balance sheet this year; announcing change in advance would remove the need to gradually slow the program to a halt. “While the unemployment rate is lower than the level that is sustainable in the longer run, inflation is near 2 percent and does not show signs of appreciably rising.”</t>
  </si>
  <si>
    <t>University of Delaware
Mester Says Economy and Fed in ‘Transition’ Year in 2019</t>
  </si>
  <si>
    <t>Very productive conversations going on with China! Watch for some important announcements!</t>
  </si>
  <si>
    <t>Comfortable with level of interest rates; doesn’t see need to tighten again unless growth or inflation shift.</t>
  </si>
  <si>
    <t>Reuters interview
Williams Sees Growth Shift Needed for Rate Hikes: Reuters</t>
  </si>
  <si>
    <r>
      <rPr>
        <sz val="9"/>
        <color rgb="FF000000"/>
        <rFont val="Verdana"/>
        <family val="2"/>
      </rPr>
      <t xml:space="preserve">China just announce the there economy is growing much slower than anticipated because of our Trade War with them. They have just </t>
    </r>
    <r>
      <rPr>
        <b/>
        <sz val="9"/>
        <color rgb="FF000000"/>
        <rFont val="Verdana"/>
        <family val="2"/>
      </rPr>
      <t>suspended U.S. Tariff Hikes</t>
    </r>
    <r>
      <rPr>
        <sz val="9"/>
        <color rgb="FF000000"/>
        <rFont val="Verdana"/>
        <family val="2"/>
      </rPr>
      <t>. U.S. is doing very well. China wants to make a big and very comprehensive deal. It could happen and rather soon!</t>
    </r>
  </si>
  <si>
    <t>12-14-2018 16:25:59</t>
  </si>
  <si>
    <t>Regarding FX and trade, “Monetary policy does have a systematic effect on a country’s exchange rate and nevertheless I think that it’s widely agreed that it should be available to be used for domestic purposes.”
“So we would want to be careful not to define domestic policy tools as currency manipulation.”</t>
  </si>
  <si>
    <t>Yellen Offers Caution as U.S. Pushes China to Keep Yuan Stable</t>
  </si>
  <si>
    <t>Brookings institution podcast</t>
  </si>
  <si>
    <t>Podcast</t>
  </si>
  <si>
    <r>
      <rPr>
        <sz val="9"/>
        <color rgb="FF000000"/>
        <rFont val="Verdana"/>
        <family val="2"/>
      </rPr>
      <t>It is incredible that with a very strong dollar and virtually no inflation the outside world blowing up around us Paris is burning and China way down</t>
    </r>
    <r>
      <rPr>
        <b/>
        <sz val="9"/>
        <color rgb="FF000000"/>
        <rFont val="Verdana"/>
        <family val="2"/>
      </rPr>
      <t xml:space="preserve"> the Fed is even considering yet another interest rate hike</t>
    </r>
    <r>
      <rPr>
        <sz val="9"/>
        <color rgb="FF000000"/>
        <rFont val="Verdana"/>
        <family val="2"/>
      </rPr>
      <t>. Take the Victory!</t>
    </r>
  </si>
  <si>
    <t>Regarding interest rates and economic outlook, “We should pause to see how these uncertainties unfold.”
Regarding the yield curve, “that’s a bit of a warning signal” and “also reinforces why the Fed would be wise to be patient here and take a step back.”</t>
  </si>
  <si>
    <t>Kaplan Says Economic Uncertainty Warrants a Pause on Rates</t>
  </si>
  <si>
    <t>Houston, Texas, US</t>
  </si>
  <si>
    <t>Moderated Q&amp;A session</t>
  </si>
  <si>
    <t>12-17-2018 13:27:16</t>
  </si>
  <si>
    <t>Regarding balance sheet, “Almost all participants thought that it would be desirable to announce before too long a plan to stop reducing the Federal Reserve’s asset holdings later this year.”</t>
  </si>
  <si>
    <t>EVENT: Minutes of FOMC Meeting of Jan. 29-30
Released live on Web</t>
  </si>
  <si>
    <t>Minutes of FOMC</t>
  </si>
  <si>
    <t>?</t>
  </si>
  <si>
    <r>
      <rPr>
        <sz val="9"/>
        <color rgb="FF000000"/>
        <rFont val="Verdana"/>
        <family val="2"/>
      </rPr>
      <t xml:space="preserve">Today I am making good on my promise to defend our Farmers &amp;amp; Ranchers from unjustified </t>
    </r>
    <r>
      <rPr>
        <b/>
        <sz val="9"/>
        <color rgb="FF000000"/>
        <rFont val="Verdana"/>
        <family val="2"/>
      </rPr>
      <t>trade retaliation</t>
    </r>
    <r>
      <rPr>
        <sz val="9"/>
        <color rgb="FF000000"/>
        <rFont val="Verdana"/>
        <family val="2"/>
      </rPr>
      <t xml:space="preserve"> by foreign nations. I have authorized Secretary Perdue to implement the 2nd round of Market Facilitation Payments. Our economy is stronger than ever–we stand with our Farmers!</t>
    </r>
  </si>
  <si>
    <t>12-17-2018 21:14:10</t>
  </si>
  <si>
    <t>“There are a number of estimates by outside observers that to run an ample reserve system will require reserves somewhere in the $1 trillion to $1.2 trillion with a buffer.”</t>
  </si>
  <si>
    <t>Clarida Says Fed May Decide Soon on Timing of Asset-Runoff End</t>
  </si>
  <si>
    <t>CNN</t>
  </si>
  <si>
    <r>
      <rPr>
        <sz val="9"/>
        <color rgb="FF000000"/>
        <rFont val="Verdana"/>
        <family val="2"/>
      </rPr>
      <t xml:space="preserve">I hope the people over at the Fed will read today’s Wall Street Journal Editorial before they make yet another mistake. Also don’t let the market become any more illiquid than it already is. </t>
    </r>
    <r>
      <rPr>
        <b/>
        <sz val="9"/>
        <color rgb="FF000000"/>
        <rFont val="Verdana"/>
        <family val="2"/>
      </rPr>
      <t>Stop with the 50 B’s</t>
    </r>
    <r>
      <rPr>
        <sz val="9"/>
        <color rgb="FF000000"/>
        <rFont val="Verdana"/>
        <family val="2"/>
      </rPr>
      <t>. Feel the market don’t just go by meaningless numbers. Good luck!</t>
    </r>
  </si>
  <si>
    <t>12-18-2018 12:13:24</t>
  </si>
  <si>
    <t>“We have slower global growth, tighter financial conditions, and a lot of uncertainty, and we’ve raised the interest rate to something that I think is in a hair’s breadth of neutral.”</t>
  </si>
  <si>
    <t>Speaker at Stanford Institute for Economic Policy Research (SIEPR)
Daly Says Fed Can Be Patient on Rate Hikes</t>
  </si>
  <si>
    <t>Stanford, California, US</t>
  </si>
  <si>
    <t xml:space="preserve"> Central bank “close to neutral now.”
“We need to be more and more careful we don’t overshoot.”</t>
  </si>
  <si>
    <t>Guest speaker at breakfast event: Terry Third Thursday
Bostic Says Not Seeing Signs of Accelerating Inflation</t>
  </si>
  <si>
    <t>Atlanta, US</t>
  </si>
  <si>
    <r>
      <rPr>
        <b/>
        <sz val="9"/>
        <color rgb="FF000000"/>
        <rFont val="Verdana"/>
        <family val="2"/>
      </rPr>
      <t>The only problem our economy has is the Fed</t>
    </r>
    <r>
      <rPr>
        <sz val="9"/>
        <color rgb="FF000000"/>
        <rFont val="Verdana"/>
        <family val="2"/>
      </rPr>
      <t>. They don’t have a feel for the Market they don’t understand necessary Trade Wars or Strong Dollars or even Democrat Shutdowns over Borders. The Fed is like a powerful golfer who can’t score because he has no touch - he can’t putt!</t>
    </r>
  </si>
  <si>
    <t>12-24-2018 15:55:22</t>
  </si>
  <si>
    <t>“Recession probability models have picked up a little bit” although “I don’t really think we’re in any trouble, but we’ll keep an eye on it.”</t>
  </si>
  <si>
    <t>Baseline Case Should Be Rates Will Stay Where They Are, Bullard says. Bullard Says Fed in Very Good Place, No Urgency to Act on Rates</t>
  </si>
  <si>
    <r>
      <rPr>
        <sz val="9"/>
        <color rgb="FF000000"/>
        <rFont val="Verdana"/>
        <family val="2"/>
      </rPr>
      <t xml:space="preserve">....The United States </t>
    </r>
    <r>
      <rPr>
        <b/>
        <sz val="9"/>
        <color rgb="FF000000"/>
        <rFont val="Verdana"/>
        <family val="2"/>
      </rPr>
      <t>looses soooo much money on Trade</t>
    </r>
    <r>
      <rPr>
        <sz val="9"/>
        <color rgb="FF000000"/>
        <rFont val="Verdana"/>
        <family val="2"/>
      </rPr>
      <t xml:space="preserve"> with Mexico under NAFTA over 75 Billion Dollars a year (not including Drug Money which would be many times that amount) that I would consider closing the Southern Border a “profit making operation.” We build a Wall or.....</t>
    </r>
  </si>
  <si>
    <t>“When you think about where our policy is in terms of monetary policy, we’re on the end of an entire arc.”</t>
  </si>
  <si>
    <t>Speech at Conference on Quantitative Tools for Monitoring Macroeconomic and Financial Conditions
Fed at Crossroads With Policy Direction Less Clear, Bostic says</t>
  </si>
  <si>
    <t>New York, US</t>
  </si>
  <si>
    <t>Just had a long and very good call with President Xi of China. Deal is moving along very well. If made it will be very comprehensive covering all subjects areas and points of dispute. Big progress being made!</t>
  </si>
  <si>
    <t>“We have seen some worrying signs of a deterioration of measures of longer-run inflation expectations in recent years.”</t>
  </si>
  <si>
    <t>Chicago Booth School policy forum in New York - annual conference, US MONETARY POLICY FORUM (by invitation only)
Williams Warns of Risks of Low Inflation Expectations</t>
  </si>
  <si>
    <t>Reiterates patient stance on interest rates.</t>
  </si>
  <si>
    <t>Best January for the DOW in over 30 years. We have by far the strongest economy in the world!</t>
  </si>
  <si>
    <t>Event: Semi-annual Monetary Policy Report to Congress
Fed Doubles Down on Patient Approach to Rates Amid Headwinds</t>
  </si>
  <si>
    <t>Semiannual Monetary Policy Report to Congress</t>
  </si>
  <si>
    <t>Cyclical inflation pressure is “just not apparent.”</t>
  </si>
  <si>
    <t>Chicago Booth School policy forum in New York - annual conference, US MONETARY POLICY FORUM (by invitation only)
Daly Says Wage Growth Not Moving in an ‘Alarming’ Way</t>
  </si>
  <si>
    <t>The United States Treasury has taken in MANY billions of dollars from the Tariffs we are charging China and other countries that have not treated us fairly. In the meantime we are doing well in various Trade Negotiations currently going on. At some point this had to be done!</t>
  </si>
  <si>
    <t>Harker Says Fed Should Stop Reducing Its Balance Sheet This Year</t>
  </si>
  <si>
    <t>Chicago Booth School policy forum in New York
“A slow and steady approach is not only the safer option, it’s one that will reduce uncertainty about the evolution of the balance sheet.”</t>
  </si>
  <si>
    <t>Michael Pillsbury interviewed by @cvpayne: “They have the motive of making the President look bad – instead of President Trump being portrayed as a HERO. The first President to take China on it’s 20 years overdue....</t>
  </si>
  <si>
    <t>“It makes sense for us to remain open minded as we assess current practices and consider ideas that could potentially enhance our ability to deliver on the goals the Congress has assigned us.”</t>
  </si>
  <si>
    <t>Chicago Booth School policy forum in New York - annual conference, US MONETARY POLICY FORUM (by invitation only)
Clarida Outlines Options for Review of Policy Framework</t>
  </si>
  <si>
    <t>“The number of employed Americans has now set a 14th record under President Trump. Over the year average hourly earnings have increased by 84 cents or 3.2%. Participation Rate hits Trump-Era High.” CNS NEWS.  And we will do even better with new trade deals and all else!</t>
  </si>
  <si>
    <t>Might be appropriate to operate “with a sizable quantity of reserves large enough to buffer against most shocks to reserve supply.”</t>
  </si>
  <si>
    <t>Chicago Booth School policy forum in New York - annual conference, US MONETARY POLICY FORUM (by invitation only)
Quarles Sketches Out Plan for End of Balance-Sheet Runoff</t>
  </si>
  <si>
    <t>“It is indeed possible to view quantitative easing as having an important influence on the macroeconomy, and simultaneously view the macroeconomic effects of unwinding the balance sheet as relatively minor.”</t>
  </si>
  <si>
    <t>Chicago Booth School policy forum in New York - annual conference, US MONETARY POLICY FORUM (by invitation only)
Bullard Says Balance-Sheet Unwind Has Only Minor Effects</t>
  </si>
  <si>
    <r>
      <rPr>
        <sz val="9"/>
        <color rgb="FF000000"/>
        <rFont val="Verdana"/>
        <family val="2"/>
      </rPr>
      <t>Experts stated that the Fed should not have tightened and then waited too long to undo their mistake. James Bullard of St. Louis Fed said</t>
    </r>
    <r>
      <rPr>
        <b/>
        <sz val="9"/>
        <color rgb="FF000000"/>
        <rFont val="Verdana"/>
        <family val="2"/>
      </rPr>
      <t xml:space="preserve"> they waited too long to correct the mistake that they made last December. “</t>
    </r>
    <r>
      <rPr>
        <sz val="9"/>
        <color rgb="FF000000"/>
        <rFont val="Verdana"/>
        <family val="2"/>
      </rPr>
      <t>Mistake Powell cut rate and then he started talking.” @LouDobbs</t>
    </r>
  </si>
  <si>
    <t>Still room to run with a very slow pace of rate increases as long as the economy is “running fine.”</t>
  </si>
  <si>
    <t>Bostic Sees One Interest-Rate Rise This Year, One in 2020: WSJ</t>
  </si>
  <si>
    <t>Wall Street Journal Interview</t>
  </si>
  <si>
    <t>Journal Interview</t>
  </si>
  <si>
    <t>“The President is the biggest and best supporter of the Steel Industry in many years. We are now doing really well. The Tariffs let us compete. Was unfair that the Steel Industry lost its jobs to unfair trade laws. Very positive outcome.” Mark Glyptis United Steelworkers</t>
  </si>
  <si>
    <t>Kaplan said, “I think inflation is not running away from us,” adding “we might have the luxury of trying to do more to get more people into this workforce on a sustainable basis.”Clarida said, “The participation rates, those folks who are entering the labor market, have been going up recently and a lot of folks several years ago thought that process had come to an end. Part of it -- I don’t know how much -- is because there is some success in matching workers to jobs.”</t>
  </si>
  <si>
    <t>Kaplan Says Inflation Isn’t Running Away From Us</t>
  </si>
  <si>
    <t>Dallas, US</t>
  </si>
  <si>
    <t>Talks with China are going very well!</t>
  </si>
  <si>
    <t>“He’s made comments about the Fed having an exchange rate objective in order to support his trade plans, or possibly targeting the U.S. balance of trade.”</t>
  </si>
  <si>
    <t>Yellen Rips Trump on Policy Grasp, Says Economy ‘Is Doing Well’</t>
  </si>
  <si>
    <t>American Public Media's "Marketplace"</t>
  </si>
  <si>
    <t>The economy has faced some “crosscurrents and conflicting signals.”</t>
  </si>
  <si>
    <t>Powell Sees Crosscurrents, Conflicting Signals</t>
  </si>
  <si>
    <t>Washington, US</t>
  </si>
  <si>
    <t>Twitter Web App</t>
  </si>
  <si>
    <r>
      <rPr>
        <sz val="9"/>
        <color rgb="FF000000"/>
        <rFont val="Verdana"/>
        <family val="2"/>
      </rPr>
      <t>...during the talks the U.S. will start on September 1st</t>
    </r>
    <r>
      <rPr>
        <b/>
        <sz val="9"/>
        <color rgb="FF000000"/>
        <rFont val="Verdana"/>
        <family val="2"/>
      </rPr>
      <t xml:space="preserve"> putting a small additional Tariff of 10%</t>
    </r>
    <r>
      <rPr>
        <sz val="9"/>
        <color rgb="FF000000"/>
        <rFont val="Verdana"/>
        <family val="2"/>
      </rPr>
      <t xml:space="preserve"> on the remaining 300 Billion Dollars of goods and products coming from China into our Country. This does not include the 250 Billion Dollars already Tariffed at 25%...</t>
    </r>
  </si>
  <si>
    <t>Regarding a balance sheet roll-off, “We’ve worked out, I think, the framework of a plan that we hope to be able to announce soon, that will light the way all the way to the end of balance sheet normalization.”</t>
  </si>
  <si>
    <t>Semiannual report to House Financial Services Committee
Powell Says Fed to Announce Balance Sheet Rolloff Plan ‘Soon’</t>
  </si>
  <si>
    <t>Semiannual report/Key speaker</t>
  </si>
  <si>
    <t>I often said during rallies with little variation that “Mexico will pay for the Wall.” We have just signed a great new Trade Deal with Mexico. It is Billions of Dollars a year better than the very bad NAFTA deal which it replaces. The difference pays for Wall many times over!</t>
  </si>
  <si>
    <t>“I believe we can be patient and allow the data to flow.”
Called inflation expectations stable while also noting they are “at the lower end of a range that I consider to be consistent with our price-stability goal of 2 percent.”’
Asked about the possibility that the Fed might cut rates, Clarida replied, “We are in a very good place. Right now, that’s not in my or my colleagues’ baseline.”</t>
  </si>
  <si>
    <t>National Association for Business Economics in Washington
Clarida Says Inflation Outlook Leaves Room for Fed to Be Patient</t>
  </si>
  <si>
    <t>Fed ought try to rely on traditional tools like interest rate policy to sustain economic growth, however, “I’m fully willing to deploy whatever tools we have.”</t>
  </si>
  <si>
    <t>Bostic Says Ready to Use All Tools to Sustain U.S. Expansion</t>
  </si>
  <si>
    <t>Getting ready to address the Farm Convention today in Nashville Tennessee. Love our farmers love Tennessee - a great combination! See you in a little while.</t>
  </si>
  <si>
    <t>“I see growth a bit above 2 percent for this year, returning to trend of around 2 percent some time in 2020.”</t>
  </si>
  <si>
    <t>Harker Says He’s in ‘Wait-and-See Mode’ on Rates</t>
  </si>
  <si>
    <t>Philadelphia, US</t>
  </si>
  <si>
    <t>Always heard that as President “it’s all about the economy!” Well we have one of the best economies in the history of our Country. Big GDP lowest unemployment companies coming back to the U.S. in BIG numbers great new trade deals happening &amp;amp; more. But LITTLE media mention!</t>
  </si>
  <si>
    <t>01-20-2019 12:40:04</t>
  </si>
  <si>
    <t>Treasury yield curve tells him “prospects for future growth are sluggish.”</t>
  </si>
  <si>
    <t>Real Estate Council of San Antonio, Texas
Kaplan Says U.S. Economy Faces Number of Downside Risks</t>
  </si>
  <si>
    <t>Texas, US</t>
  </si>
  <si>
    <t>Event (?)</t>
  </si>
  <si>
    <t>China posts slowest economic numbers since 1990 due to U.S. trade tensions and new policies. Makes so much sense for China to finally do a Real Deal and stop playing around!</t>
  </si>
  <si>
    <t>“The Federal Open Market Committee will be patient as we determine what future adjustments to the target range for the federal funds rate may be appropriate to support our dual- mandate objectives.”</t>
  </si>
  <si>
    <t>Powell Sticks With Message of ‘Patient’ Approach on Rates</t>
  </si>
  <si>
    <t>As you get closer to estimates of neutral, “there’s value in not just running to a number, but approaching it, seeing how the market responds, seeing what happens and then making that subsequent judgment.”</t>
  </si>
  <si>
    <t>The economy is doing great. More people working in U.S.A. today than at any time in our HISTORY. Media barely covers! @foxandfriends</t>
  </si>
  <si>
    <t>Bostic Says Comfortable Staying Patient on Interest Rates</t>
  </si>
  <si>
    <t>01-24-2019 11:56:31</t>
  </si>
  <si>
    <t>“It may be several meetings of the Federal Open Market Committee before Fed policy makers have a clearer read on whether the risks are becoming reality.</t>
  </si>
  <si>
    <t>Rosengren Suggests Rate Pause May Last ‘Several Meetings’</t>
  </si>
  <si>
    <t>Boston, US</t>
  </si>
  <si>
    <t>Breakfast Forum</t>
  </si>
  <si>
    <t>Tariffs on the “dumping” of Steel in the United States have totally revived our Steel Industry. New and expanded plants are happening all over the U.S. We have not only saved this important industry but created many jobs. Also billions paid to our treasury. A BIG WIN FOR U.S.</t>
  </si>
  <si>
    <t>In essay dwelling on leveraged loan market, Kaplan wrote non-financial corporate debt, as percentage of GDP, is higher than prior peak in 2008
In the event of an economic downturn, issues surrounding those loans could “contribute to a deterioration in financial conditions which could, in turn, amplify the severity of a growth slowdown in the U.S. economy.”</t>
  </si>
  <si>
    <t>Essay on Dallas Fed Website
Kaplan Warns About Corporate Debt Should Downturn Come</t>
  </si>
  <si>
    <t>“Our economy right now is the Gold Standard throughout the World.” @IngrahamAngle  So true and not even close!</t>
  </si>
  <si>
    <t>Quote</t>
  </si>
  <si>
    <t>01-30-2019 04:00:56</t>
  </si>
  <si>
    <t>Raising interest rates unnecessarily “could end the expansion. I’m doing everything I can to try to avoid that outcome.”
“I don’t think we are yet at maximum employment.”</t>
  </si>
  <si>
    <t>Kashkari Says He’s Focused on Keeping U.S. Expansion Going , Kashkari Says There’s Still More Slack in U.S. Labor Market</t>
  </si>
  <si>
    <r>
      <t>....China’s representatives and I are trying to do a complete deal leaving NOTHING unresolved on the table. All of the many problems are being discussed and will be hopefully resolved.</t>
    </r>
    <r>
      <rPr>
        <b/>
        <sz val="9"/>
        <color theme="1"/>
        <rFont val="Verdana"/>
        <family val="2"/>
      </rPr>
      <t xml:space="preserve"> Tariffs on China increase to 25% on March 1st</t>
    </r>
    <r>
      <rPr>
        <sz val="9"/>
        <color theme="1"/>
        <rFont val="Verdana"/>
        <family val="2"/>
      </rPr>
      <t xml:space="preserve"> so all working hard to complete by that date!</t>
    </r>
  </si>
  <si>
    <t>“The base case outlook is looking good, but various uncertainties continue to loom large.”
“Therefore, we can afford to be flexible and wait for the data to guide our approach.”
Expects growth to slow to around 2 percent, matching his estimate of underlying trend growth.</t>
  </si>
  <si>
    <t>Speach at Economic Club of New York
Williams Says Fed Can Afford to Be Patient Amid Growth Slowdown</t>
  </si>
  <si>
    <t>The economy slowed in the first two months of 2019, with growth characterized as “slight- to-moderate” across most of the country.</t>
  </si>
  <si>
    <t>EVENT: Beige Book
Fed Downgrades View of U.S. Growth on Government Shutdown’s Toll</t>
  </si>
  <si>
    <t>Beige Book</t>
  </si>
  <si>
    <r>
      <t xml:space="preserve">China’s top trade negotiators are in the U.S. meeting with our representatives. </t>
    </r>
    <r>
      <rPr>
        <b/>
        <sz val="9"/>
        <color rgb="FF000000"/>
        <rFont val="Verdana"/>
        <family val="2"/>
      </rPr>
      <t>Meetings are going well</t>
    </r>
    <r>
      <rPr>
        <sz val="9"/>
        <color rgb="FF000000"/>
        <rFont val="Verdana"/>
        <family val="2"/>
      </rPr>
      <t xml:space="preserve"> with good intent and spirit on both sides. China </t>
    </r>
    <r>
      <rPr>
        <b/>
        <sz val="9"/>
        <rFont val="Verdana"/>
        <family val="2"/>
      </rPr>
      <t>does not want an increase in Tariffs</t>
    </r>
    <r>
      <rPr>
        <sz val="9"/>
        <color theme="1"/>
        <rFont val="Verdana"/>
        <family val="2"/>
      </rPr>
      <t xml:space="preserve"> and feels they will do much better if they make a deal. They are correct. I will be......</t>
    </r>
  </si>
  <si>
    <t>“With nothing in the outlook demanding an immediate policy response and particularly given muted inflation pressures, the committee has adopted a patient, wait-and-see approach to considering any alteration in the stance of policy</t>
  </si>
  <si>
    <t>Powell Bolsters Case for Fed Rate Pause as Inflation Stays Muted</t>
  </si>
  <si>
    <t>Californien</t>
  </si>
  <si>
    <t>Dinner and remarks</t>
  </si>
  <si>
    <t xml:space="preserve"> “Softer spending data in the U.S. and the slowdown abroad, along with earlier financial volatility, are likely weighing on the modal outlook and might in turn warrant a softening in the modal path for policy.”
“Heightened downside risks to output and employment would argue for a softer federal funds rate path even if the modal outlook for the economy were unchanged.”</t>
  </si>
  <si>
    <t>Princeton University
Brainard Says Risks to Economy Argue For ‘Softer’ Fed Rate Pa</t>
  </si>
  <si>
    <t>New Jersey, US</t>
  </si>
  <si>
    <r>
      <t xml:space="preserve">Looking for China to </t>
    </r>
    <r>
      <rPr>
        <b/>
        <sz val="9"/>
        <color theme="1"/>
        <rFont val="Verdana"/>
        <family val="2"/>
      </rPr>
      <t>open their Markets not only to Financial Services</t>
    </r>
    <r>
      <rPr>
        <sz val="9"/>
        <color theme="1"/>
        <rFont val="Verdana"/>
        <family val="2"/>
      </rPr>
      <t xml:space="preserve"> which they are now doing but also to our Manufacturing Farmers and other U.S. businesses and industries. Without this a deal would be unacceptable!</t>
    </r>
  </si>
  <si>
    <t>“As you know all too well, the current strength of the overall economy masks the struggles many individuals and families face in lower-income urban and rural communities.”</t>
  </si>
  <si>
    <t>Prerecorded video to National Community Reinvestment Coalition conference in Washington
Powell Says Many Struggling Despite Current Strength of Economy</t>
  </si>
  <si>
    <t>Speech (video)</t>
  </si>
  <si>
    <t xml:space="preserve">“What’s happened in the last 90 or so days is that we’ve seen increasing evidence of the global economy slowing down” and “we’re going to wait and see how those conditions evolve before we make any changes to our interest-rate policy.”
“The outlook for the U.S. economy is favorable,” Powell said. “The principal risks to our economy now seem to be coming from slower growth in China and Europe and also risk events such as Brexit.”
</t>
  </si>
  <si>
    <t>Powell Says Fed Policy Appropriate, Is in No Hurry to Change</t>
  </si>
  <si>
    <t>CBS News "60 minutes"</t>
  </si>
  <si>
    <t>Broadcast</t>
  </si>
  <si>
    <r>
      <rPr>
        <sz val="9"/>
        <color rgb="FF000000"/>
        <rFont val="Verdana"/>
        <family val="2"/>
      </rPr>
      <t xml:space="preserve">Congrats to @U_S_Steel for investing $1+ BILLION in America's most INNOVATIVE steel mill. 232 Tariffs make Pennsylvania and USA more prosperous/secure by bringing Steel and Aluminum industries BACK. </t>
    </r>
    <r>
      <rPr>
        <b/>
        <sz val="9"/>
        <color rgb="FF000000"/>
        <rFont val="Verdana"/>
        <family val="2"/>
      </rPr>
      <t xml:space="preserve">Tariffs are working. </t>
    </r>
    <r>
      <rPr>
        <sz val="9"/>
        <color rgb="FF000000"/>
        <rFont val="Verdana"/>
        <family val="2"/>
      </rPr>
      <t>Pittsburgh is again The Steel City. USA Economy is BOOMING! https://t.co/XPXjxli6uc</t>
    </r>
  </si>
  <si>
    <t>We don’t see data coming in that suggest that we should move in either direction. They suggest that we should remain patient and let the situation clarify itself over time.”</t>
  </si>
  <si>
    <t>Powell Signals Prolonged Pause as Inflation Lags, Risks Loom</t>
  </si>
  <si>
    <t>News conference</t>
  </si>
  <si>
    <t>The Economy is the BEST IT HAS EVER BEEN! Even much of the Fake News is giving me credit for that!</t>
  </si>
  <si>
    <t>“A key question I am trying to assess is whether the recent slowdown in growth and jobs was real or a just blip.”</t>
  </si>
  <si>
    <t>Kashkari Says Needs More Time to Assess Economic Slowdown</t>
  </si>
  <si>
    <t>Twitter</t>
  </si>
  <si>
    <t>“The baseline story right now is that any weakness in the U.S. is likely transitory and that growth will resume in the second quarter and the rest of this year”</t>
  </si>
  <si>
    <t>Bullard Sees No Need for Rate Move: WSJ</t>
  </si>
  <si>
    <t>Wall Street Journal</t>
  </si>
  <si>
    <t>I am pleased to announce that it is my intention to nominate Christopher Waller Ph. D. Executive VP and Director of Research Federal Reserve Bank of St. Louis Missouri to be on the board of the Federal Reserve....</t>
  </si>
  <si>
    <t>Market participants would be wrong to interpret March policy meeting to rule out an interest rate move this year.</t>
  </si>
  <si>
    <t>Patience Doesn’t Prevent FOMC From 2019 Rate Move, Bostic says</t>
  </si>
  <si>
    <t>San Francisco</t>
  </si>
  <si>
    <t>I am pleased to announce that it is my intention to nominate Judy Shelton Ph. D. U.S. Executive Dir European Bank of Reconstruction &amp;amp; Development to be on the board of the Federal Reserve....</t>
  </si>
  <si>
    <t xml:space="preserve"> The Federal Reserve may have to put interest-rate increases on hold or even ease monetary policy if economic forecasts for 2019 disappoint.
“At the moment, the risks from the downside scenarios loom larger than those from the upside ones. If activity softens more than expected or if inflation and inflation expectations run too low, then policy may have to be left on hold -- or perhaps even loosened -- to provide the appropriate accommodation to obtain our objectives.”</t>
  </si>
  <si>
    <t>Evans Says Fed May Have to Ease If Downside Risks Take Hold</t>
  </si>
  <si>
    <t>Hong Kong, China</t>
  </si>
  <si>
    <t>“The last three years of Trump policy have finally brought real hope and real change. Unemployment this year hit a 50 year low. With President Trump we’ve seen the lowest EVER African American and Hispanic unemployment. The booming Trump Economy has pushed up workers wages....</t>
  </si>
  <si>
    <t>“The potential risks tilt very slightly to the downside, but I emphasize the word ‘slight.’ I still see the outlook as positive, and the economy continues to grow. My current view is that, at most, one rate hike this year, and one in 2020, is appropriate”</t>
  </si>
  <si>
    <t>the OMFIF meeting in London
Fed’s Harker Says He Sees One Rate Hike ‘at Most’ This Year</t>
  </si>
  <si>
    <t>London, England</t>
  </si>
  <si>
    <t>“I keep coming back to this: we should focus on actual inflation, inflation expectations, and real wage growth (net of productivity) to determine if the economy is running above or below potential.”</t>
  </si>
  <si>
    <t>Kashkari Says Fed Should Focus on Inflation, Expectations, Wages</t>
  </si>
  <si>
    <r>
      <t>Trade negotiators have just returned from China where the meetings on Trade were very productive. Now at meetings with me at Mar-a-Lago giving the details. In the meantime</t>
    </r>
    <r>
      <rPr>
        <b/>
        <sz val="9"/>
        <color theme="1"/>
        <rFont val="Verdana"/>
        <family val="2"/>
      </rPr>
      <t xml:space="preserve"> Billions of Dollars are being paid to the United States by China in the form of Trade Tariffs</t>
    </r>
    <r>
      <rPr>
        <sz val="9"/>
        <color theme="1"/>
        <rFont val="Verdana"/>
        <family val="2"/>
      </rPr>
      <t>!</t>
    </r>
  </si>
  <si>
    <t>Agricultural conditions in the U.S. are stable, though at lower income levels, and with farmland valuations “exceptionally high.”</t>
  </si>
  <si>
    <t>Bowman Says U.S. Farmland Values ‘Exceptionally High’</t>
  </si>
  <si>
    <t>Washington</t>
  </si>
  <si>
    <t>“We’ve made the decision on ceasing the normalization process at the end of September. But we haven’t made any decision yet on the overall long-term composition other than, I have to say, I think there’s a general consensus -- I can only speak for myself -- that we do want to go shorter to buy ourselves the option over time if we ever have to implement a twist-like program”</t>
  </si>
  <si>
    <t>Harker Sees Consensus to Go Shorter on Balance Sheet</t>
  </si>
  <si>
    <t>Frankfurt, Germany</t>
  </si>
  <si>
    <r>
      <rPr>
        <sz val="9"/>
        <color rgb="FF000000"/>
        <rFont val="Verdana"/>
        <family val="2"/>
      </rPr>
      <t xml:space="preserve">Important meetings and calls on China Trade Deal and more today with my staff. </t>
    </r>
    <r>
      <rPr>
        <b/>
        <sz val="9"/>
        <color rgb="FF000000"/>
        <rFont val="Verdana"/>
        <family val="2"/>
      </rPr>
      <t>Big progress being made</t>
    </r>
    <r>
      <rPr>
        <sz val="9"/>
        <color rgb="FF000000"/>
        <rFont val="Verdana"/>
        <family val="2"/>
      </rPr>
      <t xml:space="preserve"> on soooo many different fronts! Our Country has such fantastic potential for future growth and greatness on an even higher level!</t>
    </r>
  </si>
  <si>
    <t>The central bank has been coming up short on its symmetric 2 percent inflation goal, and it must protect its credibility going forward.</t>
  </si>
  <si>
    <t>Fed’s Daly Says Delivering on 2% Price Goal Key to Credibility</t>
  </si>
  <si>
    <t>San Francisco, US</t>
  </si>
  <si>
    <r>
      <rPr>
        <sz val="9"/>
        <color rgb="FF000000"/>
        <rFont val="Verdana"/>
        <family val="2"/>
      </rPr>
      <t xml:space="preserve">Very </t>
    </r>
    <r>
      <rPr>
        <b/>
        <sz val="9"/>
        <color rgb="FF000000"/>
        <rFont val="Verdana"/>
        <family val="2"/>
      </rPr>
      <t>productive talks yesterday with China on Trade</t>
    </r>
    <r>
      <rPr>
        <sz val="9"/>
        <color rgb="FF000000"/>
        <rFont val="Verdana"/>
        <family val="2"/>
      </rPr>
      <t>. Will continue today! I will be leaving for Hanoi Vietnam early tomorrow for a Summit with Kim Jong Un of North Korea where we both expect a continuation of the progress made at first Summit in Singapore. Denuclearization?</t>
    </r>
  </si>
  <si>
    <t>“I believe in the adage that monetary policy works with long and variable lags. Even though policy was moving slowly we did 100 basis points of tightening in 2018. That of course I thought justified a pause of saying we need to see how that moves through the economy.”</t>
  </si>
  <si>
    <t>Fed’s George Says Policy Pause Justified After 2018 Rate Hikes</t>
  </si>
  <si>
    <r>
      <t xml:space="preserve">....productive talks </t>
    </r>
    <r>
      <rPr>
        <b/>
        <sz val="9"/>
        <color rgb="FF000000"/>
        <rFont val="Verdana"/>
        <family val="2"/>
      </rPr>
      <t>I will be delaying the U.S. increase in tariffs</t>
    </r>
    <r>
      <rPr>
        <sz val="9"/>
        <color rgb="FF000000"/>
        <rFont val="Verdana"/>
        <family val="2"/>
      </rPr>
      <t xml:space="preserve"> now scheduled for March 1. Assuming both sides make additional progress we will be planning a Summit for President Xi and myself at Mar-a-Lago to conclude an agreement. A very good weekend for U.S. &amp;amp; China!</t>
    </r>
  </si>
  <si>
    <t>Said looming international economic risks would help keep the central bank on hold as officials try to assess what they mean for the U.S. economic outlook.</t>
  </si>
  <si>
    <t>Fed’s Clarida Says Officials Must Closely Watch Global Risks</t>
  </si>
  <si>
    <t>I am pleased to report that the U.S. has made substantial progress in our trade talks with China on important structural issues including intellectual property protection technology transfer agriculture services currency and many other issues. As a result of these very......</t>
  </si>
  <si>
    <t>“The outlook for U.S. agriculture is challenging, though agricultural banks remain relatively stable.”</t>
  </si>
  <si>
    <t>Fed’s Bowman Says U.S. Farm Outlook Challenging, Lenders Stable</t>
  </si>
  <si>
    <t>New Mexico</t>
  </si>
  <si>
    <t>“Right now the U.S. economy overall is in a very good place.”“I still see the probability of a recession this year or next year as being not elevated relative to any year.”</t>
  </si>
  <si>
    <t>Williams Doesn’t See an Elevated Risk of a U.S. Recession</t>
  </si>
  <si>
    <t>San Juan, Puerto Rico</t>
  </si>
  <si>
    <r>
      <rPr>
        <sz val="9"/>
        <color rgb="FF000000"/>
        <rFont val="Verdana"/>
        <family val="2"/>
      </rPr>
      <t>China Trade Deal (and more) in advanced stages. Relationship between our two Countries is very strong. I have therefore</t>
    </r>
    <r>
      <rPr>
        <b/>
        <sz val="9"/>
        <color rgb="FF000000"/>
        <rFont val="Verdana"/>
        <family val="2"/>
      </rPr>
      <t xml:space="preserve"> agreed to delay U.S. tariff hikes</t>
    </r>
    <r>
      <rPr>
        <sz val="9"/>
        <color rgb="FF000000"/>
        <rFont val="Verdana"/>
        <family val="2"/>
      </rPr>
      <t>. Let’s see what happens?</t>
    </r>
  </si>
  <si>
    <t>“Nominal gross domestic product (GDP) targeting constitutes ‘optimal monetary policy for the masses,’ which is the title of our paper.”</t>
  </si>
  <si>
    <t>Fed’s Bullard: GDP Targeting Constitutes Optimal Monetary Policy</t>
  </si>
  <si>
    <t>Blog post</t>
  </si>
  <si>
    <t>If a deal is made with China our great American Farmers will be treated better than they have ever been treated before!</t>
  </si>
  <si>
    <t>He expects U.S. GDP growth this year of 1.75 percent to 2 percent and he did not forecast a 2019 rate increase in projections submitted for the central bank’s meeting last week.</t>
  </si>
  <si>
    <t>Kaplan Says Fed Should Have Flexible, Patient Approach to Policy</t>
  </si>
  <si>
    <t>New York ,US</t>
  </si>
  <si>
    <r>
      <t xml:space="preserve">I have asked China to immediately remove all Tariffs on our agricultural products (including beef pork etc.) based on the fact that we are </t>
    </r>
    <r>
      <rPr>
        <b/>
        <sz val="9"/>
        <rFont val="Verdana"/>
        <family val="2"/>
      </rPr>
      <t>moving along nicely with Trade discussions</t>
    </r>
    <r>
      <rPr>
        <sz val="9"/>
        <color theme="1"/>
        <rFont val="Verdana"/>
        <family val="2"/>
      </rPr>
      <t xml:space="preserve">....
....and I </t>
    </r>
    <r>
      <rPr>
        <b/>
        <sz val="9"/>
        <rFont val="Verdana"/>
        <family val="2"/>
      </rPr>
      <t>did not increase their second traunch of Tariffs</t>
    </r>
    <r>
      <rPr>
        <sz val="9"/>
        <color theme="1"/>
        <rFont val="Verdana"/>
        <family val="2"/>
      </rPr>
      <t xml:space="preserve"> to 25% on March 1st. This is very important for our great farmers - and me!</t>
    </r>
  </si>
  <si>
    <t>“I don’t believe that the U.S. economy is overheating. I don’t believe that we need to tap the brakes because we keep seeing all of these additional workers coming off the sidelines.”</t>
  </si>
  <si>
    <t>Kashkari: Premature to Say Data Show Slowing or Just Noisy</t>
  </si>
  <si>
    <t>Fargo, US</t>
  </si>
  <si>
    <t>China is subsidizing its product in order that it can continue to be sold in the USA. Many firms are leaving China for other countries including the United States in order to avoid paying the Tariffs. No visible increase in costs or inflation but U.S. is taking Billions!</t>
  </si>
  <si>
    <t>Slope of yield curve unlikely to return to levels typically seen in past</t>
  </si>
  <si>
    <t>Outlook for U.S. Economic Growth Is on Track</t>
  </si>
  <si>
    <t>We have the greatest economy anywhere in the world. We have the greatest military anywhere in the world. Not bad!</t>
  </si>
  <si>
    <t>“I continue to be in wait-and-see mode, and my outlook for rates remains, at most, one hike for 2019 and one for 2020.” “I see growth a bit above 2 percent for this year, returning to trend of around 2 percent some time in 2020.”</t>
  </si>
  <si>
    <t>Harker Says He Sees at Most One 2019 Fed Rate Hike, One in 2020</t>
  </si>
  <si>
    <t>Philidelphia, US</t>
  </si>
  <si>
    <r>
      <rPr>
        <sz val="9"/>
        <color rgb="FF000000"/>
        <rFont val="Verdana"/>
        <family val="2"/>
      </rPr>
      <t xml:space="preserve">Things are going along very well with China. They are paying us Tens of Billions of Dollars made possible by their monetary devaluations and pumping in massive amounts of cash to keep their system going. So far our consumer is paying nothing - and no inflation. </t>
    </r>
    <r>
      <rPr>
        <b/>
        <sz val="9"/>
        <color rgb="FF000000"/>
        <rFont val="Verdana"/>
        <family val="2"/>
      </rPr>
      <t>No help from Fed!</t>
    </r>
  </si>
  <si>
    <t>“Monetary policy does not appear to be far behind or far ahead of the curve. ”</t>
  </si>
  <si>
    <t>Mester: Recent Data Mixed But 1Q Weakness May Be Temporary</t>
  </si>
  <si>
    <t>Columbus</t>
  </si>
  <si>
    <r>
      <rPr>
        <sz val="9"/>
        <color rgb="FF000000"/>
        <rFont val="Verdana"/>
        <family val="2"/>
      </rPr>
      <t xml:space="preserve">Aluminum prices are down 12% since I instituted </t>
    </r>
    <r>
      <rPr>
        <b/>
        <sz val="9"/>
        <color rgb="FF000000"/>
        <rFont val="Verdana"/>
        <family val="2"/>
      </rPr>
      <t>Tariffs on Aluminum Dumping</t>
    </r>
    <r>
      <rPr>
        <sz val="9"/>
        <color rgb="FF000000"/>
        <rFont val="Verdana"/>
        <family val="2"/>
      </rPr>
      <t xml:space="preserve"> - and the U.S. will be taking in Billions plus jobs. Nice!</t>
    </r>
  </si>
  <si>
    <t>Most people who want a job can find one.</t>
  </si>
  <si>
    <t>Georgia State University in Atlanta
On The Whole, Labor Market Today Is Strong, Bostic says</t>
  </si>
  <si>
    <t>Discussion event</t>
  </si>
  <si>
    <t>Germany and so many other countries have negative interest rates “they get paid for loaning money” and our Federal Reserve fails to act! Remember these are also our weak currency competitors!</t>
  </si>
  <si>
    <t xml:space="preserve">US Monetary Policy - Fed Institution </t>
  </si>
  <si>
    <t>“The level of the unemployment rate that is consistent with full employment is not directly observable and thus must be estimated. The range of plausible estimates likely extends at least as low as the current level of the unemployment rate.”</t>
  </si>
  <si>
    <t>Plausible That Nairu at or Below Current Jobless Rate</t>
  </si>
  <si>
    <t>Minneapolis</t>
  </si>
  <si>
    <t>So many records being set with respect to our Economy. Unemployment numbers among BEST EVER. A beautiful thing to watch!</t>
  </si>
  <si>
    <t>03-13-2019 04:27:21</t>
  </si>
  <si>
    <t>Interest rate cut might be needed “at some future point” if risks intensify; doesn’t see as appropriate today.</t>
  </si>
  <si>
    <t>Event with with Dallas Fed President Robert Kaplan in Houston
Yellen: Don’t See Need for Fed Rate Cut, Patience Appropriate</t>
  </si>
  <si>
    <t>Houston, US</t>
  </si>
  <si>
    <t>I greatly appreciate Nancy Pelosi’s statement against impeachment but everyone must remember the minor fact that I never did anything wrong the Economy and Unemployment are the best ever Military and Vets are great - and many other successes! How do you impeach....</t>
  </si>
  <si>
    <t>03-13-2019 10:50:50</t>
  </si>
  <si>
    <t>Some measures of long-term inflation expectations “remain at the low end of a range that I consider consistent with our price stability mandate.”</t>
  </si>
  <si>
    <t>Clarida Says Fed Can Be Patient to Assess Policy Moves, If Any</t>
  </si>
  <si>
    <t>“From a pure monetary policy perspective, this is a healthy economy. But I’m acutely aware that not everyone is feeling the benefits of the economy’s good performance.”</t>
  </si>
  <si>
    <t>Williams Says U.S. Economy Healthy From a Fed Policy Perspective</t>
  </si>
  <si>
    <r>
      <rPr>
        <sz val="9"/>
        <color rgb="FF000000"/>
        <rFont val="Verdana"/>
        <family val="2"/>
      </rPr>
      <t xml:space="preserve">My Administration looks forward to negotiating a </t>
    </r>
    <r>
      <rPr>
        <b/>
        <sz val="9"/>
        <color rgb="FF000000"/>
        <rFont val="Verdana"/>
        <family val="2"/>
      </rPr>
      <t>large scale Trade Deal</t>
    </r>
    <r>
      <rPr>
        <sz val="9"/>
        <color rgb="FF000000"/>
        <rFont val="Verdana"/>
        <family val="2"/>
      </rPr>
      <t xml:space="preserve"> with the United Kingdom. The potential is unlimited!</t>
    </r>
  </si>
  <si>
    <t>UK</t>
  </si>
  <si>
    <t>“The Treasury yield curve has flattened significantly, and a meaningful and sustained yield curve inversion would send a bearish signal for the U.S. economy.”</t>
  </si>
  <si>
    <t>Fed Must Take Sustained Yield-Curve Inversion Seriously</t>
  </si>
  <si>
    <t>Mississippi, US</t>
  </si>
  <si>
    <r>
      <rPr>
        <sz val="9"/>
        <color rgb="FF000000"/>
        <rFont val="Verdana"/>
        <family val="2"/>
      </rPr>
      <t xml:space="preserve">....are all coming back to the U.S. So is everyone else. We now have the best Economy in the World the envy of all. Get that big beautiful plant in Ohio open now. </t>
    </r>
    <r>
      <rPr>
        <b/>
        <sz val="9"/>
        <color rgb="FF000000"/>
        <rFont val="Verdana"/>
        <family val="2"/>
      </rPr>
      <t>Close a plant in China or Mexico</t>
    </r>
    <r>
      <rPr>
        <sz val="9"/>
        <color rgb="FF000000"/>
        <rFont val="Verdana"/>
        <family val="2"/>
      </rPr>
      <t xml:space="preserve"> where you invested so heavily pre-Trump but not in the U.S.A. Bring jobs home!</t>
    </r>
  </si>
  <si>
    <t>Message of patience, flat rate path reflect commitment to achieving 2 percent core PCE inflation.</t>
  </si>
  <si>
    <t>Fed Patience Reflects Commitment to 2% Inflation Goal</t>
  </si>
  <si>
    <t>03-18-2019 11:45:19</t>
  </si>
  <si>
    <t>“We need to make a judgment about whether we are stimulating or restricting the economy. It is hard to know for sure.”</t>
  </si>
  <si>
    <t>Twitter Q&amp;A</t>
  </si>
  <si>
    <t>“You can’t dispel this mood of positive energy.”  @Varneyco  The Economy is Great!</t>
  </si>
  <si>
    <t>03-19-2019 13:31:02</t>
  </si>
  <si>
    <t>Fed doesn’t see a recession on the horizon for the U.S. economy, which is in a “good place.”</t>
  </si>
  <si>
    <t>Fed Policy in a Good Place, Global Outlook Improving</t>
  </si>
  <si>
    <t>Amazingly CNN just released a poll at 71% saying that the economy is in the best shape since 2001 18 years! WOW is CNN becoming a believer?</t>
  </si>
  <si>
    <t>03-19-2019 21:28:55</t>
  </si>
  <si>
    <t>“I’m probably at the point where I’d like to see actual inflation move up” before tightening again.</t>
  </si>
  <si>
    <t>Evans Would Like to See Inflation Up Before Hiking Again</t>
  </si>
  <si>
    <t>New York</t>
  </si>
  <si>
    <t>It is my pleasure to announce that @StephenMoore a very respected Economist will be nominated to serve on the Fed Board. I have known Steve for a long time – and have no doubt he will be an outstanding choice!</t>
  </si>
  <si>
    <t>Economic data has “strengthened a little bit in recent weeks” and the fundamentals “continue to be quite good.”</t>
  </si>
  <si>
    <t>Evans Sees Rates on Hold Into Fall of 2020 Amid Tame Inflation</t>
  </si>
  <si>
    <t>03-22-2019 16:47:33</t>
  </si>
  <si>
    <t>“Despite some deceleration from last year, the pace of growth in economic activity will be enough to bring further reductions in the unemployment rate in the near term, so a recession is not my modal forecast.”</t>
  </si>
  <si>
    <t>Rosengren Doesn’t See Recession But Inflation Under Goal</t>
  </si>
  <si>
    <t>North Carolina, Californien</t>
  </si>
  <si>
    <r>
      <rPr>
        <sz val="9"/>
        <color rgb="FF000000"/>
        <rFont val="Verdana"/>
        <family val="2"/>
      </rPr>
      <t xml:space="preserve">Had the </t>
    </r>
    <r>
      <rPr>
        <b/>
        <sz val="9"/>
        <color rgb="FF000000"/>
        <rFont val="Verdana"/>
        <family val="2"/>
      </rPr>
      <t xml:space="preserve">Fed not </t>
    </r>
    <r>
      <rPr>
        <b/>
        <u/>
        <sz val="9"/>
        <color rgb="FF000000"/>
        <rFont val="Verdana"/>
        <family val="2"/>
      </rPr>
      <t>mistakenly</t>
    </r>
    <r>
      <rPr>
        <b/>
        <sz val="9"/>
        <color rgb="FF000000"/>
        <rFont val="Verdana"/>
        <family val="2"/>
      </rPr>
      <t xml:space="preserve"> raised interest rates</t>
    </r>
    <r>
      <rPr>
        <sz val="9"/>
        <color rgb="FF000000"/>
        <rFont val="Verdana"/>
        <family val="2"/>
      </rPr>
      <t xml:space="preserve"> especially since there is very little inflation and had they not done the ridiculously timed quantitative tightening the 3.0% GDP &amp;amp; Stock Market would have both been much higher &amp;amp; World Markets would be in a better place!</t>
    </r>
  </si>
  <si>
    <t>03-29-2019 21:41:20</t>
  </si>
  <si>
    <t>Forecasts “at most” one more hike for 2019, another in 2020 against a backdrop of continued growth and inflation around 2 percent.</t>
  </si>
  <si>
    <t>Harker Sees ‘at Most’ One Hike in 2019, One Hike in 2020</t>
  </si>
  <si>
    <t>Despite the unnecessary and destructive actions taken by the Fed the Economy is looking very strong the China and USMCA deals are moving along nicely there is little or no Inflation and USA optimism is very high!</t>
  </si>
  <si>
    <t>News on the economy will keep getting better in the second and third quarters; yield curve will steepen to reflect those developments</t>
  </si>
  <si>
    <t>Bullard Sees Yield Curve Steepening as Economy Improves</t>
  </si>
  <si>
    <t>“Employment increases were most highly concentrated in high- skilled jobs,” and “ labor markets remained tight, restraining the rate of growth.”</t>
  </si>
  <si>
    <t>EVENT: Beige Book
Fed Saw ‘Some Strengthening’ Amid Slight-to-Moderate Expansion</t>
  </si>
  <si>
    <t>Beige book</t>
  </si>
  <si>
    <r>
      <rPr>
        <sz val="9"/>
        <color rgb="FF000000"/>
        <rFont val="Verdana"/>
        <family val="2"/>
      </rPr>
      <t xml:space="preserve">....However if for any reason Mexico stops apprehending and bringing the illegals back to where they came from the U.S. will be </t>
    </r>
    <r>
      <rPr>
        <b/>
        <sz val="9"/>
        <color rgb="FF000000"/>
        <rFont val="Verdana"/>
        <family val="2"/>
      </rPr>
      <t>forced to Tariff at 25% all cars made in Mexico</t>
    </r>
    <r>
      <rPr>
        <sz val="9"/>
        <color rgb="FF000000"/>
        <rFont val="Verdana"/>
        <family val="2"/>
      </rPr>
      <t xml:space="preserve"> and shipped over the Border to us. If that doesn’t work which it will I will close the Border.......</t>
    </r>
  </si>
  <si>
    <t>I’m getting a little bit more confident about economic growth this year.”</t>
  </si>
  <si>
    <t>Kaplan Sees Growth Firming, But No Reason to Change Policy</t>
  </si>
  <si>
    <t>Wall street Journal discussion</t>
  </si>
  <si>
    <r>
      <rPr>
        <sz val="9"/>
        <color rgb="FF000000"/>
        <rFont val="Verdana"/>
        <family val="2"/>
      </rPr>
      <t xml:space="preserve">....This will supersede USMCA. Likewise I am looking at an </t>
    </r>
    <r>
      <rPr>
        <b/>
        <sz val="9"/>
        <color rgb="FF000000"/>
        <rFont val="Verdana"/>
        <family val="2"/>
      </rPr>
      <t xml:space="preserve">economic penalty </t>
    </r>
    <r>
      <rPr>
        <sz val="9"/>
        <color rgb="FF000000"/>
        <rFont val="Verdana"/>
        <family val="2"/>
      </rPr>
      <t>for the 500 Billion Dollars in illegal DRUGS that are shipped and smuggled through Mexico and across our Southern Border. Over 10000 Americans die each year sooo many families destroyed!</t>
    </r>
  </si>
  <si>
    <t>“The interest rate on reserves has become the Fed’s most effective tool of monetary policy, putting a floor under the interest rates at which banks are willing to lend.
“In this new regime, setting a target for the federal funds rate has become superfluous, and at times even a nuisance.”</t>
  </si>
  <si>
    <t>The Fed Should Dump Its Interest-Rate Target: Bill Dudley</t>
  </si>
  <si>
    <t>Column</t>
  </si>
  <si>
    <t>Unanimous 10-0 decision left target range for benchmark federal funds rate at 2.25 percent to 2.5 percent.
Policy panel “will be patient as it determines what future adjustments to the target range for the federal funds rate may be appropriate.”</t>
  </si>
  <si>
    <t>EVENT: Fed Policy Statement</t>
  </si>
  <si>
    <t xml:space="preserve">Policy Decisions </t>
  </si>
  <si>
    <r>
      <rPr>
        <sz val="9"/>
        <color rgb="FF000000"/>
        <rFont val="Verdana"/>
        <family val="2"/>
      </rPr>
      <t xml:space="preserve">....Mexico must apprehend all illegals and not let them make the long march up to the United States or we will have no other choice than to Close the Border </t>
    </r>
    <r>
      <rPr>
        <b/>
        <sz val="9"/>
        <color rgb="FF000000"/>
        <rFont val="Verdana"/>
        <family val="2"/>
      </rPr>
      <t>and/or institute Tariffs</t>
    </r>
    <r>
      <rPr>
        <sz val="9"/>
        <color rgb="FF000000"/>
        <rFont val="Verdana"/>
        <family val="2"/>
      </rPr>
      <t>. Our Country is FULL!</t>
    </r>
  </si>
  <si>
    <t>Fed’s policy stance is “appropriate right now” and “we don’t see a strong case for moving in either direction.”</t>
  </si>
  <si>
    <t>Powell Says Policy Appropriate With No Bias to Hike or Cut</t>
  </si>
  <si>
    <t>New conference/press conference</t>
  </si>
  <si>
    <r>
      <rPr>
        <sz val="9"/>
        <color rgb="FF000000"/>
        <rFont val="Verdana"/>
        <family val="2"/>
      </rPr>
      <t xml:space="preserve">The World Trade Organization finds that the European Union subsidies to Airbus has adversely impacted the United States which will now put </t>
    </r>
    <r>
      <rPr>
        <b/>
        <sz val="9"/>
        <color rgb="FF000000"/>
        <rFont val="Verdana"/>
        <family val="2"/>
      </rPr>
      <t>Tariffs on $11 Billion of EU products!</t>
    </r>
    <r>
      <rPr>
        <sz val="9"/>
        <color rgb="FF000000"/>
        <rFont val="Verdana"/>
        <family val="2"/>
      </rPr>
      <t xml:space="preserve"> The EU has taken advantage of the U.S. on trade for many years. It will soon stop!</t>
    </r>
  </si>
  <si>
    <t>"If the economy performs as I expect, in 2019 we should see growth close to trend and continued healthy labor markets" ... “However, core inflation has retreated to relatively low levels over the past three months, elevating my concerns over the outlook for inflation.”</t>
  </si>
  <si>
    <t>Evans Says His Concerns on Inflation Outlook Have Mounted</t>
  </si>
  <si>
    <t>Stockholm</t>
  </si>
  <si>
    <t>“I would like to take this opportunity to re-center inflation expectations at 2%.</t>
  </si>
  <si>
    <t>....We can’t have a system where we run our entire economy for the benefit of other countries which have long charged us big tariffs. Don’t keep ducking the reality. The U.S. has been subject to Tariff Terrorism for 50 years. But a real deal can be done.” Sam Zell @joekernencnbc</t>
  </si>
  <si>
    <t>Core PCE Inflation Has Come in on ‘Light’ Side</t>
  </si>
  <si>
    <t>“With the economy operating at or very close to the Fed’s dual mandate objectives and with the policy rate in the range of FOMC participants’ estimates of neutral, we can, I believe, afford to be data dependent” as Fed weighs “what, if any, further adjustments” are needed to policy stance</t>
  </si>
  <si>
    <t>Fed Can Afford to Be Data Dependent Amid Muted Prices</t>
  </si>
  <si>
    <t>California, US, Bloomberg</t>
  </si>
  <si>
    <r>
      <t xml:space="preserve">....We can’t have a system where we run our entire economy for the benefit of other countries which have long charged us big tariffs. Don’t keep ducking the reality. The </t>
    </r>
    <r>
      <rPr>
        <b/>
        <sz val="9"/>
        <color theme="1"/>
        <rFont val="Verdana"/>
        <family val="2"/>
      </rPr>
      <t>U.S. has been subject to Tariff Terrorism for 50 years</t>
    </r>
    <r>
      <rPr>
        <sz val="9"/>
        <color theme="1"/>
        <rFont val="Verdana"/>
        <family val="2"/>
      </rPr>
      <t>. But a real deal can be done.” Sam Zell @JoeSquawk</t>
    </r>
  </si>
  <si>
    <t>“We’re in a good spot to wait and let the economy tell us how it’s doing.”</t>
  </si>
  <si>
    <t>Mester Says Rate Cut Isn’t Needed to Address Low Inflation</t>
  </si>
  <si>
    <r>
      <rPr>
        <b/>
        <sz val="9"/>
        <color rgb="FF000000"/>
        <rFont val="Verdana"/>
        <family val="2"/>
      </rPr>
      <t xml:space="preserve">If the Fed had done its job properly </t>
    </r>
    <r>
      <rPr>
        <sz val="9"/>
        <color rgb="FF000000"/>
        <rFont val="Verdana"/>
        <family val="2"/>
      </rPr>
      <t>which it has not the Stock Market would have been up 5000 to 10000 additional points and GDP would have been well  over 4% instead of 3%...with almost no inflation. Quantitative tightening was a killer should have done the exact opposite!</t>
    </r>
  </si>
  <si>
    <t>04-14-2019 14:04:00</t>
  </si>
  <si>
    <t>Sees GDP growth of around 2.25 percent this year, which “should be sufficient to further tighten the labor market and cause the rate of wage growth to modestly pick up over the course of 2019.”</t>
  </si>
  <si>
    <t>Kaplan Sees Core Inflation Ending Year in The Range of 2%</t>
  </si>
  <si>
    <t>California, US</t>
  </si>
  <si>
    <r>
      <t xml:space="preserve">United States weekly jobless claims just hit a 50 year low. </t>
    </r>
    <r>
      <rPr>
        <b/>
        <sz val="9"/>
        <color theme="1"/>
        <rFont val="Verdana"/>
        <family val="2"/>
      </rPr>
      <t>The economy is doing GREAT!</t>
    </r>
  </si>
  <si>
    <t>Speaks approvingly of a strategy under which the central bank would target the growth of nominal gross domestic product</t>
  </si>
  <si>
    <t>Bullard Makes Case for Targeting Growth of Nominal GDP</t>
  </si>
  <si>
    <t>04-20-2019 12:07:54</t>
  </si>
  <si>
    <t>Finds average-inflation targeting “an attractive option” should Fed choose to alter their strategy for achieving their mandate for price stability.</t>
  </si>
  <si>
    <t>Daly Lauds Average Inflation Target Amid Strategy Review</t>
  </si>
  <si>
    <t>Californien, USA</t>
  </si>
  <si>
    <r>
      <rPr>
        <sz val="9"/>
        <color rgb="FF000000"/>
        <rFont val="Verdana"/>
        <family val="2"/>
      </rPr>
      <t>Happy Easter! I have never been happier or more content because your C</t>
    </r>
    <r>
      <rPr>
        <b/>
        <sz val="9"/>
        <color rgb="FF000000"/>
        <rFont val="Verdana"/>
        <family val="2"/>
      </rPr>
      <t xml:space="preserve">ountry is doing so well with an Economy </t>
    </r>
    <r>
      <rPr>
        <sz val="9"/>
        <color rgb="FF000000"/>
        <rFont val="Verdana"/>
        <family val="2"/>
      </rPr>
      <t>that is the talk of the World and may be stronger than it has ever been before. Have a great day!</t>
    </r>
  </si>
  <si>
    <t>04-21-2019 11:04:01</t>
  </si>
  <si>
    <t>Continues to forecast one rate hike at most this year and possibly one in 2020 based on continued economic growth, a resilient job market, and an inflation rate that he expects to move higher.</t>
  </si>
  <si>
    <t>Harker Repeats He Sees One Rate Hike At Most This Year</t>
  </si>
  <si>
    <t>Philadelphia, Pennsylvania</t>
  </si>
  <si>
    <r>
      <rPr>
        <sz val="9"/>
        <color rgb="FF000000"/>
        <rFont val="Verdana"/>
        <family val="2"/>
      </rPr>
      <t xml:space="preserve">Spoke to the Prime Minister of Italy Giuseppe Conte mostly concerning Immigration Taxes </t>
    </r>
    <r>
      <rPr>
        <b/>
        <sz val="9"/>
        <color rgb="FF000000"/>
        <rFont val="Verdana"/>
        <family val="2"/>
      </rPr>
      <t xml:space="preserve">Trade and the Economy </t>
    </r>
    <r>
      <rPr>
        <sz val="9"/>
        <color rgb="FF000000"/>
        <rFont val="Verdana"/>
        <family val="2"/>
      </rPr>
      <t>of both of our countries. Very good call!</t>
    </r>
  </si>
  <si>
    <t>Interest rates are “in the right place” and don’t need to be lowered; weak inflation merits close watching.
“I think that is more effective dealing with the cyclical elements of inflation, I am less convinced that it deals that effectively with the structural elements. 
“We are just going to have to monitor this very carefully but I am not inclined at this point to lower the Fed funds rate to address it.”</t>
  </si>
  <si>
    <t>Kaplan Says Rates in Right Place But Keeping an Open Mind</t>
  </si>
  <si>
    <t>Beijing, Bloomberg</t>
  </si>
  <si>
    <r>
      <rPr>
        <sz val="9"/>
        <color rgb="FF000000"/>
        <rFont val="Verdana"/>
        <family val="2"/>
      </rPr>
      <t xml:space="preserve">“Harley Davidson has struggled with Tariffs with the EU currently paying 31%. They’ve had to move production overseas to try and offset some of that Tariff that they’ve been hit with which will rise to 66% in June of 2021.” @MariaBartiromo So unfair to U.S. </t>
    </r>
    <r>
      <rPr>
        <b/>
        <sz val="9"/>
        <color rgb="FF000000"/>
        <rFont val="Verdana"/>
        <family val="2"/>
      </rPr>
      <t>We will Reciprocate!</t>
    </r>
  </si>
  <si>
    <t>"We think the U.S. economy and monetary policy is in a good place right now,” with no bias to either tighten or ease</t>
  </si>
  <si>
    <t>Clarida Sees Temporary Factors Influencing Soft Inflation</t>
  </si>
  <si>
    <t>“I would not undergo heroic efforts -- including rethinking our monetary policy framework, or significant monetary policy stimulus -- in order to edge 1.8 up to two. I just don’t think that level of heroism is necessary. If we were at 1 forever you would have a different issue.”</t>
  </si>
  <si>
    <t>Quarles Sees No Problem With Inflation Just Under 2% Goal</t>
  </si>
  <si>
    <t>Just out: Real GDP for First Quarter grew 3.2% at an annual rate. This is far above expectations or projections. Importantly inflation VERY LOW. MAKE AMERICA GREAT AGAIN!</t>
  </si>
  <si>
    <t>04-26-2019 14:25:28</t>
  </si>
  <si>
    <t>“Once the short-term interest rates we traditionally target have hit zero, we might turn to targeting slightly longer-term interest rates -- initially one-year interest rates, for example, and if more stimulus is needed, perhaps moving out the curve to two-year rates.”</t>
  </si>
  <si>
    <t>Brainard Joins Clarida Saying Fed Should Review Yield Targeting</t>
  </si>
  <si>
    <t>Richmond Fed</t>
  </si>
  <si>
    <t>Fed Listens Event</t>
  </si>
  <si>
    <t>“U.S. Economy Grows 3.2% in Q1 Smashing Expectations” https://t.co/HltPdlkOD0</t>
  </si>
  <si>
    <t>04-26-2019 19:13:29</t>
  </si>
  <si>
    <t>Today in the tariff space much of the increase in costs has not been passed on to the final consumer.”
“There is a concern voiced by the business leaders I have talked to that says if we go to 25% on a broader set of goods, you are going to start to see that passed through into the consumer space.</t>
  </si>
  <si>
    <t>Lifting China Tariffs to 25% Could Push Up Prices</t>
  </si>
  <si>
    <t>New Orleans</t>
  </si>
  <si>
    <t>Annual convention</t>
  </si>
  <si>
    <t>“An economy that delivers an increasing share of income gains to high-wealth households could result in less growth in consumer demand than one in which the gains are distributed more equally.”
Will wait, watch and see how businesses respond; base case still one interest-rate hike in 2019.</t>
  </si>
  <si>
    <t>Brainard Says Middle Class Squeeze Poses Risks to Economy</t>
  </si>
  <si>
    <t>Wahsington</t>
  </si>
  <si>
    <r>
      <rPr>
        <b/>
        <sz val="9"/>
        <color rgb="FF000000"/>
        <rFont val="Verdana"/>
        <family val="2"/>
      </rPr>
      <t>Great day with Prime Minister @AbeShinzo of Japan.</t>
    </r>
    <r>
      <rPr>
        <sz val="9"/>
        <color rgb="FF000000"/>
        <rFont val="Verdana"/>
        <family val="2"/>
      </rPr>
      <t xml:space="preserve"> We played a quick round of golf by the beautiful Potomac River while talking Trade and many other subjects. He has now left for Japan and I am on my way to Wisconsin where a very large crowd of friends await! https://t.co/ZvyxJ8sIw2</t>
    </r>
  </si>
  <si>
    <t>“With productivity growth climbing to 1.5%, maximum employment and stable inflation will likely occur when wages are rising at a sustained rate of about 3.5%.”</t>
  </si>
  <si>
    <t>Kashkari: Low Labor Share May Restrain U.S. Inflation</t>
  </si>
  <si>
    <t>Op-ed</t>
  </si>
  <si>
    <t>China is adding great stimulus to its economy while at the same time keeping interest rates low. Our Federal Reserve has incessantly lifted interest rates even though inflation is very low and instituted a very big dose of quantitative tightening. We have the potential to go...</t>
  </si>
  <si>
    <t>04-30-2019 17:56:57</t>
  </si>
  <si>
    <t>May have to have a “different calculus” about appropriate policy if the latest tariff boost becomes prolonged, with costs being passed on and consumers pulling back, Atlanta Fed President Raphael Bostic says.</t>
  </si>
  <si>
    <t>Fed May Need New Policy Calculus If Tariff War Prolonged</t>
  </si>
  <si>
    <t>Mississippi</t>
  </si>
  <si>
    <t>“The economy remains on a path of healthy growth, with a very strong labor market and without the emergence of inflationary pressures.”</t>
  </si>
  <si>
    <t>Williams Says Fed Well Positioned to Keep Economy on Good Track</t>
  </si>
  <si>
    <r>
      <rPr>
        <sz val="9"/>
        <color rgb="FF000000"/>
        <rFont val="Verdana"/>
        <family val="2"/>
      </rPr>
      <t xml:space="preserve">....up like a rocket if </t>
    </r>
    <r>
      <rPr>
        <b/>
        <sz val="9"/>
        <color rgb="FF000000"/>
        <rFont val="Verdana"/>
        <family val="2"/>
      </rPr>
      <t>we did some lowering of rates like one point</t>
    </r>
    <r>
      <rPr>
        <sz val="9"/>
        <color rgb="FF000000"/>
        <rFont val="Verdana"/>
        <family val="2"/>
      </rPr>
      <t xml:space="preserve"> and some quantitative easing. Yes we are doing very well at 3.2% GDP but with our wonderfully low inflation we could be setting major records &amp;amp; at the same time make our National Debt start to look small!</t>
    </r>
  </si>
  <si>
    <t>04-30-2019 18:05:02</t>
  </si>
  <si>
    <t>Doesn’t see interest-rate hike or cut as more likely than the other.
Economy won’t grow as fast as last year but consumer demand remains strong: business people across his district are optimistic.</t>
  </si>
  <si>
    <t>Bostic: Don’t See Rate Move More Likely in One Direction</t>
  </si>
  <si>
    <r>
      <t xml:space="preserve">For 10 months China has been paying Tariffs to the USA of 25% on 50 Billion Dollars of High Tech and 10% on 200 Billion Dollars of other goods. These payments are partially responsible for our great economic results. </t>
    </r>
    <r>
      <rPr>
        <b/>
        <sz val="9"/>
        <rFont val="Verdana"/>
        <family val="2"/>
      </rPr>
      <t>The 10% will go up to 25% on Friday. 325 Billions Dollars....</t>
    </r>
    <r>
      <rPr>
        <sz val="9"/>
        <color theme="1"/>
        <rFont val="Verdana"/>
        <family val="2"/>
      </rPr>
      <t xml:space="preserve">
....of additional goods sent to us by China remain untaxed but will be shortly at a rate of 25%. The Tariffs paid to the USA have had little impact on product cost mostly borne by China. </t>
    </r>
    <r>
      <rPr>
        <b/>
        <sz val="9"/>
        <rFont val="Verdana"/>
        <family val="2"/>
      </rPr>
      <t>The Trade Deal with China continues but too slowly as they attempt to renegotiate</t>
    </r>
    <r>
      <rPr>
        <sz val="9"/>
        <color theme="1"/>
        <rFont val="Verdana"/>
        <family val="2"/>
      </rPr>
      <t>. No!</t>
    </r>
  </si>
  <si>
    <t>If current trade standoff with China lasts “only for a few weeks it’s not going to have much impact at all.” 
However, “if it starts to be a situation where we expect tariffs to be high for a long period of time, it does start to disrupt trade patterns.”
“That isn’t cost-less.”</t>
  </si>
  <si>
    <t>Trade War May Slow Otherwise Solid U.S. Economy</t>
  </si>
  <si>
    <t>Boston</t>
  </si>
  <si>
    <t>The United States has been losing for many years 600 to 800 Billion Dollars a year on Trade. With China we lose 500 Billion Dollars. Sorry we’re not going to be doing that anymore!</t>
  </si>
  <si>
    <t>“While we believe that our existing strategy, tools, and communications practices have generally served the public well, we are eager to evaluate ways they might be improved.”</t>
  </si>
  <si>
    <t>Clarida: U.S. Economy at or Close to Fed’s Twin Objectives</t>
  </si>
  <si>
    <t>Regarding FOMC, “The fact that the committee has moved, and we’re now paused, I feel pretty good about where we are. I think we have rates roughly at neutral.”</t>
  </si>
  <si>
    <t>Kashkari: Not in Rate-Cut Camp, Job Growth Is Strong</t>
  </si>
  <si>
    <t>Just spoke to Prime Minister Abe of Japan concerning North Korea and Trade. Very good conversation!</t>
  </si>
  <si>
    <t>Tariffs are “sand in the gears” for companies involved in global trade. 
“Will have some chilling effect on business.”</t>
  </si>
  <si>
    <t>Kaplan Says U.S.-China Trade Dispute Creates Uncertainty</t>
  </si>
  <si>
    <t>Brownsville, Texas, US</t>
  </si>
  <si>
    <r>
      <rPr>
        <sz val="9"/>
        <color rgb="FF000000"/>
        <rFont val="Verdana"/>
        <family val="2"/>
      </rPr>
      <t xml:space="preserve">....Guess what that’s not going to happen! </t>
    </r>
    <r>
      <rPr>
        <b/>
        <sz val="9"/>
        <color rgb="FF000000"/>
        <rFont val="Verdana"/>
        <family val="2"/>
      </rPr>
      <t>China has just informed us that they (Vice-Premier) are now coming to the U.S. to make a dea</t>
    </r>
    <r>
      <rPr>
        <sz val="9"/>
        <color rgb="FF000000"/>
        <rFont val="Verdana"/>
        <family val="2"/>
      </rPr>
      <t>l. We’ll see but I am very happy with over $100 Billion a year in Tariffs filling U.S. coffers...great for U.S. not good for China!</t>
    </r>
  </si>
  <si>
    <t>Tariffs starting to push up inflation, will have greater impact.
“The economy is well positioned to deal with whatever events happen in the future.”</t>
  </si>
  <si>
    <t>Williams Sees U.S. Inflation Hit From Escalating Trade War
Williams Says Central Banks Should Prepare for Slow Growth</t>
  </si>
  <si>
    <t>China dropped the price of their currency to an almost a historic low. It’s called “currency manipulation.” Are you listening Federal Reserve? This is a major violation which will greatly weaken China over time!</t>
  </si>
  <si>
    <t xml:space="preserve">US Monetary Policy - Policy Rate </t>
  </si>
  <si>
    <t>Opposes cutting interest rates in an effort to raise inflation.
“Lower interest rates might fuel asset price bubbles, create financial imbalances, and ultimately a recession.”</t>
  </si>
  <si>
    <t>George: Cutting Rates Could Lead to Bubbles, Recession</t>
  </si>
  <si>
    <t>Minnesota</t>
  </si>
  <si>
    <t>Talks with China continue in a very congenial manner - there is absolutely no need to rush - as Tariffs are NOW being paid to the United States by China of 25% on 250 Billion Dollars worth of goods &amp;amp; products. These massive payments go directly to the Treasury of the U.S.......
....The process has begun to place additional Tariffs at 25% on the remaining 325 Billion Dollars. The U.S. only sells China approximately 100 Billion Dollars of goods &amp;amp; products a very big imbalance. With the over 100 Billion Dollars in Tariffs that we take in we will buy.....
....agricultural products from our Great Farmers in larger amounts than China ever did and ship it to poor &amp;amp; starving countries in the form of humanitarian assistance. In the meantime we will continue to negotiate with China in the hopes that they do not again try to redo deal!
Tariffs will bring in FAR MORE wealth to our country than even a phenomenal deal of the traditional kind. Also much easier &amp;amp; quicker to do. Our Farmers will do better faster and starving nations can now be helped. Waivers on some products will be granted or go to new source!
....If we bought 15 Billion Dollars of Agriculture from our Farmers far more than China buys now we would have more than 85 Billion Dollars left over for new Infrastructure Healthcare or anything else. China would greatly slow down and we would automatically speed up!</t>
  </si>
  <si>
    <t>5/10/2019 10:53:55-10:53:55</t>
  </si>
  <si>
    <t>“There’s not a strong case to push rates higher when inflation is under control; there’s not a strong case to move lower when growth remains healthy.”
“I still see an economy that is sound. But confidence -- especially business confidence -- is fragile.”</t>
  </si>
  <si>
    <t xml:space="preserve">Barkin Warns U.S. Could Talk Itself Into a Recession
</t>
  </si>
  <si>
    <t>New York Association for Business Economics, New York, US</t>
  </si>
  <si>
    <t>“Monetary policy has been too tight in this recovery, resulting in a slower economic recovery than necessary and low inflation expectations, which directly saps the Fed’s ability to respond to a future downturn.”
“By raising rates more quickly than called for by our symmetric framework, we ran the risk of overtightening and causing a recession.”</t>
  </si>
  <si>
    <t>Kashkari: Review Should Acknowledge Fed Has Been ‘Too Tight’</t>
  </si>
  <si>
    <t>Santa Barbara, Californien, US</t>
  </si>
  <si>
    <r>
      <t xml:space="preserve">....agricultural products from our Great Farmers in larger amounts than China ever did and ship it to poor &amp;amp; starving countries in the form of humanitarian assistance. In the meantime we will continue to negotiate with China in the hopes that they do not again try to redo deal!
</t>
    </r>
    <r>
      <rPr>
        <b/>
        <sz val="9"/>
        <rFont val="Verdana"/>
        <family val="2"/>
      </rPr>
      <t xml:space="preserve">Tariffs will bring in FAR MORE wealth to our country than even a phenomenal deal </t>
    </r>
    <r>
      <rPr>
        <sz val="9"/>
        <color theme="1"/>
        <rFont val="Verdana"/>
        <family val="2"/>
      </rPr>
      <t>of the traditional kind. Also much easier &amp;amp; quicker to do. Our Farmers will do better faster and starving nations can now be helped. Waivers on some products will be granted or go to new source!
....If we bought 15 Billion Dollars of Agriculture from our Farmers far more than China buys now we would have more than 85 Billion Dollars left over for new Infrastructure Healthcare or anything else. China would greatly slow down and we would automatically speed up!</t>
    </r>
  </si>
  <si>
    <t>5/10/2019 10:53:56- 10:53:56</t>
  </si>
  <si>
    <t>Fed’s “goal now is to get underlying trend inflation around our target on a sustained basis.”</t>
  </si>
  <si>
    <t>Fed Could Signal Mild Inflation Overshoot Is OK</t>
  </si>
  <si>
    <t>Tariffs will bring in FAR MORE wealth to our Country than even a phenomenal deal of the traditional kind. Also much easier &amp;amp; quicker to do. Our Farmers will do better faster and starving nations can now be helped. Waivers on some products will be granted or go to new source!
Tariffs will make our Country MUCH STRONGER not weaker. Just sit back and watch! In the meantime China should not renegotiate deals with the U.S. at the last minute. This is not the Obama Administration or the Administration of Sleepy Joe who let China get away with “murder!”
We have lost 500 Billion Dollars a year for many years on Crazy Trade with China. NO MORE!
Talks with China continue in a very congenial manner - there is absolutely no need to rush - as Tariffs are NOW being paid to the United States by China of 25% on 250 Billion Dollars worth of goods &amp;amp; products. These massive payments go directly to the Treasury of the U.S....
....agricultural products from our Great Farmers in larger amounts than China ever did and ship it to poor &amp;amp; starving countries in the form of humanitarian assistance. In the meantime we will continue to negotiate with China in the hopes that they do not again try to redo deal!
....The process has begun to place additional Tariffs at 25% on the remaining 325 Billion Dollars. The U.S. only sells China approximately 100 Billion Dollars of goods &amp;amp; products a very big imbalance. With the over 100 Billion Dollars in Tariffs that we take in we will buy.....</t>
  </si>
  <si>
    <t>“Based on the experience of other central banks that have undertaken similar reviews, our review is more likely to produce evolution, not a revolution, in the way we conduct monetary policy.”</t>
  </si>
  <si>
    <t>“Fed Listens” event in Philadelphia
Clarida: U.S. Economy Operating Close to Fed’s Twin Goals</t>
  </si>
  <si>
    <t>Philadelphia</t>
  </si>
  <si>
    <t>Tariffs will make our Country MUCH STRONGER not weaker. Just sit back and watch! In the meantime China should not renegotiate deals with the U.S. at the last minute. This is not the Obama Administration or the Administration of Sleepy Joe who let China get away with “murder!”</t>
  </si>
  <si>
    <t>In response to question about asset bubble, Harker said: “That is a real concern, that is why I am not yet sold on any changes to our policy.”
“That is one of the issues I am worried about,” adding “that is clearly a risk.”</t>
  </si>
  <si>
    <t>Harker Says He’s Concerned by the Risk of Asset Bubbles</t>
  </si>
  <si>
    <t xml:space="preserve"> “Every once in a while, a discussion pops up about shifting monetary policy to a rules- based regime, essentially advocating for the automation of the FOMC.”
“And while those rules are important, and inform a lot of our decisions, they  shouldn’t be followed robotically.”</t>
  </si>
  <si>
    <t>Harker Says Policy Rules Shouldn’t Be Followed Robotically</t>
  </si>
  <si>
    <t>We have lost 500 Billion Dollars a year for many years on Crazy Trade with China. NO MORE!</t>
  </si>
  <si>
    <t>Unemployment may be able to decline further without triggering excessive inflation.
Range of “plausible estimates” for what economists term full employment “likely extends at least as low as the current level of the unemployment rate.</t>
  </si>
  <si>
    <t>"Fed listens" event New York
Clarida: Full Employment May Go at Least as Low as 3.6% Jobless</t>
  </si>
  <si>
    <r>
      <t>Talks with China continue in a very congenial manner - there is absolutely no need to rush -</t>
    </r>
    <r>
      <rPr>
        <b/>
        <sz val="9"/>
        <rFont val="Verdana"/>
        <family val="2"/>
      </rPr>
      <t xml:space="preserve"> as Tariffs are NOW being paid to the United States by China of 25% on 250 Billion Dollars worth of goods &amp;amp; products.</t>
    </r>
    <r>
      <rPr>
        <sz val="9"/>
        <color theme="1"/>
        <rFont val="Verdana"/>
        <family val="2"/>
      </rPr>
      <t xml:space="preserve"> These massive payments go directly to the Treasury of the U.S....
....agricultural products from our Great Farmers in larger amounts than China ever did and ship it to poor &amp;amp; starving countries in the form of humanitarian assistance. In the meantime we will continue to negotiate with China in the hopes that they do not again try to redo deal!
....The process has begun to place additional Tariffs at 25% on the remaining 325 Billion Dollars. The U.S. only sells China approximately 100 Billion Dollars of goods &amp;amp; products a very big imbalance. With the over 100 Billion Dollars in Tariffs that we take in we will buy.....</t>
    </r>
  </si>
  <si>
    <t>5/10/2019 11:43:56 - 11:43:56</t>
  </si>
  <si>
    <t>Delivered response to critics who argue Fed is asleep at the switch as high-risk corporate loans pile up
“We take the risks from business debt seriously but think that the financial system appears strong enough to handle potential losses.”</t>
  </si>
  <si>
    <t>Amelia Island, Florida</t>
  </si>
  <si>
    <t>Build your products in the United States and there are NO TARIFFS!</t>
  </si>
  <si>
    <t>Fact that Fed hasn’t hit 2% inflation target since 2012 “is just a reality that raises some questions”; wouldn’t suggest inflation expectations unanchored.</t>
  </si>
  <si>
    <t>Bostic: Failure to Hit Price Goal Raises Some Questions</t>
  </si>
  <si>
    <t>Spoke to reporters</t>
  </si>
  <si>
    <t>If the Fed has been undershooting the inflation target and wants to make up for that, then an overshoot is needed for successful price-level targeting.</t>
  </si>
  <si>
    <t>Must Follow Through If Fed Says Above-2% Inflation Is OK</t>
  </si>
  <si>
    <t>Your all time favorite President got tired of waiting for China to help out and start buying from our FARMERS the greatest anywhere in the World!</t>
  </si>
  <si>
    <t>et</t>
  </si>
  <si>
    <t>U.S.-China trade dispute adds downside risk to economic forecast. 
“While my baseline forecast assumes that a trade agreement will occur without seriously disrupting global trade or global economies, it may be some time before that uncertainty is resolved.”</t>
  </si>
  <si>
    <t>Rosengren Says Trade Uncertainty Weighs on U.S. Outlook</t>
  </si>
  <si>
    <t>“We have been engaged in an unfair relationship with China for a long time. They have reneged on the commitments they made to the WTO particularly around intellectual property.” Carly Fiorina @MariaBartiromo</t>
  </si>
  <si>
    <t>“Rates are at a good place in the U.S. right now, if anything we are a little restrictive I would say.”
“I am concerned we may have slightly overdone it with our December rate hike but I was pleased that the committee pivoted.”</t>
  </si>
  <si>
    <t>Bullard Says December Fed Hike May Have Slightly Overdone It</t>
  </si>
  <si>
    <t>“An economy growing above trend, and inflation a little below our goal, argues, I think, to be basically right where we are in terms of interest rates.”</t>
  </si>
  <si>
    <t>Williams Doesn’t See Strong Argument to Move Fed Rates Up, Down</t>
  </si>
  <si>
    <r>
      <t xml:space="preserve">Over the course of the past two days the United States and China have held candid and constructive conversations on the status of the trade relationship between both countries. The relationship between President Xi and myself remains a very strong one and conversations....
....into the future will continue. </t>
    </r>
    <r>
      <rPr>
        <b/>
        <sz val="9"/>
        <rFont val="Verdana"/>
        <family val="2"/>
      </rPr>
      <t>In the meantime the United States has imposed Tariffs on Chin</t>
    </r>
    <r>
      <rPr>
        <sz val="9"/>
        <color theme="1"/>
        <rFont val="Verdana"/>
        <family val="2"/>
      </rPr>
      <t>a which may or may not be removed depending on what happens with respect to future negotiations!</t>
    </r>
  </si>
  <si>
    <t>“What the curve says for me is expectations for future growth are sluggish.”
“We are flirting with inversion.”
“Unless we make some changes we are going to have sluggish future growth. Trade tensions are part of breaking this flattening.”</t>
  </si>
  <si>
    <t>Kaplan: Yield Curve Signals Sluggish Growth Expectations</t>
  </si>
  <si>
    <t>Dallas</t>
  </si>
  <si>
    <t>Such an easy way to avoid Tariffs? Make or produce your goods and products in the good old USA. It’s very simple!</t>
  </si>
  <si>
    <t>“Tariffs have the potential to slow down the economy very significantly, not only here but abroad as well.” 
“There are some costs just to having this period of waiting where we’re not sure what the outcome will be.”</t>
  </si>
  <si>
    <t>Rosengren: Tariffs Are Among Biggest Risks to U.S. Economy</t>
  </si>
  <si>
    <r>
      <t>I think that China felt they were being beaten so badly in the recent negotiation that they may as well wait around for the next election 2020 to see if they could get lucky &amp;amp; have a Democrat win - in which case they would continue to rip-off the USA for $500 Billion a year....
....The only problem is that they know I am going to win (best economy &amp;amp; employment numbers in U.S. history &amp;amp; much more) and the deal will become far worse for them if it has to be negotiated in my second term. Would be wise for them to act now but</t>
    </r>
    <r>
      <rPr>
        <b/>
        <sz val="9"/>
        <rFont val="Verdana"/>
        <family val="2"/>
      </rPr>
      <t xml:space="preserve"> love collecting BIG TARIFFS</t>
    </r>
    <r>
      <rPr>
        <sz val="9"/>
        <color theme="1"/>
        <rFont val="Verdana"/>
        <family val="2"/>
      </rPr>
      <t>!</t>
    </r>
  </si>
  <si>
    <t>“Members observed that a patient approach to determining future adjustments to the target range for the federal funds rate would likely remain appropriate for some time.”</t>
  </si>
  <si>
    <t>EVENT: Minutes for FOMC Meeting of April 30 - May 1
Fed Minutes Signal Patience on Rate Moves</t>
  </si>
  <si>
    <t>FOMC Minutes</t>
  </si>
  <si>
    <t>“They are gearing up to try to grow faster. Don’t be surprised if you don’t see some further devaluation also in their currency in response to tariffs last year.”</t>
  </si>
  <si>
    <t>Dallas Fed conference
China Could Weaken the Yuan to Support Growth</t>
  </si>
  <si>
    <t>....We will then spend (match or better) the money that China may no longer be spending with our Great Patriot Farmers (Agriculture) which is a small percentage of total Tariffs received and distribute the food to starving people in nations around the world! GREAT! #MAGA</t>
  </si>
  <si>
    <t>“If you really wanted to get inflation expectations moving up you’d have to take really aggressive action -- if that was your only goal.” “But that would be bad policy because we have another goal and the risk you’d be running
on the other goal would be excessive,” she added, referring to Fed’s employment mandate.</t>
  </si>
  <si>
    <t>Bloomberg News interview
Mester says an interest-rate cut would be 'bad Policy'</t>
  </si>
  <si>
    <r>
      <rPr>
        <sz val="9"/>
        <color rgb="FF000000"/>
        <rFont val="Verdana"/>
        <family val="2"/>
      </rPr>
      <t xml:space="preserve">I say openly to President Xi &amp;amp; all of my many friends in China that China will be hurt very badly if you don’t make a deal because companies will be forced to leave China for other countries. Too expensive to buy in China. </t>
    </r>
    <r>
      <rPr>
        <b/>
        <sz val="9"/>
        <color rgb="FF000000"/>
        <rFont val="Verdana"/>
        <family val="2"/>
      </rPr>
      <t>You had a great deal almost completed &amp;amp; you backed out!
Their is no reason for the U.S. Consumer to pay the Tariffs which take effect on China today. This has been proven recently when only 4 points were paid by the U.S. 21 points by China because China subsidizes product to such a large degree. Also the Tariffs can be.....
..There will be nobody left in China to do business with. Very bad for China very good for USA! But China has taken so advantage of the U.S. for so many years that they are way ahead (Our Presidents did not do the job). Therefore China should not retaliate-will only get worse!
information! As long as President Trump is President his opposition will use every tool and misuse every tool available to make his life miserable.” @TomFitton @JudicialWatch @LouDobbs  Sadly this proves I am doing a great job - Also Best Economy and Employment Numbers EVER!</t>
    </r>
  </si>
  <si>
    <t>Directors at all 12 district banks backed holding discount lending rate steady at 3% in votes held in April.
“Overall, Federal Reserve bank directors remained positive about the economic outlook and anticipated continued moderate growth.”
Advised “patient” approach to assessing incoming economic data.</t>
  </si>
  <si>
    <t>EVENT: Discount rate minutes</t>
  </si>
  <si>
    <t>Discount rate minutes</t>
  </si>
  <si>
    <t>“Let me be very clear, that we’re attuned to potential risks to the outlook.”
“If we saw a downside risk to the outlook, then that would be a factor that could call for a more accommodative policy.”</t>
  </si>
  <si>
    <t>Clarida Opens Door to Rate Cut If the Economic Outlook Dims</t>
  </si>
  <si>
    <r>
      <t xml:space="preserve">Their is no reason for the U.S. Consumer to pay the Tariffs which take effect on China today. This has been proven recently when only 4 points were paid by the U.S. 21 points by China because </t>
    </r>
    <r>
      <rPr>
        <b/>
        <sz val="9"/>
        <rFont val="Verdana"/>
        <family val="2"/>
      </rPr>
      <t>China subsidizes product to such a large degree.</t>
    </r>
    <r>
      <rPr>
        <sz val="9"/>
        <color theme="1"/>
        <rFont val="Verdana"/>
        <family val="2"/>
      </rPr>
      <t xml:space="preserve"> Also the Tariffs can be.....
..There will be nobody left in China to do business with. Very bad for China very good for USA! But China has taken so advantage of the U.S. for so many years that they are way ahead (Our Presidents did not do the job). Therefore China should not retaliate-will only get worse!</t>
    </r>
  </si>
  <si>
    <t>“While there is evidence that financial vulnerabilities have the potential to translate into macroeconomic risks, a general consensus has emerged that monetary policy should be guided primarily by the outlook for unemployment and inflation and not by the state of financial vulnerabilities.”</t>
  </si>
  <si>
    <t>Quarles Suggests Rates Not Best Tool for Fighting Bubbles</t>
  </si>
  <si>
    <t>information! As long as President Trump is President his opposition will use every tool and misuse every tool available to make his life miserable.” @TomFitton @JudicialWatch @LouDobbs  Sadly this proves I am doing a great job - Also Best Economy and Employment Numbers EVER!</t>
  </si>
  <si>
    <t>05-13-2019 10:09:51</t>
  </si>
  <si>
    <t xml:space="preserve">Too early to begin cutting interest rates despite increasing concerns about low inflation, escalating trade war.
“Either of those could be cause for changing the path of monetary policy.”
“I’m not quite there yet. I take a lot of comfort from the fact that the job market continues to be strong.”
</t>
  </si>
  <si>
    <t>Kashkari Says He’s ‘Not Quite There Yet’ on Need for Fed Cut</t>
  </si>
  <si>
    <t>Research on zero lower bound for nominal interest rates “had important practical lessons for policy makers in the United States and abroad following the global financial crisis.”</t>
  </si>
  <si>
    <t>Fed’s Williams: Zero Bound Calls for More Aggressive Strategy</t>
  </si>
  <si>
    <t>New york, USA</t>
  </si>
  <si>
    <t>The unexpectedly good first quarter 3.2% GDP was greatly helped by Tariffs from China. Some people just don’t get it!</t>
  </si>
  <si>
    <t>“We don’t have plans to change our inflation target, but are looking at our framework more broadly.”</t>
  </si>
  <si>
    <t>Fed Should Consider Other Monetary Policy Tools, Daly Says</t>
  </si>
  <si>
    <t>...completely avoided if you buy from a non-Tariffed Country or you buy the product inside the USA (the best idea). That’s Zero Tariffs. Many Tariffed companies will be leaving China for Vietnam and other such countries in Asia. That’s why China wants to make a deal so badly!...</t>
  </si>
  <si>
    <t>Gentweet</t>
  </si>
  <si>
    <t>05-13-2019 15:55:22</t>
  </si>
  <si>
    <t>Family-friendly policies such as child care at employers’ work sites and tax incentives could boost the labor force participation among women, which has lagged that of other developed countries.</t>
  </si>
  <si>
    <t>Barkin Says Obstacles Hurt Women’s Workforce Participation</t>
  </si>
  <si>
    <t>Charlotte, North Carolina, US</t>
  </si>
  <si>
    <r>
      <t xml:space="preserve">There is no reason for the U.S. Consumer to pay the </t>
    </r>
    <r>
      <rPr>
        <b/>
        <sz val="9"/>
        <rFont val="Verdana"/>
        <family val="2"/>
      </rPr>
      <t>Tariffs which take effect on China today</t>
    </r>
    <r>
      <rPr>
        <sz val="9"/>
        <color theme="1"/>
        <rFont val="Verdana"/>
        <family val="2"/>
      </rPr>
      <t>. This has been proven recently when only 4 points were paid by the U.S. 21 points by China because China subsidizes product to such a large degree. Also the Tariffs can be.....
.</t>
    </r>
    <r>
      <rPr>
        <b/>
        <sz val="9"/>
        <rFont val="Verdana"/>
        <family val="2"/>
      </rPr>
      <t>.There will be nobody left in China to do business with. Very bad for China very good for USA</t>
    </r>
    <r>
      <rPr>
        <sz val="9"/>
        <color theme="1"/>
        <rFont val="Verdana"/>
        <family val="2"/>
      </rPr>
      <t>! But China has taken so advantage of the U.S. for so many years that they are way ahead (Our Presidents did not do the job). Therefore China should not retaliate-will only get worse!</t>
    </r>
  </si>
  <si>
    <t>5/13/2019 15:55:22- 15:55:23</t>
  </si>
  <si>
    <t>“A downward policy rate adjustment may be warranted soon to help re-center inflation and inflation expectations at target and also to provide some insurance in case of a sharper-than- expected slowdown.”
“The direct effects of trade restrictions on the U.S. economy are relatively small, but the effects through global financial markets may be larger.”</t>
  </si>
  <si>
    <t>Union League Club of Chicago
Bullard Says May Need Rate Cut ‘Soon’ on Trade Worry</t>
  </si>
  <si>
    <t>Stopped short of endorsing idea that Fed should cut interest rates.</t>
  </si>
  <si>
    <t>Evans Brushes Back Market Pressure for Interest-Rate Cuts</t>
  </si>
  <si>
    <r>
      <t>China buys MUCH less from us than we buy from them by almost 500 Billion Dollars so we are in a fantastic position.</t>
    </r>
    <r>
      <rPr>
        <b/>
        <sz val="9"/>
        <color rgb="FF000000"/>
        <rFont val="Verdana"/>
        <family val="2"/>
      </rPr>
      <t xml:space="preserve"> Make your product at home in the USA and there is no Tariff</t>
    </r>
    <r>
      <rPr>
        <sz val="9"/>
        <color rgb="FF000000"/>
        <rFont val="Verdana"/>
        <family val="2"/>
      </rPr>
      <t>. You can also buy from a non-Tariffed country instead of China. Many companies are leaving China.....
....so that they will be more competitive for USA buyers. We are now a much bigger economy than China and have substantially increased in size since the great 2016 Election. We are the “piggy bank” that everyone wants to raid and take advantage of. NO MORE!
We can make a deal with China tomorrow before their companies start leaving so as not to lose USA business but the last time we were close they wanted to renegotiate the deal. No way! We are in a much better position now than any deal we could have made. Will be taking in.....
Billions of Dollars and moving jobs back to the USA where they belong. Other countries are already negotiating with us because they don’t want this to happen to them. They must be a part of USA action. This should have been done by our leaders many years ago. Enjoy!
In one year Tariffs have rebuilt our Steel Industry - it is booming! We placed a 25% Tariff on “dumped” steel from China &amp;amp; other countries and we now have a big and growing industry. We had to save Steel for our defense and auto industries both of which are coming back strong!</t>
    </r>
  </si>
  <si>
    <t>05-14-2019 10:31:10</t>
  </si>
  <si>
    <t>Signaled openness to cut interest rates if necessary, pledging to keep close watch on fallout from deepening set of disputes between U.S. and its largest trading partners.
“We are closely monitoring the implications of these developments for the U.S. economic outlook and, as always, we will act as appropriate to sustain the expansion, with a strong labor market and inflation near our symmetric 2% objective.”</t>
  </si>
  <si>
    <t>Powell Signals Openness to Cut Rates If Needed on Trade Tension</t>
  </si>
  <si>
    <t>We can make a deal with China tomorrow before their companies start leaving so as not to lose USA business but the last time we were close they wanted to renegotiate the deal. No way! We are in a much better position now than any deal we could have made. Will be taking in.....
Billions of Dollars and moving jobs back to the USA where they belong. Other countries are already negotiating with us because they don’t want this to happen to them. They must be a part of USA action. This should have been done by our leaders many years ago. Enjoy!</t>
  </si>
  <si>
    <t>If Fed officials get sense that “growth is slower than we expect, and if we get the sense that underlying inflation is below where we want it to be, then as Chair Powell and I and others have indicated, we’re going to put in place appropriate policy to achieve those goals.”</t>
  </si>
  <si>
    <t>CNBC television interview
Clarida Says Fed Will Deploy Policies to Deliver on Dual Mandate</t>
  </si>
  <si>
    <t>Trade tensions have been elevated in the last five to six weeks “and in the next five, six weeks, a number of them could be alleviated.”
“We’re very cognizant of these downside risks, and very cognizant of the change in the shape of the yield curve.”
“The only reason I’m not suggesting a specific action yet is it’s very recent.”</t>
  </si>
  <si>
    <t>More Time Needed to Assess Trade War Impact</t>
  </si>
  <si>
    <t>In one year Tariffs have rebuilt our Steel Industry - it is booming! We placed a 25% Tariff on “dumped” steel from China &amp;amp; other countries and we now have a big and growing industry. We had to save Steel for our defense and auto industries both of which are coming back strong!</t>
  </si>
  <si>
    <t>Wants to see evidence of slowing economic growth before deciding if interest-rate cut is necessary in response to escalating dispute between U.S. and its major trading partners.
“We’re going to be very vigilant in understanding these heightened trade tensions.”</t>
  </si>
  <si>
    <t>Bloomberg Television interview with Michael McKee
Kaplan Says Too Early to Judge the Need for a Rate Cut</t>
  </si>
  <si>
    <r>
      <t xml:space="preserve">Our great Patriot Farmers will be one of the biggest beneficiaries of what is happening now. Hopefully China will do us the honor of continuing to buy our great farm product the best but if not your Country will be making up the difference based on a very high China buy......
....This money </t>
    </r>
    <r>
      <rPr>
        <b/>
        <sz val="9"/>
        <rFont val="Verdana"/>
        <family val="2"/>
      </rPr>
      <t>will come from the massive Tariffs being paid to the United States for allowing China and others to do business with us. T</t>
    </r>
    <r>
      <rPr>
        <sz val="9"/>
        <color theme="1"/>
        <rFont val="Verdana"/>
        <family val="2"/>
      </rPr>
      <t>he Farmers have been “forgotten” for many years. Their time is now!
When the time is right we will make a deal with China. My respect and friendship with President Xi is unlimited but as I have told him many times before this must be a great deal for the United States or it just doesn’t make any sense. We have to be allowed to make up some.....
....of the tremendous ground we have lost to China on Trade since the ridiculous one sided formation of the WTO. It will all happen and much faster than people think!</t>
    </r>
  </si>
  <si>
    <t xml:space="preserve"> Open to considering interest-rate cut.
Nervous about low inflation, which “by itself could be a reason for a little more accommodation.”</t>
  </si>
  <si>
    <t>Evans: Prudent to Take a Look at Monetary Policy Setting</t>
  </si>
  <si>
    <t>Fed very committed to reaching 2% inflation goal on a symmetric and sustained basis.</t>
  </si>
  <si>
    <t>When the time is right we will make a deal with China. My respect and friendship with President Xi is unlimited but as I have told him many times before this must be a great deal for the United States or it just doesn’t make any sense. We have to be allowed to make up some.....
....of the tremendous ground we have lost to China on Trade since the ridiculous one sided formation of the WTO. It will all happen and much faster than people think!</t>
  </si>
  <si>
    <t>Officials will evaluate information gathered as part of year-long review of Fed policy framework; expect to make findings public in first half of 2020.</t>
  </si>
  <si>
    <t>Chicago Fed conference
FOMC Will Assess Policy Framework at Coming Meetings</t>
  </si>
  <si>
    <r>
      <t xml:space="preserve">China will be pumping money into their system and probably reducing interest rates as always in order to make up for the business they are and will be losing. </t>
    </r>
    <r>
      <rPr>
        <b/>
        <sz val="9"/>
        <color theme="1"/>
        <rFont val="Verdana"/>
        <family val="2"/>
      </rPr>
      <t>If the Federal Reserve ever did a “match” it would be game over we win</t>
    </r>
    <r>
      <rPr>
        <sz val="9"/>
        <color theme="1"/>
        <rFont val="Verdana"/>
        <family val="2"/>
      </rPr>
      <t>! In any event China wants a deal!</t>
    </r>
  </si>
  <si>
    <t>05-14-2019 12:35:41</t>
  </si>
  <si>
    <t>Economic activity grew at a “modest pace overall” from April to mid-May, an improvement from the “slight-to-moderate pace” in the prior period.</t>
  </si>
  <si>
    <t>EVENT: Beige book
Beige Book Says Economy Improves, Growing at Modest Pace</t>
  </si>
  <si>
    <t>Fed’s policy actions last year were aimed at getting economy to natural pace of growth; “we’ve seen the economy settle’’ there now.</t>
  </si>
  <si>
    <t>Daly Sees Economy Settling at ‘Natural’ Pace of Growth</t>
  </si>
  <si>
    <t>Singapore Management University</t>
  </si>
  <si>
    <t>For all of the Fake News Sunday Political Shows whose bias &amp;amp; dishonesty is greater than ever seen in our Country before please inform your viewers that our Economy is setting records with more people employed today than at any time in U.S. history our Military which....</t>
  </si>
  <si>
    <t>05-19-2019 12:49:32</t>
  </si>
  <si>
    <t>“I think risks to the downside have increased but I think it’s too soon to make a judgment about whether any actions would be appropriate.”</t>
  </si>
  <si>
    <t>Annual finance conference at Boston College
Too Early to Judge If Fed Action Needed Amid Trade Risks</t>
  </si>
  <si>
    <r>
      <t xml:space="preserve">Our Economy and Jobs Market is BOOMING the best in the World and in our Country’s history - </t>
    </r>
    <r>
      <rPr>
        <b/>
        <sz val="9"/>
        <color theme="1"/>
        <rFont val="Verdana"/>
        <family val="2"/>
      </rPr>
      <t>and we have just started</t>
    </r>
    <r>
      <rPr>
        <sz val="9"/>
        <color theme="1"/>
        <rFont val="Verdana"/>
        <family val="2"/>
      </rPr>
      <t>!</t>
    </r>
  </si>
  <si>
    <t>05-19-2019 19:54:34</t>
  </si>
  <si>
    <t>“In the pre-2008 era, inflation was a major concern for the public and central banks alike. And, while I will always be vigilant about inflation that’s too high, inflation that’s too low is now a more pressing problem.”
“Low neutral interest rates are very real, and they’re here to stay.”</t>
  </si>
  <si>
    <t>Council of foreign relations
Williams Says Low Neutral Interest Rates Are Here to Stay</t>
  </si>
  <si>
    <r>
      <rPr>
        <sz val="9"/>
        <color rgb="FF000000"/>
        <rFont val="Verdana"/>
        <family val="2"/>
      </rPr>
      <t xml:space="preserve">Starting Monday our great Farmers </t>
    </r>
    <r>
      <rPr>
        <b/>
        <sz val="9"/>
        <color rgb="FF000000"/>
        <rFont val="Verdana"/>
        <family val="2"/>
      </rPr>
      <t>can begin doing business again with Mexico and Canada</t>
    </r>
    <r>
      <rPr>
        <sz val="9"/>
        <color rgb="FF000000"/>
        <rFont val="Verdana"/>
        <family val="2"/>
      </rPr>
      <t xml:space="preserve">. </t>
    </r>
    <r>
      <rPr>
        <b/>
        <sz val="9"/>
        <color rgb="FF000000"/>
        <rFont val="Verdana"/>
        <family val="2"/>
      </rPr>
      <t>They have both taken the tariff penalties off of your great agricultural product.</t>
    </r>
    <r>
      <rPr>
        <sz val="9"/>
        <color rgb="FF000000"/>
        <rFont val="Verdana"/>
        <family val="2"/>
      </rPr>
      <t xml:space="preserve"> Please be sure that you are treated fairly. Any complaints should immediately go to  @SecretarySonny Perdue!</t>
    </r>
  </si>
  <si>
    <t>“The Committee continues to view sustained expansion of economic activity, strong labor market conditions, and inflation near the Committee’s symmetric 2 percent objective as the most likely outcomes, but uncertainties about this outlook have increased.”
“In light of these uncertainties and muted inflation pressures, the Committee will closely monitor the implications of incoming information for the economic outlook and will act as appropriate to sustain the expansion, with a strong labor market and inflation near its symmetric 2 percent objective.”</t>
  </si>
  <si>
    <t>EVENT: FOMC Policy statement</t>
  </si>
  <si>
    <t>Regarding monetary policy, Powell said: “My colleagues and I have one overarching goal, to sustain the economic expansion,” noting many Fed officials see strengthened case for rate cut.
Regarding White House criticism, Powell said he thinks “the law is clear that I have a four- year term and I fully intend to serve it.”</t>
  </si>
  <si>
    <t>New conference</t>
  </si>
  <si>
    <t>“We have a booming economy and working people are making gains that they haven’t seen in decades.”  Stuart Varney @foxandfriends</t>
  </si>
  <si>
    <t>05-20-2019 12:07:33</t>
  </si>
  <si>
    <t>“Lowering the target range for the federal funds rate at this time would provide insurance against further declines in expected inflation and a slowing economy subject to elevated downside risks.”
“Even if a sharper-than-expected slowdown does not materialize, a rate cut would help promote a more rapid return of inflation and inflation expectations to target.”</t>
  </si>
  <si>
    <t>Statement on St. Louis Fed Website
Bullard Favored an Insurance Cut to Keep Economy Humming</t>
  </si>
  <si>
    <t>St. Louis Fed website</t>
  </si>
  <si>
    <t>Written statement</t>
  </si>
  <si>
    <t>....In the meantime my Administration is achieving things that have never been done before including unleashing perhaps the Greatest Economy in our Country’s history....</t>
  </si>
  <si>
    <t>05-22-2019 17:01:22</t>
  </si>
  <si>
    <t>“The case for providing accommodation has increased.”
“Especially in the last six or eight weeks, there has been elevated uncertainty about the outlook.”
Clarida brushed aside concerns that Fed’s political autonomy at risk.</t>
  </si>
  <si>
    <t>Bloomberg Television interview with Tom Keene
Clarida Says Case for Easing Monetary Policy Has Risen</t>
  </si>
  <si>
    <t xml:space="preserve"> At this week’s policy meeting, “I advocated for a 50-basis-point rate cut to 1.75% to 2% and a commitment not to raise rates again until core inflation reaches our 2% target on a sustained basis.” 
“I believe an aggressive policy action such as this is required to re-anchor inflation expectations at our target.”</t>
  </si>
  <si>
    <t>Essay on Minneapolis Fed Website
Kashkari Says He Wanted Half-Point Rate Reduction at Fed Meeting</t>
  </si>
  <si>
    <t>Minneapolis Fed website</t>
  </si>
  <si>
    <t>I am on Air Force one with the First Lady heading to Japan and looking forward to honoring on behalf of the United States His Majesty the Emperor of Japan. I will also be discussing Trade and Military with my friend Prime Minister @AbeShinzo.</t>
  </si>
  <si>
    <t>“Crosscurrents” from policy uncertainty have risen since early May, weighing on global growth prospects and nudging central banks toward an easier monetary policy stance.
“Basic principles of risk management in a low neutral rate environment with compressed conventional policy space would argue for softening the expected path of policy when risks shift to the downside.”</t>
  </si>
  <si>
    <t>Brainard says ‘crosscurrents’ threaten global growth</t>
  </si>
  <si>
    <t>Cincinnati, Ohio, USA</t>
  </si>
  <si>
    <t>Departed the @WhiteHouse and am now on Air Force One with the First Lady heading to Japan and looking forward to honoring on behalf of the United States His Majesty the Emperor of Japan. I will also be discussing Trade and Military with my friend Prime Minister @AbeShinzo. https://t.co/uwEjQNbEXE</t>
  </si>
  <si>
    <t>“I am concerned that adding monetary stimulus, at this juncture, would contribute to a build-up of excesses and imbalances in the economy which may ultimately prove to be difficult and painful to manage.”
“It would be wise to take additional time and allow events to unfold as we consider whether it is appropriate to make changes to the stance of U.S. monetary policy.”</t>
  </si>
  <si>
    <t>Essay released by Dallas Fed
Kaplan Says He’s ‘Concerned’ Rate Cut May Fuel Imbalances</t>
  </si>
  <si>
    <t>The real trade war began 30 years ago and we lost. This is a bright new Age the Age of Enlightenment. We don’t lose anymore! https://t.co/5ECmBpsI6D</t>
  </si>
  <si>
    <t>“The economy is expected to slow down to something below 2% in the second half of the year.”
“I don’t think we have to take urgent action. This is more in the realm of insurance.”
Comments repeated parts of the Fed’s policy statement and press conference.</t>
  </si>
  <si>
    <t>Bullard Says It’s a ‘Good Time’ for an Insurance Rate Cut</t>
  </si>
  <si>
    <t>“Crosscurrents have reemerged, with apparent progress on trade turning to greater uncertainty and with incoming data raising renewed concerns about the strength of the global economy.”
“Many FOMC participants judge that the case for somewhat more has strengthened.”
Comments repeated parts of the Fed’s policy statement and press conference.</t>
  </si>
  <si>
    <t>Council on Foreign Relations in New York
Powell Reiterates Rate-Cut Case Has Risen Amid Economic Risks</t>
  </si>
  <si>
    <t>Great progress being made in our Trade Negotiations with Japan. Agriculture and beef heavily in play. Much will wait until after their July elections where I anticipate big numbers!</t>
  </si>
  <si>
    <t>The economy faces “some pretty significant headwinds.”
“Let’s watch the next six weeks and see if the data reverse.”</t>
  </si>
  <si>
    <t>Daly Says ‘Significant Headwinds’ Face Economy:</t>
  </si>
  <si>
    <t>Journal interview</t>
  </si>
  <si>
    <r>
      <t>On June 10th the</t>
    </r>
    <r>
      <rPr>
        <b/>
        <sz val="9"/>
        <rFont val="Verdana"/>
        <family val="2"/>
      </rPr>
      <t xml:space="preserve"> United States will impose a 5% Tariff on all goods coming into our Country from Mexico</t>
    </r>
    <r>
      <rPr>
        <sz val="9"/>
        <color theme="1"/>
        <rFont val="Verdana"/>
        <family val="2"/>
      </rPr>
      <t xml:space="preserve"> until such time as illegal migrants coming through Mexico and into our Country STOP. The Tariff will gradually increase until the Illegal Immigration problem is remedied..
....at which time the Tariffs will be removed. Details from the White House to follow.</t>
    </r>
  </si>
  <si>
    <t>The message of the latest Fed policy statement is aimed at being in a better position to adjust to a more “fragile” business environment.
Asked if the Fed should cut interest rates this year, Barkin said he doesn’t know, adding thatpolicy is “modestly accommodative.”</t>
  </si>
  <si>
    <t>Barkin Says He Doesn’t Know If Rates Should Be Cut in 2019</t>
  </si>
  <si>
    <t xml:space="preserve"> Policy makers “might have to do more to get inflation back up to our target” of 2%.
“I am in the group of people who is uncomfortable with not only the level of inflation currently but the direction.”</t>
  </si>
  <si>
    <t>Forecasters Club of New York</t>
  </si>
  <si>
    <t>90% of the Drugs coming into the United States come through Mexico &amp;amp; our Southern Border. 80000 people died last year 1000000 people ruined. This has gone on for many years &amp;amp; nothing has been done about it. We have a 100 Billion Dollar Trade Deficit with Mexico. It’s time!</t>
  </si>
  <si>
    <t>Fed “puzzled” by U.S. inflation and wants to avoid ending up like Japan.
Policy makers are “very concerned about inflation not moving up” and want to “buy some insurance” about the potential for downside economic and price growth risk.</t>
  </si>
  <si>
    <t>Fed Wants to Avoid Japan-Like Inflation Scenario, Kroszner Says</t>
  </si>
  <si>
    <r>
      <rPr>
        <sz val="9"/>
        <color rgb="FF000000"/>
        <rFont val="Verdana"/>
        <family val="2"/>
      </rPr>
      <t xml:space="preserve">In order not to pay Tariffs if they start rising companies will leave Mexico which has taken 30% of our Auto Industry and come back home to the USA. Mexico must take back their country from the drug lords and cartels. </t>
    </r>
    <r>
      <rPr>
        <b/>
        <sz val="9"/>
        <color rgb="FF000000"/>
        <rFont val="Verdana"/>
        <family val="2"/>
      </rPr>
      <t>The Tariff is about stopping drugs as well as illegals!</t>
    </r>
  </si>
  <si>
    <t>Too early to know whether policy makers should cut interest rates and whether such a reduction should be a quarter or half percentage point.
“If the data come in that show significant weakening, that would call for different actions than if the data come in and say that we are just getting headwinds and we’re slowing.”
“It is too early, from my perspective, to know whether we should use the tool at all and what magnitude of the tool we should apply.”</t>
  </si>
  <si>
    <t xml:space="preserve">Daly Says Too Early to Know Necessity or Size of Cut
Bloomberg Television interview with Michael McKee
</t>
  </si>
  <si>
    <t>“It is too early, from my perspective, to know whether we should use the tool at all and what magnitude of the tool we should apply.”</t>
  </si>
  <si>
    <t>Bank of Finland conference
Daly Says Too Early to Know Necessity or Size of Cut</t>
  </si>
  <si>
    <t>Washington Post got it wrong as usual. The U.S. is charging 25% against 250 Billion Dollars of goods shipped from China not 200 BD. Also China is paying a heavy cost in that they will subsidize goods to keep them coming devalue their currency yet companies are moving to.....
....U.S. in order to avoid paying the 25% Tariff. Like Mexican companies will move back to the United States once the Tariff reaches the higher levels. They took many of our companies &amp;amp; jobs the foolish Pols let it happen and now they will come back unless Mexico stops the.....</t>
  </si>
  <si>
    <t>Many Fed officials see stronger case for easier monetary policy relative to the outlook just two months ago.
“We will certainly act as appropriate to put in place policies that sustain the economic expansion, and the strong labor market and price stability.”</t>
  </si>
  <si>
    <t>Bank of Finland conference
Clarida Says Fed Will ‘Act as Appropriate’ to Sustain Expansion</t>
  </si>
  <si>
    <t>Helsinki</t>
  </si>
  <si>
    <t>When you are the “Piggy Bank” Nation that foreign countries have been robbing and deceiving for years the word TARIFF is a beautiful word indeed! Others must treat the United States fairly and with respect - We are no longer the “fools” of the past!</t>
  </si>
  <si>
    <t>Many Fed officials see stronger case for easier monetary policy relative to the outlook just two months ago.</t>
  </si>
  <si>
    <t>Clarida Says Fed Will ‘Act as Appropriate’ to Sustain Expansion</t>
  </si>
  <si>
    <t>Too soon to say whether global economic weakness could prompt interest rate cut at July’s FOMC meeting.
“We’re still in a very sound place.”
“I think emotions have gotten far out in front of the data in terms of where we sit in the economy.”</t>
  </si>
  <si>
    <t>Wall Street Journal interview
Barkin Warns of Investment Chill From Trade Uncertainty: WSJ</t>
  </si>
  <si>
    <t>“The lowest average jobs number for any President since 1951 4.1%. Economy doing great. If the Democrats win it is all over.” @Varneyco  @foxandfriends  I agree!</t>
  </si>
  <si>
    <t>Not yet ready to support interest-rate cut, noting that recent months resemble stretch around 2016 when the Fed waited out soft economic data before resuming increases.
“It is too soon to make that determination, and I prefer to gather more information before considering a change in our monetary policy stance.”
“If I see a few weak job reports, further declines in manufacturing activity, indicators pointing to weaker business investment and consumption, and declines in readings of longer-term inflation expectations, I would view this as evidence that the base case is shifting to the weak-growth scenario.”</t>
  </si>
  <si>
    <t>Fed’s Mester Not Yet Ready to Support Rate Cut</t>
  </si>
  <si>
    <t>.....years and $30 million and they found No Collusion No Obstruction. But the Democrats no matter what we give them will NEVER be satisfied. A total waste of time. As @FrankLuntz has just stated “Enough America has had enough. What have you accomplished. Public is fed up.”</t>
  </si>
  <si>
    <t>Reiterated openness to cutting interest rates to extend longest economic expansion on record.</t>
  </si>
  <si>
    <t>EVENT: MP Report to congress, semi-annual</t>
  </si>
  <si>
    <t>Monetary Policy Report</t>
  </si>
  <si>
    <r>
      <rPr>
        <sz val="9"/>
        <color rgb="FF000000"/>
        <rFont val="Verdana"/>
        <family val="2"/>
      </rPr>
      <t>Despite the tremendous s</t>
    </r>
    <r>
      <rPr>
        <b/>
        <sz val="9"/>
        <color rgb="FF000000"/>
        <rFont val="Verdana"/>
        <family val="2"/>
      </rPr>
      <t>uccess that I have had as President</t>
    </r>
    <r>
      <rPr>
        <sz val="9"/>
        <color rgb="FF000000"/>
        <rFont val="Verdana"/>
        <family val="2"/>
      </rPr>
      <t xml:space="preserve"> including perhaps the greatest ECONOMY and most successful first two years of any President in history they have stolen two years of my (our) Presidency (Collusion Delusion) that we will never be able to get back.....</t>
    </r>
  </si>
  <si>
    <t>“There’s no immediate need to move rates in either direction at this point in my view.”</t>
  </si>
  <si>
    <t>Wall Street Journal interview
Says U.S. economy continues to be strong; still has very strong labor market.</t>
  </si>
  <si>
    <t>“As estimates of natural rate of employment have declined, the scope for monetary policy to foster lower rates of unemployment without generating inflationary pressures has increased.”</t>
  </si>
  <si>
    <t>Economics forum in Helsinki
Demographics Force Reassessment of U.S. Economy</t>
  </si>
  <si>
    <r>
      <rPr>
        <sz val="9"/>
        <color rgb="FF000000"/>
        <rFont val="Verdana"/>
        <family val="2"/>
      </rPr>
      <t xml:space="preserve">Could not have been treated more warmly in the United Kingdom by the Royal Family or the people. </t>
    </r>
    <r>
      <rPr>
        <b/>
        <sz val="9"/>
        <color rgb="FF000000"/>
        <rFont val="Verdana"/>
        <family val="2"/>
      </rPr>
      <t>Our relationship has never been better and I see a very big Trade Deal down the road</t>
    </r>
    <r>
      <rPr>
        <sz val="9"/>
        <color rgb="FF000000"/>
        <rFont val="Verdana"/>
        <family val="2"/>
      </rPr>
      <t>. “This trip has been an incredible success for the President.” @IngrahamAngle</t>
    </r>
  </si>
  <si>
    <t>Economic forum</t>
  </si>
  <si>
    <t>Great Britain</t>
  </si>
  <si>
    <t>Signaled policy makers may be poised to cut interest rates as soon as this month.
Since Fed officials met in June, “it appears that uncertainties around trade tensions and concerns about the strength of the global economy continue to weigh on the U.S. economic outlook.”
Monitoring developments including risk that inflation below Fed’s target could be “even more persistent than we currently anticipate.”
Regarding White House taunts on Fed policy, Powell said he wouldn’t stand down from his job if President Donald Trump attempted to fire him.
“My answer would be no.”</t>
  </si>
  <si>
    <t>Powell Signals Open to Rate Cut as Uncertainty Dims Outlook</t>
  </si>
  <si>
    <t>“Democrat Texas Congressman Al Green says impeachment is the only thing that can prevent President Trump from re-election in 2020.” @OANN  In other words Dems can’t win the election fairly. You can’t impeach a president for creating the best economy in our country’s history.....</t>
  </si>
  <si>
    <t>Fed should reduce interest rates later this month as “insurance” against below-target inflation and signs of weaker economic growth.</t>
  </si>
  <si>
    <t>Washington University in St. Louis
Bullard Says ‘Insurance’ Cut Needed as Inflation Stays Low</t>
  </si>
  <si>
    <t>....talks with Mexico will resume tomorrow with the understanding that if no agreement is reached Tariffs at the 5% level will begin on Monday with monthly increases as per schedule. The higher the Tariffs go the higher the number of companies that will move back to the USA!</t>
  </si>
  <si>
    <t>Economy still looks good but risks are “tilted to the downside.”</t>
  </si>
  <si>
    <t xml:space="preserve">Bloomberg Television
</t>
  </si>
  <si>
    <r>
      <t xml:space="preserve">Strong jobs report low inflation and other countries around the world doing anything possible to take advantage of the United States </t>
    </r>
    <r>
      <rPr>
        <b/>
        <sz val="9"/>
        <rFont val="Verdana"/>
        <family val="2"/>
      </rPr>
      <t>knowing that our Federal Reserve doesn’t have a clue</t>
    </r>
    <r>
      <rPr>
        <sz val="9"/>
        <color theme="1"/>
        <rFont val="Verdana"/>
        <family val="2"/>
      </rPr>
      <t xml:space="preserve">! They raised rates too soon too often &amp;amp; tightened while others did just the opposite....
....As well as we are doing from the day after the great Election when the Market shot right up it could have been even better - massive additional wealth would have been created &amp;amp; used very well. </t>
    </r>
    <r>
      <rPr>
        <b/>
        <sz val="9"/>
        <rFont val="Verdana"/>
        <family val="2"/>
      </rPr>
      <t>Our most difficult problem is not our competitors it is the Federal Reserve!</t>
    </r>
  </si>
  <si>
    <t>6/7/2019 3:24:29- 3:24:30</t>
  </si>
  <si>
    <t>“Inflation may well be closer to target than one might think” as suggested by price measures such as the Dallas district’s Trimmed Mean PCE inflation rate.</t>
  </si>
  <si>
    <t>Barkin: Inflation May Be Closer to Target Than Thought</t>
  </si>
  <si>
    <t>Victor, Idaho</t>
  </si>
  <si>
    <t>“I do not want to front-run that conversation. As always, I will go into the meeting with an open mind. But I do feel that with respect to both objectives of our dual mandate, we are in a good position.”</t>
  </si>
  <si>
    <t>Bostic Says He Has ‘Open Mind’ on Rates for July Meeting</t>
  </si>
  <si>
    <r>
      <t>If we are able to make the deal with Mexico &amp;amp; there is a good chance that we will they will begin purchasing Farm &amp;amp; Agricultural products at very high levels starting immediately.</t>
    </r>
    <r>
      <rPr>
        <b/>
        <sz val="9"/>
        <color theme="1"/>
        <rFont val="Verdana"/>
        <family val="2"/>
      </rPr>
      <t xml:space="preserve"> If we are unable to make the deal Mexico </t>
    </r>
    <r>
      <rPr>
        <sz val="9"/>
        <color theme="1"/>
        <rFont val="Verdana"/>
        <family val="2"/>
      </rPr>
      <t>will begin paying Tariffs at the 5% level on Monday!</t>
    </r>
  </si>
  <si>
    <t>“We’re learning that interest rates -- that the neutral interest rate -- is lower than we had thought and I think we’re learning that the natural rate of unemployment is lower than we thought.”
“So monetary policy hasn’t been as accommodative as we had thought.”</t>
  </si>
  <si>
    <t>Senate Banking Committee
“We’re learning that interest rates -- that the neutral interest rate -- is lower than we had thought and I think we’re learning that the natural rate of unemployment is lower than we thought.”</t>
  </si>
  <si>
    <t>I am pleased to inform you that The United States of America has reached a signed agreement with Mexico. The Tariffs scheduled to be implemented by the U.S. on Monday against Mexico are hereby indefinitely suspended. Mexico in turn has agreed to take strong measures to......</t>
  </si>
  <si>
    <t>“The case for continued global growth is not as strong as the data round the United States, and that will have effects on us.” 
“Uncertainty about trade is also something that is having effects on business sentiment.”'</t>
  </si>
  <si>
    <t>Bipartisan Policy Center in Washington
Quarles Says U.S. Economy in Good Place But Faces Risks</t>
  </si>
  <si>
    <t>MEXICO HAS AGREED TO IMMEDIATELY BEGIN BUYING LARGE QUANTITIES OF AGRICULTURAL PRODUCT FROM OUR GREAT PATRIOT FARMERS!</t>
  </si>
  <si>
    <t>“Taking into account the downside risks at a time when inflation is on the soft side would argue for softening the expected path of monetary policy according to basic principles of risk management.”</t>
  </si>
  <si>
    <t>Community bankers event
Brainard Sees Case for Lower Rate Path as Risk Management</t>
  </si>
  <si>
    <t>Scranton, Pennsylvania</t>
  </si>
  <si>
    <t>“We don’t have to talk ourselves into a recession, we can revel in where we are.” “Inflation is low. I treat that as a victory not a defeat”</t>
  </si>
  <si>
    <t>Radio interview
Barkin Says U.S. Ought Not ‘Talk’ Itself into a Recession</t>
  </si>
  <si>
    <t>....that our economy is very strong. If the Fed would lower rates to where the bond market says they should be then I really wouldn’t worry about a recession.” @jimcramer @JoeSquawk</t>
  </si>
  <si>
    <t>Open to discussing a downward “adjustment in the policy rate in light of market determined rates.”</t>
  </si>
  <si>
    <t>Speaking to reporters in Washington
Kaplan Says He May Favor ‘Tactical’ Interest-Rate Cut</t>
  </si>
  <si>
    <r>
      <rPr>
        <sz val="9"/>
        <color rgb="FF000000"/>
        <rFont val="Verdana"/>
        <family val="2"/>
      </rPr>
      <t>I agree with @jimcramer the</t>
    </r>
    <r>
      <rPr>
        <b/>
        <sz val="9"/>
        <color rgb="FF000000"/>
        <rFont val="Verdana"/>
        <family val="2"/>
      </rPr>
      <t xml:space="preserve"> Fed should lower rates.</t>
    </r>
    <r>
      <rPr>
        <sz val="9"/>
        <color rgb="FF000000"/>
        <rFont val="Verdana"/>
        <family val="2"/>
      </rPr>
      <t xml:space="preserve"> They were WAY too early to raise and Way too late to cut - and big dose quantitative tightening didn’t exactly help either. Where did I find this guy Jerome? Oh well you can’t win them all!</t>
    </r>
  </si>
  <si>
    <t>Fed “carefully monitoring” downside risks.
“Will act as appropriate to sustain the expansion.”
Comments mirror last week’s congressional testimony.</t>
  </si>
  <si>
    <t>Bank of France
Powell Maintains Fed Pledge to Act to Sustain U.S. Expansion</t>
  </si>
  <si>
    <t>Speech at Bank Event</t>
  </si>
  <si>
    <t>“Inflation is lower than our objective.”</t>
  </si>
  <si>
    <t>Evans Backs Couple of 2019 Rate Cuts Due to Low Inflation</t>
  </si>
  <si>
    <t>Chicago</t>
  </si>
  <si>
    <r>
      <t>“</t>
    </r>
    <r>
      <rPr>
        <b/>
        <sz val="9"/>
        <color theme="1"/>
        <rFont val="Verdana"/>
        <family val="2"/>
      </rPr>
      <t>China is eating the Tariffs</t>
    </r>
    <r>
      <rPr>
        <sz val="9"/>
        <color theme="1"/>
        <rFont val="Verdana"/>
        <family val="2"/>
      </rPr>
      <t>.” Billions pouring into USA. Targeted Patriot Farmers getting massive Dollars from the incoming Tariffs! Good Jobs Numbers No Inflation(Fed). China having worst year in decades. Talks happening good for all!</t>
    </r>
  </si>
  <si>
    <t>“The outlook generally was positive for the coming months, with expectations of continued modest growth, despite widespread concerns about the possible negative impact of trade-related uncertainty.”</t>
  </si>
  <si>
    <t xml:space="preserve">Beige book
</t>
  </si>
  <si>
    <t>....We do not anticipate a problem with the vote but if for any reason the approval is not forthcoming Tariffs will be reinstated!</t>
  </si>
  <si>
    <t xml:space="preserve">US Economy - Trade </t>
  </si>
  <si>
    <t>Outlook hasn’t changed since June when she supported decision to hold interest rates steady.</t>
  </si>
  <si>
    <t>Interview with CNN International
George Says Outlook Hasn’t Dimmed as Data Remain Solid</t>
  </si>
  <si>
    <t>Easing monetary policy would take out insurance against economic slowdown. Hard to believe that the recession risk is really high.</t>
  </si>
  <si>
    <t>Interview with CNN International
Bullard Says Rate Cut Would Be Insurance Against Slowdown</t>
  </si>
  <si>
    <t>Maria Dagan Steve Stuart V - When you are the big “piggy bank” that other countries have been ripping off for years (to a level that is not to be believed) Tariffs are a great negotiating tool a great revenue producers and  most importantly a powerful way to get......</t>
  </si>
  <si>
    <t>Says shape of yield curve tells him “there’s a belief that there’s a lot more risk out there.”
“ I need to understand where that risk is.”</t>
  </si>
  <si>
    <t>Bostic Plays Down Warning Signal From Inverted Yield Curve</t>
  </si>
  <si>
    <t>Clarksville, Tennessee</t>
  </si>
  <si>
    <r>
      <rPr>
        <sz val="9"/>
        <color rgb="FF000000"/>
        <rFont val="Verdana"/>
        <family val="2"/>
      </rPr>
      <t xml:space="preserve">...Companies to come to the U.S.A and to get companies that have left us for other lands to come back home. We stupidly lost 30% of our auto business to Mexico. If the Tariffs went on at the higher level they would all come back and pass. </t>
    </r>
    <r>
      <rPr>
        <b/>
        <sz val="9"/>
        <color rgb="FF000000"/>
        <rFont val="Verdana"/>
        <family val="2"/>
      </rPr>
      <t xml:space="preserve">But very happy </t>
    </r>
    <r>
      <rPr>
        <sz val="9"/>
        <color rgb="FF000000"/>
        <rFont val="Verdana"/>
        <family val="2"/>
      </rPr>
      <t>with the deal I made...</t>
    </r>
  </si>
  <si>
    <t>“My concern is inflation expectations can get anchored too low, and we may be seeing that, have seen that in other countries.”</t>
  </si>
  <si>
    <t>Reserach association
Williams Says Low Inflation Expectations a Worry Amid Strong Economy</t>
  </si>
  <si>
    <t>Economy is in a good place though uncertainties about outlook have increased. 
Under ideal monetary policy you adjust policy to keep the economy on an even keel.”</t>
  </si>
  <si>
    <t>Interview on Fox Business
Clarida Says You Don’t Wait for Data to Turn Down to Act</t>
  </si>
  <si>
    <t>Fox Business</t>
  </si>
  <si>
    <t>“It’s about peace and Properity that’s how Republican Presidents get elected and this President has delivered on the Economy and he’s delivered on keeping America Stronger and Safer. Our biggest enemy is not any one of these Democrats it’s the Media.” John McLaughlin pollster</t>
  </si>
  <si>
    <t>06-13-2019 03:32:36</t>
  </si>
  <si>
    <t>Based on his arguments for re-centering inflation and on what he’s seen in the economic data up until now, “I’d like to go 25 basis points at the upcoming meeting.”</t>
  </si>
  <si>
    <t>Speaking to reporters in New York
Bullard Favors Cutting Rates by 25 bps at July Meeting</t>
  </si>
  <si>
    <t>Mario Draghi just announced more stimulus could come which immediately dropped the Euro against the Dollar making it unfairly easier for them to compete against the USA. They have been getting away with this for years along with China and others.</t>
  </si>
  <si>
    <t>“As long as the economy’s doing well, if that continues we don’t need accommodation.”</t>
  </si>
  <si>
    <t>Interview with CNBC Television</t>
  </si>
  <si>
    <t>“I’m expecting nothing more dramatic than a quarter percentage point cut at next week’s meeting.”
Sees another quarter point cut, “probably in December.”</t>
  </si>
  <si>
    <t>The Fed Has Reached a Turning Point: Narayana Kocherlakota</t>
  </si>
  <si>
    <t>Opinion Column</t>
  </si>
  <si>
    <t>Had a very good telephone conversation with President Xi of China. We will be having an extended meeting next week at the G-20 in Japan. Our respective teams will begin talks prior to our meeting.</t>
  </si>
  <si>
    <t>Officials decided to ease by quarter-point “in light of the implications of global developments for the economic outlook as well as muted inflation pressures.“</t>
  </si>
  <si>
    <t xml:space="preserve">
Fed statement on rate reduction First rate cut since financial crisis a decade ago.</t>
  </si>
  <si>
    <r>
      <rPr>
        <b/>
        <sz val="9"/>
        <color rgb="FF000000"/>
        <rFont val="Verdana"/>
        <family val="2"/>
      </rPr>
      <t>Since Election Day 2016</t>
    </r>
    <r>
      <rPr>
        <sz val="9"/>
        <color rgb="FF000000"/>
        <rFont val="Verdana"/>
        <family val="2"/>
      </rPr>
      <t xml:space="preserve"> Stocks up almost 50% Stocks gained 9.2 Trillion Dollars in value and more than 5000000 new jobs added to the Economy. @LouDobbs </t>
    </r>
    <r>
      <rPr>
        <b/>
        <sz val="9"/>
        <color rgb="FF000000"/>
        <rFont val="Verdana"/>
        <family val="2"/>
      </rPr>
      <t xml:space="preserve">If our opponent had won there would have been a market crash plain </t>
    </r>
    <r>
      <rPr>
        <sz val="9"/>
        <color rgb="FF000000"/>
        <rFont val="Verdana"/>
        <family val="2"/>
      </rPr>
      <t>and simple! @TuckerCarlson @seanhannity @IngrahamAngle</t>
    </r>
  </si>
  <si>
    <t>“We’re thinking of it as essentially in the nature of a mid-cycle adjustment to policy.”
“It’s not the beginning of a long series of rate cuts.”
“I didn’t say it’s just one” cut.</t>
  </si>
  <si>
    <t>News conference on rate reduction
Fed Cuts Rates, Powell Says Not Start of Long Series of Moves</t>
  </si>
  <si>
    <t>06-20-2019 00:12:31</t>
  </si>
  <si>
    <t>Case for cutting interest rates not “compelling.”
Spelled out reasons for dissenting, including low unemployment, inflation near Fed target, financial stability concerns “given near-record equity prices and corporate leverage.”</t>
  </si>
  <si>
    <t>Statement on dissenting against July rate cut
Fed Dissenter Rosengren Saw No ‘Compelling Case’ for Rate Cut</t>
  </si>
  <si>
    <t>Statement following FOMC vote</t>
  </si>
  <si>
    <t>I am at Camp David working on many things including Iran! We have a great Economy Tariffs have been very helpful both with respect to the huge Dollars coming IN &amp;amp; on helping to make good Trade Deals. The Dow heading to BEST June in 80 years! Stock Market BEST June in 50 years!</t>
  </si>
  <si>
    <t>06-22-2019 16:55:49</t>
  </si>
  <si>
    <t>Should incoming data point to a weakening economy, I would be prepared to adjust policy consistent with the Federal Reserve’s mandates for maximum sustainable employment and stable prices.”</t>
  </si>
  <si>
    <t>Fed’s George: Would Back Adjusting Policy if Data Show Weakness</t>
  </si>
  <si>
    <t>When our Country had no debt and built everything from Highways to the Military with CASH we had a big system of Tariffs. Now we allow other countries to steal our wealth treasure and jobs - But no more! The USA is doing great with unlimited upside into the future!</t>
  </si>
  <si>
    <t xml:space="preserve">ET </t>
  </si>
  <si>
    <t>“I am certainly monitoring developments very closely,” in response to an audience question on U.S. stocks.
“We’re committed to sustaining the expansion and I’m certainly monitoring developments for their implications for the outlook and I’ll continue to be very attentive to them.”</t>
  </si>
  <si>
    <t>Answer to question on U.S. stocks
Fed’s Brainard Is Monitoring Market Developments ‘Very Closely’</t>
  </si>
  <si>
    <t>Kansas City</t>
  </si>
  <si>
    <r>
      <t>Despite a Federal Reserve that doesn’t know what it is doing - raised rates far too fast (very low inflation other parts of world slowing lowering &amp;amp; easing) &amp;amp; did large scale tightening $50 Billion/month we are on course to have one of the best Months of June in US history...
....</t>
    </r>
    <r>
      <rPr>
        <b/>
        <sz val="9"/>
        <rFont val="Verdana"/>
        <family val="2"/>
      </rPr>
      <t>Think of what it could have been if the Fed had gotten it right</t>
    </r>
    <r>
      <rPr>
        <sz val="9"/>
        <color theme="1"/>
        <rFont val="Verdana"/>
        <family val="2"/>
      </rPr>
      <t xml:space="preserve">. Thousands of points higher on the Dow and GDP in the 4’s or even 5’s. Now they stick like a stubborn child </t>
    </r>
    <r>
      <rPr>
        <b/>
        <sz val="9"/>
        <rFont val="Verdana"/>
        <family val="2"/>
      </rPr>
      <t>when we need rates cuts</t>
    </r>
    <r>
      <rPr>
        <sz val="9"/>
        <color theme="1"/>
        <rFont val="Verdana"/>
        <family val="2"/>
      </rPr>
      <t xml:space="preserve"> &amp;amp; easing to make up for what other countries are doing against us. Blew it!</t>
    </r>
  </si>
  <si>
    <t>06-24-2019 12:53:34</t>
  </si>
  <si>
    <t>Trade headwind “is amplified” and “we’re in a picked-up position.”
Said that when the Fed made the cut July 31, trade uncertainties looked to be “settling.”
“Now they’ve re-emerged, but we’ve been in this position before.”</t>
  </si>
  <si>
    <t>Wall Street Journal Interview
Fed’s Daly Says Trade Uncertainty Amplified: DJ</t>
  </si>
  <si>
    <r>
      <t xml:space="preserve">I look forward to speaking with Prime Minister Modi about the fact that India for years having put very high Tariffs against the United States </t>
    </r>
    <r>
      <rPr>
        <b/>
        <sz val="9"/>
        <color theme="1"/>
        <rFont val="Verdana"/>
        <family val="2"/>
      </rPr>
      <t>just recently increased the Tariffs even further</t>
    </r>
    <r>
      <rPr>
        <sz val="9"/>
        <color theme="1"/>
        <rFont val="Verdana"/>
        <family val="2"/>
      </rPr>
      <t>. This is unacceptable and the Tariffs must be withdrawn!</t>
    </r>
  </si>
  <si>
    <t>India</t>
  </si>
  <si>
    <t>"U.S. monetary policy cannot reasonably react to the day-to-day give-and-take of trade negotiations.”
“While additional policy action may be desirable, the long and variable lags in the effects of monetary policy suggest that the effects of previous actions are only now beginning to impact macroeconomic outcomes.”</t>
  </si>
  <si>
    <t>Presentation
Bullard Says Fed Can’t Respond to Day-to-Day Trade Turmoil</t>
  </si>
  <si>
    <t>Washington, USA</t>
  </si>
  <si>
    <t>“Financial markets are looking at things that are going on around the world, what we’re doing, what we didn’t do at the last meeting.”
“I can’t say that I see anything necessarily wrong in how they are reacting, but there is volatility.”</t>
  </si>
  <si>
    <t>Evans Says Headwinds Since Rate Cut May Warrant More Fed Easing</t>
  </si>
  <si>
    <t>Speaking to financial reporters</t>
  </si>
  <si>
    <r>
      <t>I had a great meeting with President Xi of China</t>
    </r>
    <r>
      <rPr>
        <b/>
        <sz val="9"/>
        <rFont val="Verdana"/>
        <family val="2"/>
      </rPr>
      <t xml:space="preserve"> yesterday far better than expected</t>
    </r>
    <r>
      <rPr>
        <sz val="9"/>
        <color theme="1"/>
        <rFont val="Verdana"/>
        <family val="2"/>
      </rPr>
      <t>. I agreed not to increase the already existing Tariffs that we charge China</t>
    </r>
    <r>
      <rPr>
        <b/>
        <sz val="9"/>
        <rFont val="Verdana"/>
        <family val="2"/>
      </rPr>
      <t xml:space="preserve"> while we continue to negotiate.</t>
    </r>
    <r>
      <rPr>
        <sz val="9"/>
        <color theme="1"/>
        <rFont val="Verdana"/>
        <family val="2"/>
      </rPr>
      <t xml:space="preserve"> </t>
    </r>
    <r>
      <rPr>
        <b/>
        <sz val="9"/>
        <rFont val="Verdana"/>
        <family val="2"/>
      </rPr>
      <t>China</t>
    </r>
    <r>
      <rPr>
        <sz val="9"/>
        <color theme="1"/>
        <rFont val="Verdana"/>
        <family val="2"/>
      </rPr>
      <t xml:space="preserve"> has agreed that during the negotiation they</t>
    </r>
    <r>
      <rPr>
        <b/>
        <sz val="9"/>
        <rFont val="Verdana"/>
        <family val="2"/>
      </rPr>
      <t xml:space="preserve"> will begin purchasing large......
.....amounts of agricultural product from our great Farmers.</t>
    </r>
    <r>
      <rPr>
        <sz val="9"/>
        <color theme="1"/>
        <rFont val="Verdana"/>
        <family val="2"/>
      </rPr>
      <t xml:space="preserve"> At the request of our High Tech companies and President Xi I agreed to allow Chinese company Huawei to buy product from them which will not impact our  National Security. Importantly we have opened up negotiations...
.....again with China as our relationship with them continues to be a very good one. The quality of the transaction is far more important to me than speed. I am in no hurry but things look very good! Their will be no reduction in the Tariffs currently being charged to China.</t>
    </r>
  </si>
  <si>
    <t>6/29/2019 21:22:11-21:22:13</t>
  </si>
  <si>
    <t>Wouldn’t be surprised if U.S. bond yields turn negative; not that big of a deal.
“There is international arbitrage going on in the bond market that is helping drive long- term Treasury yields lower.”
There is no barrier for U.S. Treasury yields going below zero. Zero has no meaning, beside being a certain level.”</t>
  </si>
  <si>
    <t>Telephone interview
Greenspan Sees No Barriers to Prevent Negative Treasury Yields</t>
  </si>
  <si>
    <t>Thelephone Interview</t>
  </si>
  <si>
    <t>I am in South Korea now. President Moon and I have “toasted” our new Trade Deal a far better one for us than that which it replaced. Today I will visit with and speak to our Troops - and also go the the DMZ (long planned). My meeting with President Moon went very well!</t>
  </si>
  <si>
    <t>Soutch Korea</t>
  </si>
  <si>
    <t>Unemployment is near a 50-year low. Inflation is low and stable. I’ve argued that it’s a little bit too low, but it’s basically low and stable. The economy’s not in recession. So, it’s actually a good time to do strategic thinking for the future.</t>
  </si>
  <si>
    <t>Podcast
U.S. Not in Recession so Good Time for Framework Review</t>
  </si>
  <si>
    <t>Asked if U.S. entering recession, Yellen said “I think the answer is most likely no.”... “I think that the U.S. economy has enough strength to avoid that. But the odds have clearly risen and they are higher than I’m frankly comfortable with.”</t>
  </si>
  <si>
    <t>U.S. to Avoid Recession But Odds Have ‘Clearly Risen’</t>
  </si>
  <si>
    <t>I am in South Korea now. President Moon and I have “toasted” our new Trade Deal a far better one for us than that which it replaced. Today I will visit with and speak to our Troops - and also go to the the DMZ (long planned). My meeting with President Moon went very well!</t>
  </si>
  <si>
    <t>“While there are some cautious signs, there’s also some signs of optimism.”
“The U.S. job market continues to be strong.”
“U.S. consumers are still feeling confident, they’re still spending. So right now the signals are mixed. But it’s definitely a nervous time.”</t>
  </si>
  <si>
    <t>Fed’s Kashkari: Leaning Toward Need for More Policy Stimulus</t>
  </si>
  <si>
    <t>The leaders of virtually every country that I met at the G-20 congratulated me on our great economy. Many countries are having difficulties on that score. We have the best economy anywhere in the world with GREAT &amp;amp; UNLIMITED potential looking into the future!</t>
  </si>
  <si>
    <t>06-30-2019 00:29:16</t>
  </si>
  <si>
    <t>Asked about need for emergency Fed session, he said: “I don’t think so. I think we can react appropriately. And the timing is never critical on these things. A couple of weeks one way or another probably doesn’t matter.”</t>
  </si>
  <si>
    <t>No Need for Emergency Meeting, Watching Markets</t>
  </si>
  <si>
    <t>Rejects White House argument that Fed is holding back economy.
We probably need to go ahead to pull back on interest rates to provide more support to the economy. But we need to continue to watch the data as it comes in over the next month before our next meeting.</t>
  </si>
  <si>
    <t>CNN Interview 
Kashkari Says Economy Is Mixed, Recession Risks Have Risen</t>
  </si>
  <si>
    <r>
      <t xml:space="preserve">“Three more Central Banks cut rates.” Our problem is not China - We are stronger than ever money is pouring into the U.S. while China is losing companies by the thousands to other countries and their currency is under siege - Our problem is a Federal Reserve that is too.....
....proud to admit their mistake of acting too fast and tightening too much (and that I was right!). </t>
    </r>
    <r>
      <rPr>
        <b/>
        <sz val="9"/>
        <rFont val="Verdana"/>
        <family val="2"/>
      </rPr>
      <t>They must Cut Rates bigger and faster and stop their ridiculous quantitative tightening NOW</t>
    </r>
    <r>
      <rPr>
        <sz val="9"/>
        <color theme="1"/>
        <rFont val="Verdana"/>
        <family val="2"/>
      </rPr>
      <t>. Yield curve is at too wide a margin and no inflation! Incompetence is a.....
....terrible thing to watch especially when things could be taken care of sooo easily. We will WIN anyway but it would be much easier if the Fed understood which they don’t that we are competing against other countries all of whom want to do well at our expense!</t>
    </r>
  </si>
  <si>
    <t>07-08-2019 12:46:22-12:46:24</t>
  </si>
  <si>
    <t>I could see scenarios where we hold rates steady. I could see scenarios where we move the rate down. I think we just have to take the time to really evaluate.</t>
  </si>
  <si>
    <t>Reuters news
Mester Says She Could See Rate-Cut Scenario, Reuters Says</t>
  </si>
  <si>
    <r>
      <t xml:space="preserve">China just enacted a major stimulus plan. With all the Tariffs THEY are paying to the USA Billions and Billions of Dollars they need it! In the meantime our </t>
    </r>
    <r>
      <rPr>
        <b/>
        <sz val="9"/>
        <color theme="1"/>
        <rFont val="Verdana"/>
        <family val="2"/>
      </rPr>
      <t>Federal Reserve sits back and does NOTHING</t>
    </r>
    <r>
      <rPr>
        <sz val="9"/>
        <color theme="1"/>
        <rFont val="Verdana"/>
        <family val="2"/>
      </rPr>
      <t>!</t>
    </r>
  </si>
  <si>
    <t>"We have to be careful not to ease too much when we don’t have significant problems."</t>
  </si>
  <si>
    <t>Bloomberg Interview
Rosengren Wants Evidence of Slowdown to Justify Rate Cut</t>
  </si>
  <si>
    <t>India has long had a field day putting Tariffs on American products. No longer acceptable!</t>
  </si>
  <si>
    <t>“I don’t think we’re headed towards a recession right now.”
Warns it’s important that fear of slump doesn’t become self-fulfilling.</t>
  </si>
  <si>
    <t>Fed’s Daly Says She Doesn’t See the U.S. Heading Into Recession</t>
  </si>
  <si>
    <t>Online forum</t>
  </si>
  <si>
    <t>Our Economy is doing great!!!!! https://t.co/JnnEbyWQek</t>
  </si>
  <si>
    <t>Fed should ease, use forward guidance to “provide even more of a boost to the economy than a rate cut alone can deliver</t>
  </si>
  <si>
    <t>Financial Times oped
Kashkari Says Fed Should Use Forward Guidance Now: FT</t>
  </si>
  <si>
    <t>"Members who voted for the policy action sought to better position the overall stance of policy to help counter the effects on the outlook of weak global growth and trade policy uncertainty, insure against any further downside risks from those sources, and promote a faster return of inflation” to the 2% target</t>
  </si>
  <si>
    <t>Today on this “USMCA Day of Action” thousands of grassroots supporters are urging Congress to pass the great bipartisan USMCA. USMCA = more JOBS for American workers more economic growth and more OPPORTUNITY for our farmers ranchers and businesses. #USMCAnow https://t.co/sYMhKSDu5w</t>
  </si>
  <si>
    <t>Minutes of July 30-31 policy meeting
Event - Fed Saw July Rate Cut as Insurance for Growth and Inflation</t>
  </si>
  <si>
    <t>Economy doesn’t need lower interest rates.
“As I look at where the economy is, it’s not yet time, I’m not ready, to provide more accommodation to the economy without seeing an outlook that suggests the economy is getting weaker.”
Easing “pulls forward demand. It can make leverage more attractive. And I think, depending on where you think you are in the business cycle, it can create more risk.”</t>
  </si>
  <si>
    <t>George Says U.S. Economy Doesn’t Need Lower Interest Rates</t>
  </si>
  <si>
    <t>Jackson Hole Conference, Bloomberg</t>
  </si>
  <si>
    <r>
      <rPr>
        <b/>
        <sz val="9"/>
        <color rgb="FF000000"/>
        <rFont val="Verdana"/>
        <family val="2"/>
      </rPr>
      <t>Mexico is doing great</t>
    </r>
    <r>
      <rPr>
        <sz val="9"/>
        <color rgb="FF000000"/>
        <rFont val="Verdana"/>
        <family val="2"/>
      </rPr>
      <t xml:space="preserve"> at the Border but </t>
    </r>
    <r>
      <rPr>
        <b/>
        <sz val="9"/>
        <color rgb="FF000000"/>
        <rFont val="Verdana"/>
        <family val="2"/>
      </rPr>
      <t>China is letting us down in that they have not been buying the agricultural products</t>
    </r>
    <r>
      <rPr>
        <sz val="9"/>
        <color rgb="FF000000"/>
        <rFont val="Verdana"/>
        <family val="2"/>
      </rPr>
      <t xml:space="preserve"> from our great Farmers that they said they would. Hopefully they will start soon!</t>
    </r>
  </si>
  <si>
    <t>I think we should stay here for a while and see how things play out.</t>
  </si>
  <si>
    <t>Fed’s Harker Says He’s ‘On Hold’ Right Now for Further Rate Cuts</t>
  </si>
  <si>
    <t>Jackson Hole Conference, CNBC</t>
  </si>
  <si>
    <t>...and International. We have only one real currency in the USA and it is stronger than ever both dependable and reliable. It is by far the most dominant currency anywhere in the World and it will always stay that way. It is called the United States Dollar!</t>
  </si>
  <si>
    <t>I want to take all the time between now and September to assess how the economy’s acting, and I’d like to avoid having to take further action, but I think I’m going to have an open mind about taking action over at least the next number of months if we need to.</t>
  </si>
  <si>
    <t>Keeping an Open Mind About Need for Further Easing</t>
  </si>
  <si>
    <t>Even though I am open to an adjustment either in September or the next few meetings, I prefer not to have to make an adjustment.
“The fulcrum or center of gravity of U.S. economic today policy is not monetary policy. It is trade uncertainty, it is probably immigration policy to some extent, it is policies that relate to improved skills training, infrastructure spending.”</t>
  </si>
  <si>
    <t>The fulcrum or center of gravity of U.S. economic today policy is not monetary policy. It is trade uncertainty, it is probably immigration policy to some extent, it is policies that relate to improved skills training, infrastructure spendin</t>
  </si>
  <si>
    <r>
      <t xml:space="preserve">When you are the big “piggy bank” that other countries have been ripping off for years (to a level that is not to be believed) Tariffs are a great negotiating tool a great revenue producer and  most importantly a powerful way to get......
....companies to come to the USA and to get companies that have left us for other lands to COME BACK HOME. </t>
    </r>
    <r>
      <rPr>
        <b/>
        <sz val="9"/>
        <rFont val="Verdana"/>
        <family val="2"/>
      </rPr>
      <t>We  stupidly lost 30% of our auto business to Mexico.</t>
    </r>
    <r>
      <rPr>
        <sz val="9"/>
        <color theme="1"/>
        <rFont val="Verdana"/>
        <family val="2"/>
      </rPr>
      <t xml:space="preserve"> If the Tariffs went on at the higher level they would all come back and fast. But very happy with the deal I made...
.....if Mexico produces (which I think they will). </t>
    </r>
    <r>
      <rPr>
        <b/>
        <sz val="9"/>
        <rFont val="Verdana"/>
        <family val="2"/>
      </rPr>
      <t>Biggest part of deal with Mexico has not yet been revealed!</t>
    </r>
    <r>
      <rPr>
        <sz val="9"/>
        <color theme="1"/>
        <rFont val="Verdana"/>
        <family val="2"/>
      </rPr>
      <t xml:space="preserve"> China is similar except they devalue currency &amp;amp; subsidize companies to lessen effect of 25% Tariffs. So far little effect to consumers. Companies will relocate to U.S.</t>
    </r>
  </si>
  <si>
    <t>7/12/2019 12:48:02 - 12:48:03</t>
  </si>
  <si>
    <t>China’s latest plan to impose additional tariffs against U.S. just adds to the uncertainty surrounding businesses’ plans.</t>
  </si>
  <si>
    <t>On CNBC, Mester said: “At this point, if the economy continues where it is, I would probably say we should keep things where they are, but I am very attuned to the downside risks of the economy.”</t>
  </si>
  <si>
    <t>We are doing great Economically as a Country Number One despite the Fed’s antiquated policy on rates and tightening. Much room to grow!</t>
  </si>
  <si>
    <t>07-15-2019 02:17:10</t>
  </si>
  <si>
    <t>Hinted he might be willing to support but larger than a quarter point rate cut
“I think there will be a robust debate about 50, so I think it’s creeping on to the table here, but obviously the markets have a base case of 25 basis points
On CNBC, Bullard said: “There is some downside risk, and I would like to take out more insurance against the downside risks.”</t>
  </si>
  <si>
    <t>CNC</t>
  </si>
  <si>
    <t>Economy in favorable place but faces “significant risks.”</t>
  </si>
  <si>
    <t>China’s 2nd Quarter growth is the slowest it has been in more than 27 years. The United States Tariffs are having a major effect on companies wanting to leave China for non-tariffed countries. Thousands of companies are leaving. This is why China wants to make a deal....
....with the U.S. and wishes it had not broken the original deal in the first place. In the meantime we are receiving Billions of Dollars in Tariffs from China with possibly much more to come. These Tariffs are paid for by China devaluing &amp;amp; pumping not by the U.S. taxpayer!</t>
  </si>
  <si>
    <t>Fed conference at Jackson Hole, Wyoming
Powell Says Economy in Favorable Place, Faces Significant Risks</t>
  </si>
  <si>
    <t>07-15-2019 10:43:19</t>
  </si>
  <si>
    <t>The economy is in a good place right now, markets go up and down, so we try to filter through the day-to-day, but obviously the global outlook has worsened since our July meeting. The global economy is slowing and there are disinflationary pressures”</t>
  </si>
  <si>
    <t>CNBC interview at Jackson Hole conference
Fed’s Clarida: U.S. Economy Good But Global Outlook Has Worsened</t>
  </si>
  <si>
    <r>
      <t xml:space="preserve">....with the U.S. and wishes it had not broken the original deal in the first place. In the meantime we are receiving Billions of Dollars in </t>
    </r>
    <r>
      <rPr>
        <b/>
        <sz val="9"/>
        <color theme="1"/>
        <rFont val="Verdana"/>
        <family val="2"/>
      </rPr>
      <t>Tariffs from China with possibly much more to come</t>
    </r>
    <r>
      <rPr>
        <sz val="9"/>
        <color theme="1"/>
        <rFont val="Verdana"/>
        <family val="2"/>
      </rPr>
      <t>. These Tariffs are paid for by China devaluing &amp;amp; pumping not by the U.S. taxpayer!</t>
    </r>
  </si>
  <si>
    <t>Officials should state explicitly they “won’t bail out an administration that keeps making bad choices on trade policy.
”Argues Fed risks enabling further escalation of White House trade war with China
“There’s even an argument that the election itself falls within the Fed’s purview. After all, Trump’s reelection arguably presents a threat to the U.S. and global economy.”
“If the goal of monetary policy is to achieve the best long-term economic outcome, then Fed officials should consider how their decisions will affect the political outcome in 2020. ”</t>
  </si>
  <si>
    <t>The Fed Shouldn’t Encourage Trump’s Trade War: Bill Dudley</t>
  </si>
  <si>
    <t>“The best economy in our lifetime!” @IngrahamAngle</t>
  </si>
  <si>
    <t>07-16-2019 02:03:14</t>
  </si>
  <si>
    <t>If you look at the data, the national economy appears great. Unemployment is at 50-year lows, GDP growth is solid and consumers feel confident and are spending.</t>
  </si>
  <si>
    <t>Barkin Says Fed Monitoring Rate Cut’s Impact; Uncertainty High</t>
  </si>
  <si>
    <t>West Virginia</t>
  </si>
  <si>
    <t>Because of the faulty thought process we have going for us at the Federal Reserve we pay much higher interest rates than countries that are no match for us economically. In other words our interest costs are much higher than other countries when they should be lower. Correct!</t>
  </si>
  <si>
    <t>07-19-2019 12:43:05</t>
  </si>
  <si>
    <t>Hasn’t decided whether he will voice support for another rate cut in September, although for now the economy appears to be performing well.
“The data has been very clear and very consistent” and mostly as expected; “what is a constant struggle is uncertainty around the data.”
“The U.S. consumer appears to be very strong, but business confidence appears to have weakened.”</t>
  </si>
  <si>
    <t>U.S. Consumer Strong, Watching for Trade Fallout</t>
  </si>
  <si>
    <t>Low inflation means Fed can let hotter economy draw more people into U.S. labor force.
“Right now, with little inflationary pressure and considerable uncertainty about the threshold for full employment, I’m biased towards including as many workers as possible in the expansion.”
Regarding inflation, “There are a number of difficulties that could arise with persistent misses on our 2% goal.”
“If we consistently fall short of our inflation target, expectations will drift down. We’re already seeing signs of softness in survey- and market-based measures of longer-run inflation expectations.”</t>
  </si>
  <si>
    <t>RBNZ/IMF conference, Wellington, New Zealand</t>
  </si>
  <si>
    <t>Wellington, New Zealand</t>
  </si>
  <si>
    <t>....Fed: There is almost no inflation!</t>
  </si>
  <si>
    <t>07-19-2019 13:42:16</t>
  </si>
  <si>
    <t>If the consumer continues to spend, and global conditions do not deteriorate further, the economy is likely to continue to grow around 2%.</t>
  </si>
  <si>
    <t>Rosengren Sees ‘No Immediate’ Easing Needed Despite Risks</t>
  </si>
  <si>
    <t>Eaton, Massachusetts</t>
  </si>
  <si>
    <r>
      <t>I like New York Fed President John Williams first statement much better than his second. His first statement is 100% correct in that the Fed “raised” far too fast &amp;amp; too early. Also must stop with the crazy quantitative tightening. We are in a World competition &amp;amp; winning big...
....but</t>
    </r>
    <r>
      <rPr>
        <b/>
        <sz val="9"/>
        <rFont val="Verdana"/>
        <family val="2"/>
      </rPr>
      <t xml:space="preserve"> it is no thanks to the Federal Reserve.</t>
    </r>
    <r>
      <rPr>
        <sz val="9"/>
        <color theme="1"/>
        <rFont val="Verdana"/>
        <family val="2"/>
      </rPr>
      <t xml:space="preserve"> Had they not acted so fast and “so much” we would be doing even better than we are doing right now. This is our chance to build unparalleled wealth and success for the U.S. GROWTH which would greatly reduce % debt. Don’t blow it!</t>
    </r>
  </si>
  <si>
    <t>07-19-2019 13:38:21</t>
  </si>
  <si>
    <t>Weaker economic data, global risks weighing on Fed decision-making.</t>
  </si>
  <si>
    <t>Uncertainty Playing Important Role in Fed Policy, Williams Says</t>
  </si>
  <si>
    <t>You can add 10% or 15% to this number. Economy doing better than EVER before! https://t.co/o59vI5tzXn</t>
  </si>
  <si>
    <t>07-20-2019 11:18:00</t>
  </si>
  <si>
    <t>Watching to see if weak macroeconomic data filter into consumer attitudes; could presage weaker spending.</t>
  </si>
  <si>
    <t>If You Wait for Consumer Weakness, It Might Be Too Late</t>
  </si>
  <si>
    <t>Toronto, Canada</t>
  </si>
  <si>
    <r>
      <rPr>
        <sz val="9"/>
        <color rgb="FF000000"/>
        <rFont val="Verdana"/>
        <family val="2"/>
      </rPr>
      <t xml:space="preserve">It is far more costly for the Federal Reserve to cut deeper if the economy actually does in the future turn down! </t>
    </r>
    <r>
      <rPr>
        <b/>
        <sz val="9"/>
        <color rgb="FF000000"/>
        <rFont val="Verdana"/>
        <family val="2"/>
      </rPr>
      <t>Very inexpensive in fact productive  to move now</t>
    </r>
    <r>
      <rPr>
        <sz val="9"/>
        <color rgb="FF000000"/>
        <rFont val="Verdana"/>
        <family val="2"/>
      </rPr>
      <t>. The Fed raised &amp;amp; tightened far too much &amp;amp; too fast. In other words they missed it (Big!). Don’t miss it again!</t>
    </r>
  </si>
  <si>
    <t>07-22-2019 12:05:12</t>
  </si>
  <si>
    <t>“We’re so used to the idea that we don’t have negative interest rates, but if you get a significant change in the attitude of the population, they look for coupon.</t>
  </si>
  <si>
    <t>Greenspan Sees Negative Rates in the U.S. Before Long:</t>
  </si>
  <si>
    <t>"...the majority of businesses remained optimistic about the near-term outlook"</t>
  </si>
  <si>
    <t>Fed Says Most Businesses Optimistic, Consumer Spending ‘Mixed’</t>
  </si>
  <si>
    <r>
      <rPr>
        <sz val="9"/>
        <color rgb="FF000000"/>
        <rFont val="Verdana"/>
        <family val="2"/>
      </rPr>
      <t xml:space="preserve">With almost no inflation our Country is needlessly being forced to pay a MUCH higher interest rate than other countries only because of a very </t>
    </r>
    <r>
      <rPr>
        <b/>
        <sz val="9"/>
        <color rgb="FF000000"/>
        <rFont val="Verdana"/>
        <family val="2"/>
      </rPr>
      <t>misguided Federal Reserve</t>
    </r>
    <r>
      <rPr>
        <sz val="9"/>
        <color rgb="FF000000"/>
        <rFont val="Verdana"/>
        <family val="2"/>
      </rPr>
      <t>. In addition Quantitative Tightening is continuing making it harder for our Country to compete. As good.....</t>
    </r>
  </si>
  <si>
    <t>07-22-2019 12:02:19</t>
  </si>
  <si>
    <t>“Tariffs and the trade war are really concerning businesses.”</t>
  </si>
  <si>
    <t>Town Hall Event
“If the rest of the global economy slows down, that will end up slowing down the U.S. economy too.”</t>
  </si>
  <si>
    <t>Farmers are starting to do great again after 15 years of a downward spiral. The 16 Billion Dollar China “replacement” money didn’t exactly hurt!</t>
  </si>
  <si>
    <t>“There’s increased uncertainty among the business community as a result of the new trade policy.“</t>
  </si>
  <si>
    <t>Evans Says Trade Policy Has Increased Business Uncertainty</t>
  </si>
  <si>
    <t>Fox Poll say best Economy in DECADES!</t>
  </si>
  <si>
    <t>07-25-2019 11:54:46</t>
  </si>
  <si>
    <t>Our main expectation is not at all that there will be a recession” either in the U.S. or the global economy.</t>
  </si>
  <si>
    <t>Zurich</t>
  </si>
  <si>
    <t>President Trump’s Approval Rating on Economy is at 52% a 4 point jump. Fox Poll @foxandfriends  Shouldn’t this be at 100%? Best stock market economy and unemployment numbers ever! Most people working within U.S. ever! Low interest rates very low inflation! Country doing great!</t>
  </si>
  <si>
    <t>07-25-2019 12:07:27</t>
  </si>
  <si>
    <t>It’s entirely fair to say that we have a healthy economy.</t>
  </si>
  <si>
    <t>Q2 GDP Up 2.1% Not bad considering we have the very heavy weight of the Federal Reserve anchor wrapped around our neck. Almost no inflation. USA is set to Zoom!</t>
  </si>
  <si>
    <t>07-26-2019 14:40:26</t>
  </si>
  <si>
    <t>I’m very constructive on the thought that we may need to make an adjustment and be open to making an adjustment in our policy rate,</t>
  </si>
  <si>
    <t>Fed’s Kaplan Says He’s Open to Another Interest Rate Reduction</t>
  </si>
  <si>
    <t>The WTO is BROKEN when the world’s RICHEST countries claim to be developing countries to avoid WTO rules and get special treatment. NO more!!! Today I directed the U.S. Trade Representative to take action so that countries stop CHEATING the system at the expense of the USA!</t>
  </si>
  <si>
    <r>
      <rPr>
        <sz val="9"/>
        <color rgb="FF000000"/>
        <rFont val="Verdana"/>
        <family val="2"/>
      </rPr>
      <t xml:space="preserve">The E.U. and China will further lower interest rates and pump money into their systems making it much easier for their manufacturers to sell product. In the meantime and with very low inflation </t>
    </r>
    <r>
      <rPr>
        <b/>
        <sz val="9"/>
        <color rgb="FF000000"/>
        <rFont val="Verdana"/>
        <family val="2"/>
      </rPr>
      <t>our Fed does nothing</t>
    </r>
    <r>
      <rPr>
        <sz val="9"/>
        <color rgb="FF000000"/>
        <rFont val="Verdana"/>
        <family val="2"/>
      </rPr>
      <t xml:space="preserve"> - and probably will do very little by comparison. Too bad!</t>
    </r>
  </si>
  <si>
    <t>07-29-2019 11:48:54</t>
  </si>
  <si>
    <r>
      <t xml:space="preserve">The Fed </t>
    </r>
    <r>
      <rPr>
        <b/>
        <sz val="9"/>
        <rFont val="Verdana"/>
        <family val="2"/>
      </rPr>
      <t>“raised” way too early and way too much.</t>
    </r>
    <r>
      <rPr>
        <sz val="9"/>
        <color theme="1"/>
        <rFont val="Verdana"/>
        <family val="2"/>
      </rPr>
      <t xml:space="preserve"> Their quantitative tightening was another big mistake. While our Country is doing very well the potential wealth creation that was missed especially when measured against our debt is staggering. We are competing with other.....
....countries that know how to play the game against the U.S. That’s actually why the E.U. was formed....and for China until now the U.S. has been “easy pickens.” The Fed has made all of the wrong moves.</t>
    </r>
    <r>
      <rPr>
        <b/>
        <sz val="9"/>
        <rFont val="Verdana"/>
        <family val="2"/>
      </rPr>
      <t xml:space="preserve"> A small rate cut is not enough but we will win anyway!</t>
    </r>
  </si>
  <si>
    <t>07-29-2019 13:18:14</t>
  </si>
  <si>
    <t>....countries that know how to play the game against the U.S. That’s actually why the E.U. was formed....and for China until now the U.S. has been “easy pickens.” The Fed has made all of the wrong moves. A small rate cut is not enough but we will win anyway!</t>
  </si>
  <si>
    <r>
      <rPr>
        <sz val="9"/>
        <color rgb="FF000000"/>
        <rFont val="Verdana"/>
        <family val="2"/>
      </rPr>
      <t>China is doing very badly worst year in 27 -</t>
    </r>
    <r>
      <rPr>
        <b/>
        <sz val="9"/>
        <color rgb="FF000000"/>
        <rFont val="Verdana"/>
        <family val="2"/>
      </rPr>
      <t xml:space="preserve"> was supposed to start buying our agricultural product now - no signs that they are doing so.</t>
    </r>
    <r>
      <rPr>
        <sz val="9"/>
        <color rgb="FF000000"/>
        <rFont val="Verdana"/>
        <family val="2"/>
      </rPr>
      <t xml:space="preserve"> That is the problem with China they just don’t come through. Our Economy has become MUCH larger than the Chinese Economy is last 3 years....</t>
    </r>
  </si>
  <si>
    <t>07-30-2019 11:09:59</t>
  </si>
  <si>
    <t>China has lost 5 million jobs and two million manufacturing jobs due to the Trump Tariffs. Trumps got China back on its heels and the United States is doing great. @AndyPuzder @MariaBartiromo</t>
  </si>
  <si>
    <r>
      <t>What the Market wanted to hear from Jay Powell and the Federal Reserve was that this was the</t>
    </r>
    <r>
      <rPr>
        <b/>
        <sz val="9"/>
        <color rgb="FF000000"/>
        <rFont val="Verdana"/>
        <family val="2"/>
      </rPr>
      <t xml:space="preserve"> beginning of a lengthy and aggressive rate-cutting cycle</t>
    </r>
    <r>
      <rPr>
        <sz val="9"/>
        <color rgb="FF000000"/>
        <rFont val="Verdana"/>
        <family val="2"/>
      </rPr>
      <t xml:space="preserve"> which would keep pace with China The European Union and other countries around the world....
....As </t>
    </r>
    <r>
      <rPr>
        <b/>
        <sz val="9"/>
        <rFont val="Verdana"/>
        <family val="2"/>
      </rPr>
      <t xml:space="preserve">usual Powell let us down </t>
    </r>
    <r>
      <rPr>
        <sz val="9"/>
        <color theme="1"/>
        <rFont val="Verdana"/>
        <family val="2"/>
      </rPr>
      <t>but at least he is ending quantitative tightening which shouldn’t have started in the first place - no inflation. We are winning anyway but I am certainly not getting much help from the Federal Reserve!</t>
    </r>
  </si>
  <si>
    <t>07-31-2019 20:41:17-20:41:18</t>
  </si>
  <si>
    <t>07-31-2019 20:41:17</t>
  </si>
  <si>
    <r>
      <t xml:space="preserve">Our representatives have just returned from China where they had constructive talks having to do with a future Trade Deal. We thought we had a deal with China three months ago </t>
    </r>
    <r>
      <rPr>
        <b/>
        <sz val="9"/>
        <rFont val="Verdana"/>
        <family val="2"/>
      </rPr>
      <t>but sadly China decided to re-negotiate the deal prior to signing</t>
    </r>
    <r>
      <rPr>
        <sz val="9"/>
        <color theme="1"/>
        <rFont val="Verdana"/>
        <family val="2"/>
      </rPr>
      <t>. More recently China agreed to...
...buy agricultural product from the U.S. in large quantities</t>
    </r>
    <r>
      <rPr>
        <b/>
        <sz val="9"/>
        <rFont val="Verdana"/>
        <family val="2"/>
      </rPr>
      <t xml:space="preserve"> but did not do so.</t>
    </r>
    <r>
      <rPr>
        <sz val="9"/>
        <color theme="1"/>
        <rFont val="Verdana"/>
        <family val="2"/>
      </rPr>
      <t xml:space="preserve"> Additionally my friend President Xi said that he would stop the sale of Fentanyl to the United States – this never happened and many Americans continue to die! Trade talks are continuing and...
...We look forward to continuing our positive dialogue with China on a comprehensive Trade Deal and feel that the future between our two countries will be a very bright one!</t>
    </r>
  </si>
  <si>
    <r>
      <t xml:space="preserve">Countries are coming to us wanting to negotiate REAL trade deals not the one sided horror show deals made by past administrations. </t>
    </r>
    <r>
      <rPr>
        <b/>
        <sz val="9"/>
        <color theme="1"/>
        <rFont val="Verdana"/>
        <family val="2"/>
      </rPr>
      <t>They don’t want to be targeted for Tariffs by the U.S</t>
    </r>
    <r>
      <rPr>
        <sz val="9"/>
        <color theme="1"/>
        <rFont val="Verdana"/>
        <family val="2"/>
      </rPr>
      <t>.</t>
    </r>
  </si>
  <si>
    <t>“This is as good a time as I can remember to be an American Worker. We have the strongest economy in the world.”  Stuart Varney @foxandfriends  So true!</t>
  </si>
  <si>
    <t>Based on the historic currency manipulation by China it is now even more obvious to everyone that Americans are not paying for the Tariffs – they are being paid for compliments of China and the U.S. is taking in tens of Billions of Dollars! China has always....
....used currency manipulation to steal our businesses and factories hurt our jobs depress our workers’ wages and harm our farmers’ prices. Not anymore!</t>
  </si>
  <si>
    <t>China is intent on continuing to receive the hundreds of Billions of Dollars they have been taking from the U.S. with unfair trade practices and currency manipulation. So one-sided it should have been stopped many years ago!</t>
  </si>
  <si>
    <t>“The reality is with the Tariffs the economy has grown more rapidly in the United States and much more slowly in China.” Peter Morici Former Chief Economist USITC</t>
  </si>
  <si>
    <t>Massive amounts of money from China and other parts of the world is pouring into the United States for reasons of safety investment and interest rates! We are in a very strong position. Companies are also coming to the U.S. in big numbers. A beautiful thing to watch!</t>
  </si>
  <si>
    <t>As they have learned in the last two years our great American Farmers know that China will not be able to hurt them in that their President has stood with them and done what no other president would do - And I’ll do it again next year if necessary!</t>
  </si>
  <si>
    <t>As your President one would think that I would be thrilled with our very strong dollar. I am not! The Fed’s high interest rate level in comparison to other countries is keeping the dollar high making it more difficult for our great manufacturers like Caterpillar Boeing.....</t>
  </si>
  <si>
    <t>As your President one would think that I would be thrilled with our very strong dollar. I am not! The Fed’s high interest rate level in comparison to other countries is keeping the dollar high making it more difficult for our great manufacturers like Caterpillar Boeing.....
....John Deere our car companies &amp;amp; others to compete on a level playing field. With substantial Fed Cuts (there is no inflation) and no quantitative tightening the dollar will make it possible for our companies to win against any competition. We have the greatest companies...
....in the world there is nobody even close but unfortunately the same cannot be said about our Federal Reserve. They have called it wrong at every step of the way and we are still winning. Can you imagine what would happen if they actually called it right?</t>
  </si>
  <si>
    <t xml:space="preserve">8/8/2019 14:38:17 - 14:38:18 </t>
  </si>
  <si>
    <t>China wants to make a deal so badly. Thousands of companies are leaving because of the Tariffs they must stem the flow. At the same time China may be hoping for a Democrat to win so they could continue the great ripoff of America &amp;amp; the theft of hundreds of Billions of $’s!</t>
  </si>
  <si>
    <t>Many incredible things are happening right now for our Country. After years of being ripped off by other nations on both Trade Deals and the Military things are changing fast. Big progress is being made. America is respected again. KEEP AMERICA GREAT!</t>
  </si>
  <si>
    <r>
      <rPr>
        <sz val="9"/>
        <color rgb="FF000000"/>
        <rFont val="Verdana"/>
        <family val="2"/>
      </rPr>
      <t xml:space="preserve">Through massive devaluation of their currency and pumping vast sums of money into their system the tens of billions of dollars that </t>
    </r>
    <r>
      <rPr>
        <b/>
        <sz val="9"/>
        <color rgb="FF000000"/>
        <rFont val="Verdana"/>
        <family val="2"/>
      </rPr>
      <t>the U.S. is receiving is a gift from China</t>
    </r>
    <r>
      <rPr>
        <sz val="9"/>
        <color rgb="FF000000"/>
        <rFont val="Verdana"/>
        <family val="2"/>
      </rPr>
      <t>. Prices not up no inflation. Farmers getting more than China would be spending. Fake News won’t report!</t>
    </r>
  </si>
  <si>
    <t>08-13-2019 12:49:05</t>
  </si>
  <si>
    <t>As usual China said they were going to be buying “big” from our great American Farmers. So far they have not done what they said. Maybe this will be different!</t>
  </si>
  <si>
    <t>“So far you’ve had Tariffs imposed on 300 Billion Dollars worth of Chinese products but you can’t tell me that it has hurt our economy...&amp;amp; it really hasn’t led to any kind of serious rise in prices at the consumer level.” @Varneyco  @FoxBusiness  And we are taking in $Billions!</t>
  </si>
  <si>
    <t>08-14-2019 15:51:00</t>
  </si>
  <si>
    <r>
      <rPr>
        <sz val="9"/>
        <color rgb="FF000000"/>
        <rFont val="Verdana"/>
        <family val="2"/>
      </rPr>
      <t xml:space="preserve">“The Fed has got to do something! The Fed is the Central Bank of the United States not the Central Bank of the World.” Mark Grant  @Varneyco  Correct! </t>
    </r>
    <r>
      <rPr>
        <b/>
        <sz val="9"/>
        <color rgb="FF000000"/>
        <rFont val="Verdana"/>
        <family val="2"/>
      </rPr>
      <t xml:space="preserve">The Federal Reserve acted far too quickly and now is very very late. </t>
    </r>
    <r>
      <rPr>
        <sz val="9"/>
        <color rgb="FF000000"/>
        <rFont val="Verdana"/>
        <family val="2"/>
      </rPr>
      <t>Too bad so much to gain on the upside!</t>
    </r>
  </si>
  <si>
    <t>08-14-2019 15:39:31</t>
  </si>
  <si>
    <r>
      <rPr>
        <sz val="9"/>
        <color rgb="FF000000"/>
        <rFont val="Verdana"/>
        <family val="2"/>
      </rPr>
      <t xml:space="preserve">The Great Charles Payne @cvpayne correctly stated that </t>
    </r>
    <r>
      <rPr>
        <b/>
        <sz val="9"/>
        <color rgb="FF000000"/>
        <rFont val="Verdana"/>
        <family val="2"/>
      </rPr>
      <t>Fed Chair Jay Powell made TWO enormous mistakes.</t>
    </r>
    <r>
      <rPr>
        <sz val="9"/>
        <color rgb="FF000000"/>
        <rFont val="Verdana"/>
        <family val="2"/>
      </rPr>
      <t xml:space="preserve"> 1. When he said “mid cycle adjustment.” 2. We’re data dependent.  “He did not do the right thing.” I agree (to put it mildly!). @Varneyco</t>
    </r>
  </si>
  <si>
    <t>08-14-2019 17:14:50</t>
  </si>
  <si>
    <r>
      <rPr>
        <sz val="9"/>
        <color rgb="FF000000"/>
        <rFont val="Verdana"/>
        <family val="2"/>
      </rPr>
      <t>We are winning big time against China. Companies &amp;amp; jobs are fleeing. Prices to us have not gone up and in some cases have come down. China is not our problem though Hong Kong is not helping. Our problem is with the Fed</t>
    </r>
    <r>
      <rPr>
        <b/>
        <sz val="9"/>
        <color rgb="FF000000"/>
        <rFont val="Verdana"/>
        <family val="2"/>
      </rPr>
      <t>.</t>
    </r>
    <r>
      <rPr>
        <sz val="9"/>
        <color rgb="FF000000"/>
        <rFont val="Verdana"/>
        <family val="2"/>
      </rPr>
      <t xml:space="preserve"> Raised too much &amp;amp; too fast. </t>
    </r>
    <r>
      <rPr>
        <b/>
        <sz val="9"/>
        <color rgb="FF000000"/>
        <rFont val="Verdana"/>
        <family val="2"/>
      </rPr>
      <t>Now too slow to cut....</t>
    </r>
  </si>
  <si>
    <t>08-14-2019 19:21:05</t>
  </si>
  <si>
    <r>
      <rPr>
        <sz val="9"/>
        <color rgb="FF000000"/>
        <rFont val="Verdana"/>
        <family val="2"/>
      </rPr>
      <t xml:space="preserve">..Spread is way too much as other countries say </t>
    </r>
    <r>
      <rPr>
        <b/>
        <sz val="9"/>
        <color rgb="FF000000"/>
        <rFont val="Verdana"/>
        <family val="2"/>
      </rPr>
      <t>THANK YOU to clueless Jay Powell and the Federal Reserve</t>
    </r>
    <r>
      <rPr>
        <sz val="9"/>
        <color rgb="FF000000"/>
        <rFont val="Verdana"/>
        <family val="2"/>
      </rPr>
      <t xml:space="preserve">. Germany and many others are playing the game! CRAZY INVERTED YIELD CURVE! We should easily be reaping big Rewards &amp;amp; </t>
    </r>
    <r>
      <rPr>
        <b/>
        <sz val="9"/>
        <color rgb="FF000000"/>
        <rFont val="Verdana"/>
        <family val="2"/>
      </rPr>
      <t>Gains but the Fed is holding us back.</t>
    </r>
    <r>
      <rPr>
        <sz val="9"/>
        <color rgb="FF000000"/>
        <rFont val="Verdana"/>
        <family val="2"/>
      </rPr>
      <t xml:space="preserve"> We will Win!</t>
    </r>
  </si>
  <si>
    <t>Unlike others our economy is strong! https://t.co/EvNRzB8GBY</t>
  </si>
  <si>
    <t>08-14-2019 21:40:17</t>
  </si>
  <si>
    <t>I know President Xi of China very well. He is a great leader who very much has the respect of his people. He is also a good man in a “tough business.” I have ZERO doubt that if President Xi wants to quickly and humanely solve the Hong Kong problem he can do it. Personal meeting?</t>
  </si>
  <si>
    <t>Good things were stated on the call with China the other day. They are eating the Tariffs with the devaluation of their currency and “pouring” money into their system. The American consumer is fine with or without the September date but much good will come from the short.....
..deferral to December. It actually helps China more than us but will be reciprocated. Millions of jobs are being lost in China to other non-Tariffed countries. Thousands of companies are leaving. Of course China wants to make a deal. Let them work humanely with Hong Kong first!</t>
  </si>
  <si>
    <r>
      <rPr>
        <b/>
        <sz val="9"/>
        <color rgb="FF000000"/>
        <rFont val="Verdana"/>
        <family val="2"/>
      </rPr>
      <t>The United States is now by far the Biggest Strongest and Most Powerful Economy in the World i</t>
    </r>
    <r>
      <rPr>
        <sz val="9"/>
        <color rgb="FF000000"/>
        <rFont val="Verdana"/>
        <family val="2"/>
      </rPr>
      <t>t is not even close! As others falter we will only get stronger. Consumers are in the best shape ever plenty of cash. Business Optimism is at an All Time High!</t>
    </r>
  </si>
  <si>
    <t>08-15-2019 15:26:16</t>
  </si>
  <si>
    <t>Our Great Farmers know how important it is to win on Trade. They will be the big winners!</t>
  </si>
  <si>
    <t>“If they don’t get this Trade Deal with the U.S. done China could have it first recession (or worse!) in years. There’s disinvestment in China right now. Also the Fed is too tight (I agree).” Steve Moore Heritage Foundation</t>
  </si>
  <si>
    <t>08-15-2019 20:14:16</t>
  </si>
  <si>
    <t>We are doing very well with China and talking!</t>
  </si>
  <si>
    <r>
      <rPr>
        <b/>
        <sz val="9"/>
        <color rgb="FF000000"/>
        <rFont val="Verdana"/>
        <family val="2"/>
      </rPr>
      <t>xb Lowest unemployment ever within almost al</t>
    </r>
    <r>
      <rPr>
        <sz val="9"/>
        <color rgb="FF000000"/>
        <rFont val="Verdana"/>
        <family val="2"/>
      </rPr>
      <t>l categories. Poised for big growth after trade deals are completed. Import prices down China eating Tariffs. Helping targeted Farmers from big Tariff money coming in. Great future for USA!</t>
    </r>
  </si>
  <si>
    <t>08-18-2019 19:24:09</t>
  </si>
  <si>
    <r>
      <t>Our Economy is very strong despite the horrendous lack of vision by Jay Powell and the Fed but the Democrats are trying to “will” the Economy to be bad for purposes of the 2020 Election.  Very Selfish! Our dollar is so strong that it is sadly hurting other parts of the world...
.....</t>
    </r>
    <r>
      <rPr>
        <b/>
        <sz val="9"/>
        <rFont val="Verdana"/>
        <family val="2"/>
      </rPr>
      <t>The Fed Rate over a fairly short period of time should be reduced by at least 100 basis points</t>
    </r>
    <r>
      <rPr>
        <sz val="9"/>
        <color theme="1"/>
        <rFont val="Verdana"/>
        <family val="2"/>
      </rPr>
      <t xml:space="preserve"> with perhaps some quantitative easing as well. If that happened our Economy would be even better and the World Economy would be greatly and quickly enhanced-good for everyone!</t>
    </r>
  </si>
  <si>
    <t>08-19-2019 15:26:20</t>
  </si>
  <si>
    <t>Spoke to my two good friends Prime Minister Modi of India and Prime Minister Khan of Pakistan regarding Trade Strategic Partnerships and most importantly for India and Pakistan to work towards reducing tensions in Kashmir. A tough situation but good conversations!</t>
  </si>
  <si>
    <t>Pakistan, India</t>
  </si>
  <si>
    <t>Great discussion with Prime Minister @BorisJohnson today. We talked about Brexit and how we can move rapidly on a US-UK free trade deal. I look forward to meeting with Boris this weekend at the @G7 in France!</t>
  </si>
  <si>
    <r>
      <rPr>
        <sz val="9"/>
        <color rgb="FF000000"/>
        <rFont val="Verdana"/>
        <family val="2"/>
      </rPr>
      <t xml:space="preserve">Doing great with China and other Trade Deals. </t>
    </r>
    <r>
      <rPr>
        <b/>
        <sz val="9"/>
        <color rgb="FF000000"/>
        <rFont val="Verdana"/>
        <family val="2"/>
      </rPr>
      <t>The only problem we have is Jay Powell and the Fed</t>
    </r>
    <r>
      <rPr>
        <sz val="9"/>
        <color rgb="FF000000"/>
        <rFont val="Verdana"/>
        <family val="2"/>
      </rPr>
      <t>. He’s like a golfer who can’t putt has no touch. Big U.S. growth if he does the right thing BIG CUT - but don’t count on him! So far he has called it wrong and only let us down....</t>
    </r>
  </si>
  <si>
    <t>08-21-2019 12:52:27</t>
  </si>
  <si>
    <r>
      <rPr>
        <sz val="9"/>
        <color rgb="FF000000"/>
        <rFont val="Verdana"/>
        <family val="2"/>
      </rPr>
      <t>.....We are competing with many countries that have a far lower interest rate and</t>
    </r>
    <r>
      <rPr>
        <b/>
        <sz val="9"/>
        <color rgb="FF000000"/>
        <rFont val="Verdana"/>
        <family val="2"/>
      </rPr>
      <t xml:space="preserve"> we should be lower than them.</t>
    </r>
    <r>
      <rPr>
        <sz val="9"/>
        <color rgb="FF000000"/>
        <rFont val="Verdana"/>
        <family val="2"/>
      </rPr>
      <t xml:space="preserve"> Yesterday “highest Dollar in U.S.History.” No inflation. Wake up Federal Reserve. Such growth potential almost like never before!</t>
    </r>
  </si>
  <si>
    <r>
      <rPr>
        <sz val="9"/>
        <color rgb="FF000000"/>
        <rFont val="Verdana"/>
        <family val="2"/>
      </rPr>
      <t xml:space="preserve">“The speed bump has been missteps by the Federal Reserve.” @CharlesPayne2nd  @foxandfriends  </t>
    </r>
    <r>
      <rPr>
        <b/>
        <sz val="9"/>
        <color rgb="FF000000"/>
        <rFont val="Verdana"/>
        <family val="2"/>
      </rPr>
      <t>So true!</t>
    </r>
  </si>
  <si>
    <t>08-21-2019 12:04:27</t>
  </si>
  <si>
    <t>“The speed bump has been missteps by the Federal Reserve.” @cvpayne  @foxandfriends  So true!</t>
  </si>
  <si>
    <t>08-21-2019 12:28:40</t>
  </si>
  <si>
    <t>So Germany is paying Zero interest and is actually being paid to borrow money while the U.S. a far stronger and more important credit is paying interest and just stopped (I hope!) Quantitative Tightening. Strongest Dollar in History very tough on exports. No Inflation!.....
....WHERE IS THE FEDERAL RESERVE?</t>
  </si>
  <si>
    <t>08-21-2019 13:56:12</t>
  </si>
  <si>
    <r>
      <rPr>
        <sz val="9"/>
        <color rgb="FF000000"/>
        <rFont val="Verdana"/>
        <family val="2"/>
      </rPr>
      <t xml:space="preserve">Germany sells 30 year bonds offering negative yields. Germany competes with the USA. </t>
    </r>
    <r>
      <rPr>
        <b/>
        <sz val="9"/>
        <color rgb="FF000000"/>
        <rFont val="Verdana"/>
        <family val="2"/>
      </rPr>
      <t>Our Federal Reserve does not allow us to do what we must do</t>
    </r>
    <r>
      <rPr>
        <sz val="9"/>
        <color rgb="FF000000"/>
        <rFont val="Verdana"/>
        <family val="2"/>
      </rPr>
      <t>. They put us at a disadvantage against our competition. Strong Dollar No Inflation! They move like quicksand. Fight or go home!</t>
    </r>
  </si>
  <si>
    <t>08-22-2019 12:53:13</t>
  </si>
  <si>
    <t>The Economy is doing really well. The Federal Reserve can easily make it Record Setting! The question is being asked why are we paying much more in interest than Germany and certain other countries? Be early (for a change) not late. Let America win big rather than just win!</t>
  </si>
  <si>
    <t>08-22-2019 14:21:52</t>
  </si>
  <si>
    <t>Now the Fed can show their stuff!</t>
  </si>
  <si>
    <t>08-23-2019 13:01:33</t>
  </si>
  <si>
    <r>
      <t xml:space="preserve">Our Country has lost stupidly Trillions of Dollars with China over many years. They have stolen our Intellectual Property at a rate of Hundreds of Billions of Dollars a year &amp;amp; they want to continue. I won’t let that happen! </t>
    </r>
    <r>
      <rPr>
        <b/>
        <sz val="9"/>
        <rFont val="Verdana"/>
        <family val="2"/>
      </rPr>
      <t>We don’t need China and frankly would be far....</t>
    </r>
    <r>
      <rPr>
        <sz val="9"/>
        <color theme="1"/>
        <rFont val="Verdana"/>
        <family val="2"/>
      </rPr>
      <t xml:space="preserve">
..</t>
    </r>
    <r>
      <rPr>
        <b/>
        <sz val="9"/>
        <rFont val="Verdana"/>
        <family val="2"/>
      </rPr>
      <t>..better off without them.</t>
    </r>
    <r>
      <rPr>
        <sz val="9"/>
        <color theme="1"/>
        <rFont val="Verdana"/>
        <family val="2"/>
      </rPr>
      <t xml:space="preserve"> The vast amounts of money made and stolen by China from the United States year after year for decades will and must STOP. Our great American companies are hereby ordered to immediately start looking for an alternative to China including bringing..
....your companies HOME and making your products in the USA.</t>
    </r>
    <r>
      <rPr>
        <b/>
        <sz val="9"/>
        <rFont val="Verdana"/>
        <family val="2"/>
      </rPr>
      <t xml:space="preserve"> I will be responding to China’s Tariffs this afternoon.</t>
    </r>
    <r>
      <rPr>
        <sz val="9"/>
        <color theme="1"/>
        <rFont val="Verdana"/>
        <family val="2"/>
      </rPr>
      <t xml:space="preserve"> This is a GREAT opportunity for the United States. Also I am ordering all carriers including Fed Ex Amazon UPS and the Post Office to SEARCH FOR &amp;amp; REFUSE....</t>
    </r>
  </si>
  <si>
    <r>
      <t xml:space="preserve">....your companies HOME and making your products in the USA. I will be </t>
    </r>
    <r>
      <rPr>
        <b/>
        <sz val="9"/>
        <color theme="1"/>
        <rFont val="Verdana"/>
        <family val="2"/>
      </rPr>
      <t xml:space="preserve">responding to China’s Tariffs </t>
    </r>
    <r>
      <rPr>
        <sz val="9"/>
        <color theme="1"/>
        <rFont val="Verdana"/>
        <family val="2"/>
      </rPr>
      <t>this afternoon. This is a GREAT opportunity for the United States. Also I am ordering all carriers including Fed Ex Amazon UPS and the Post Office to SEARCH FOR &amp;amp; REFUSE....</t>
    </r>
  </si>
  <si>
    <t>08-23-2019 14:59:04</t>
  </si>
  <si>
    <r>
      <rPr>
        <b/>
        <sz val="9"/>
        <color rgb="FF000000"/>
        <rFont val="Verdana"/>
        <family val="2"/>
      </rPr>
      <t>As usual the Fed did NOTHING!</t>
    </r>
    <r>
      <rPr>
        <sz val="9"/>
        <color rgb="FF000000"/>
        <rFont val="Verdana"/>
        <family val="2"/>
      </rPr>
      <t xml:space="preserve"> It is incredible that they can “speak” without knowing or asking what I am doing which will be announced shortly. We have a very strong dollar and a very weak Fed. I will work “brilliantly” with both and the U.S. will do great...</t>
    </r>
  </si>
  <si>
    <t>08-23-2019 14:57:40</t>
  </si>
  <si>
    <t>....My only question is who is our bigger enemy Jay Powell or Chairman Xi?</t>
  </si>
  <si>
    <r>
      <rPr>
        <b/>
        <sz val="9"/>
        <color rgb="FF000000"/>
        <rFont val="Verdana"/>
        <family val="2"/>
      </rPr>
      <t>As usual the Fed did NOTHING!</t>
    </r>
    <r>
      <rPr>
        <sz val="9"/>
        <color rgb="FF000000"/>
        <rFont val="Verdana"/>
        <family val="2"/>
      </rPr>
      <t xml:space="preserve"> It is incredible that they can “speak” without knowing or asking what I am doing which will be announced shortly. We have a very strong dollar and a very weak Fed. I will work “brilliantly” with both and the U.S. will do great...</t>
    </r>
  </si>
  <si>
    <t>08-23-2019 14:40:56</t>
  </si>
  <si>
    <r>
      <t xml:space="preserve">For many years China (and many other countries) has been </t>
    </r>
    <r>
      <rPr>
        <b/>
        <sz val="9"/>
        <color rgb="FF000000"/>
        <rFont val="Verdana"/>
        <family val="2"/>
      </rPr>
      <t xml:space="preserve">taking advantage of the United States </t>
    </r>
    <r>
      <rPr>
        <sz val="9"/>
        <color rgb="FF000000"/>
        <rFont val="Verdana"/>
        <family val="2"/>
      </rPr>
      <t>on Trade Intellectual Property Theft and much more. Our Country has been losing HUNDREDS OF BILLIONS OF DOLLARS a year to China with no end in sight....
....</t>
    </r>
    <r>
      <rPr>
        <b/>
        <sz val="9"/>
        <color rgb="FF000000"/>
        <rFont val="Verdana"/>
        <family val="2"/>
      </rPr>
      <t>Sadly past Administrations have allowed China to get so far ahead of Fair and Balanced Trade that it has become a great burden to the American Taxpayer</t>
    </r>
    <r>
      <rPr>
        <sz val="9"/>
        <color rgb="FF000000"/>
        <rFont val="Verdana"/>
        <family val="2"/>
      </rPr>
      <t>. As President I can no longer allow this to happen! In the spirit of achieving Fair Trade we must Balance this very....</t>
    </r>
  </si>
  <si>
    <r>
      <t xml:space="preserve">...unfair Trading Relationship. </t>
    </r>
    <r>
      <rPr>
        <b/>
        <sz val="9"/>
        <rFont val="Verdana"/>
        <family val="2"/>
      </rPr>
      <t>China should not have put new Tariffs on 75 BILLION DOLLAR</t>
    </r>
    <r>
      <rPr>
        <sz val="9"/>
        <color theme="1"/>
        <rFont val="Verdana"/>
        <family val="2"/>
      </rPr>
      <t>S of United States product (politically motivated!).</t>
    </r>
    <r>
      <rPr>
        <b/>
        <sz val="9"/>
        <rFont val="Verdana"/>
        <family val="2"/>
      </rPr>
      <t xml:space="preserve"> Starting on October 1st the 250 BILLION DOLLARS of goods and products from China currently being taxed at 25% will be taxed at 30%...
</t>
    </r>
    <r>
      <rPr>
        <sz val="9"/>
        <color theme="1"/>
        <rFont val="Verdana"/>
        <family val="2"/>
      </rPr>
      <t>...Additionally the remaining 300 BILLION DOLLARS of goods and products from China that was being taxed from September 1st at 10% will now be taxed at 15%. Thank you for your attention to this matter!</t>
    </r>
  </si>
  <si>
    <r>
      <t>Just spoke with President @JairBolsonaro of Brazil.</t>
    </r>
    <r>
      <rPr>
        <b/>
        <sz val="9"/>
        <color theme="1"/>
        <rFont val="Verdana"/>
        <family val="2"/>
      </rPr>
      <t xml:space="preserve"> Our future Trade prospects are very exciting and our relationship is strong perhaps stronger than ever before</t>
    </r>
    <r>
      <rPr>
        <sz val="9"/>
        <color theme="1"/>
        <rFont val="Verdana"/>
        <family val="2"/>
      </rPr>
      <t>. I told him if the United States can help with the Amazon Rainforest fires we stand ready to assist!</t>
    </r>
  </si>
  <si>
    <t>Our great Economy is the talk of everyone!</t>
  </si>
  <si>
    <t>08-24-2019 22:49:23</t>
  </si>
  <si>
    <r>
      <rPr>
        <b/>
        <sz val="9"/>
        <color rgb="FF000000"/>
        <rFont val="Verdana"/>
        <family val="2"/>
      </rPr>
      <t xml:space="preserve">The Federal Reserve loves watching our manufacturers struggle </t>
    </r>
    <r>
      <rPr>
        <sz val="9"/>
        <color rgb="FF000000"/>
        <rFont val="Verdana"/>
        <family val="2"/>
      </rPr>
      <t xml:space="preserve">with their exports to the benefit of other parts of the world. Has anyone looked at what almost all other countries are doing to take advantage of the good old USA? </t>
    </r>
    <r>
      <rPr>
        <b/>
        <sz val="9"/>
        <color rgb="FF000000"/>
        <rFont val="Verdana"/>
        <family val="2"/>
      </rPr>
      <t>Our Fed has been calling it wrong for too long!</t>
    </r>
  </si>
  <si>
    <t>08-27-2019 16:37:59</t>
  </si>
  <si>
    <r>
      <rPr>
        <sz val="9"/>
        <color rgb="FF000000"/>
        <rFont val="Verdana"/>
        <family val="2"/>
      </rPr>
      <t xml:space="preserve">So interesting to read and see all of the free and interesting advice I am getting on China from people who have tried to handle it before and failed miserably - In fact they got taken to the cleaners. </t>
    </r>
    <r>
      <rPr>
        <b/>
        <sz val="9"/>
        <color rgb="FF000000"/>
        <rFont val="Verdana"/>
        <family val="2"/>
      </rPr>
      <t>We are doing very well with China</t>
    </r>
    <r>
      <rPr>
        <sz val="9"/>
        <color rgb="FF000000"/>
        <rFont val="Verdana"/>
        <family val="2"/>
      </rPr>
      <t>. This has never happened to them before!</t>
    </r>
  </si>
  <si>
    <r>
      <rPr>
        <sz val="9"/>
        <color rgb="FF000000"/>
        <rFont val="Verdana"/>
        <family val="2"/>
      </rPr>
      <t xml:space="preserve">Our Federal Reserve cannot “mentally” keep up with the competition - other countries. At the G-7 in France all of the other Leaders were giddy about how low their Interest Costs have gone. Germany is actually “getting paid” to borrow money - </t>
    </r>
    <r>
      <rPr>
        <b/>
        <sz val="9"/>
        <color rgb="FF000000"/>
        <rFont val="Verdana"/>
        <family val="2"/>
      </rPr>
      <t>ZERO INTEREST PLUS!</t>
    </r>
    <r>
      <rPr>
        <sz val="9"/>
        <color rgb="FF000000"/>
        <rFont val="Verdana"/>
        <family val="2"/>
      </rPr>
      <t xml:space="preserve"> No Clue Fed!</t>
    </r>
  </si>
  <si>
    <t>08-28-2019 14:36:41</t>
  </si>
  <si>
    <t>The Economy is doing GREAT with tremendous upside potential! If the Fed would do what they should we are a Rocket upward!</t>
  </si>
  <si>
    <t>08-29-2019 13:05:22</t>
  </si>
  <si>
    <r>
      <rPr>
        <sz val="9"/>
        <color rgb="FF000000"/>
        <rFont val="Verdana"/>
        <family val="2"/>
      </rPr>
      <t>The Euro is dropping against the Dollar “like crazy” giving them a big export and manufacturing advantage...</t>
    </r>
    <r>
      <rPr>
        <b/>
        <sz val="9"/>
        <color rgb="FF000000"/>
        <rFont val="Verdana"/>
        <family val="2"/>
      </rPr>
      <t>and the Fed does NOTHING!</t>
    </r>
    <r>
      <rPr>
        <sz val="9"/>
        <color rgb="FF000000"/>
        <rFont val="Verdana"/>
        <family val="2"/>
      </rPr>
      <t xml:space="preserve"> Our Dollar is now the strongest in history. Sounds good doesn’t it? Except to those (manufacturers) that make product for sale outside the U.S.</t>
    </r>
  </si>
  <si>
    <t>08-30-2019 13:55:41</t>
  </si>
  <si>
    <r>
      <rPr>
        <sz val="9"/>
        <color rgb="FF000000"/>
        <rFont val="Verdana"/>
        <family val="2"/>
      </rPr>
      <t xml:space="preserve">....We don’t have a Tariff problem (we are reigning in bad and/or unfair players) </t>
    </r>
    <r>
      <rPr>
        <b/>
        <sz val="9"/>
        <color rgb="FF000000"/>
        <rFont val="Verdana"/>
        <family val="2"/>
      </rPr>
      <t>we have a Fed problem</t>
    </r>
    <r>
      <rPr>
        <sz val="9"/>
        <color rgb="FF000000"/>
        <rFont val="Verdana"/>
        <family val="2"/>
      </rPr>
      <t>. They don’t have a clue!</t>
    </r>
  </si>
  <si>
    <r>
      <rPr>
        <b/>
        <sz val="9"/>
        <color rgb="FF000000"/>
        <rFont val="Verdana"/>
        <family val="2"/>
      </rPr>
      <t xml:space="preserve">If the Fed would cut </t>
    </r>
    <r>
      <rPr>
        <sz val="9"/>
        <color rgb="FF000000"/>
        <rFont val="Verdana"/>
        <family val="2"/>
      </rPr>
      <t>we would have one of the biggest Stock Market increases in a long time. Badly run and weak companies are smartly blaming these small Tariffs instead of themselves for bad management...and who can really blame them for doing that? Excuses!</t>
    </r>
  </si>
  <si>
    <t>08-30-2019 14:10:13</t>
  </si>
  <si>
    <t>Peter Morici Economist: Tariffs will not impact American consumers that much because the Chinese currency has gone down which gives our importers a discount. Importers can find suppliers outside of China. Absolutely worth it we don’t want to be servants to the Chinese! This...
....is about American Freedom. Redirect the supply chain. There is no reason to buy everything from China!</t>
  </si>
  <si>
    <t>01-09-2019  12:25:28-12:25:29</t>
  </si>
  <si>
    <t>....Trump Economics. With President Trump Tariffs are bringing companies back to the USA like he said they would! @SteveHiltonx
“When you put everything together the pro growth Tax &amp;amp; Regulation Cuts help to retrain workers the Tariffs which encourage manufacturers to come back to America along with President Trumps tough approach on immigration (strong stance on illegals promoting Merit Based) it...</t>
  </si>
  <si>
    <t>“When you put everything together the pro growth Tax &amp;amp; Regulation Cuts help to retrain workers the Tariffs which encourage manufacturers to come back to America along with President Trumps tough approach on immigration (strong stance on illegals promoting Merit Based) it...</t>
  </si>
  <si>
    <r>
      <rPr>
        <sz val="9"/>
        <color rgb="FF000000"/>
        <rFont val="Verdana"/>
        <family val="2"/>
      </rPr>
      <t xml:space="preserve">We have a </t>
    </r>
    <r>
      <rPr>
        <b/>
        <sz val="9"/>
        <color rgb="FF000000"/>
        <rFont val="Verdana"/>
        <family val="2"/>
      </rPr>
      <t>great economy</t>
    </r>
    <r>
      <rPr>
        <sz val="9"/>
        <color rgb="FF000000"/>
        <rFont val="Verdana"/>
        <family val="2"/>
      </rPr>
      <t xml:space="preserve"> DESPITE the Obama Administration and all of its job killing Regulations and Roadblocks. If that thinking prevailed in the 2016 Election the U.S. would be in a Depression right now! We were heading down and don’t let the Democrats sound bites fool you!</t>
    </r>
  </si>
  <si>
    <t>“Brazil will allow more American Ethanol to enter the country without Tariffs a decision that Brazilian mills are celebrating. The seemingly counter-intuitive reaction stems from the tone of ongoing negotiations between the South American nation and the U.S. for a....
....Trade Agreement.” @business @ChuckGrassley @joniernst  @debfisher @BenSasse Making great progress for our Farmers. Approved E-15 year round. Big additional list to be submitted and approved within two weeks. Will be even better for Ethanol and we save our small refineries!</t>
  </si>
  <si>
    <t>“Brazil will allow more American Ethanol to enter the country without Tariffs a decision that Brazilian mills are celebrating. The seemingly counter-intuitive reaction stems from the tone of ongoing negotiations between the South American nation and the U.S. for a...
...Trade Agreement.” @business @ChuckGrassley @joniernst @SenatorFischer @BenSasse Making great progress for our Farmers. Approved E-15 year round. Big additional list to be submitted &amp;amp; approved within two weeks. Will be even better for Ethanol and we save our small refineries!</t>
  </si>
  <si>
    <t>We are doing very well in our negotiations with China. While I am sure they would love to be dealing with a new administration so they could continue their practice of “ripoff USA”($600 B/year)16 months PLUS is a long time to be hemorrhaging jobs and companies on a long-shot....
....And then think what happens to China when I win. Deal would get MUCH TOUGHER! In the meantime China’s Supply Chain will crumble and businesses jobs and money will be gone!</t>
  </si>
  <si>
    <r>
      <rPr>
        <sz val="9"/>
        <color rgb="FF000000"/>
        <rFont val="Verdana"/>
        <family val="2"/>
      </rPr>
      <t>For all of the “geniuses” out there many who have been in other administrations and “taken to the cleaners” by China that want me to get together with the EU and others to go after China Trade practice</t>
    </r>
    <r>
      <rPr>
        <b/>
        <sz val="9"/>
        <color rgb="FF000000"/>
        <rFont val="Verdana"/>
        <family val="2"/>
      </rPr>
      <t>s remember the EU &amp;amp; all treat us VERY unfairly on Trade also. Will change!</t>
    </r>
  </si>
  <si>
    <r>
      <t xml:space="preserve">“The Chinese are very adept at not accepting anything. You’ve got to be very tough and that’s what Trump is doing. It’s in China’s interest to correct and I think we’ll end up with a solution that’s dramatically better than we have today. Frankly I think the impact of what...
....Trump is doing to China is not lost on the rest of the world. </t>
    </r>
    <r>
      <rPr>
        <b/>
        <sz val="9"/>
        <color theme="1"/>
        <rFont val="Verdana"/>
        <family val="2"/>
      </rPr>
      <t>Europe has had among the most protectionist policies forever</t>
    </r>
    <r>
      <rPr>
        <sz val="9"/>
        <color theme="1"/>
        <rFont val="Verdana"/>
        <family val="2"/>
      </rPr>
      <t>. They’re sitting there and saying gee are we next? Maybe you are! We’ve got to change the rules. The U.S. can’t defend the world and pay for it....</t>
    </r>
  </si>
  <si>
    <t>“U.S. Winning Trade War With China In Dollars.” CNBC</t>
  </si>
  <si>
    <r>
      <rPr>
        <b/>
        <sz val="9"/>
        <color rgb="FF000000"/>
        <rFont val="Verdana"/>
        <family val="2"/>
      </rPr>
      <t>Very good numbers on the economy.</t>
    </r>
    <r>
      <rPr>
        <sz val="9"/>
        <color rgb="FF000000"/>
        <rFont val="Verdana"/>
        <family val="2"/>
      </rPr>
      <t xml:space="preserve"> Much potential for growth. Trade deals being negotiated or being set up for negotiation. We have been treated very unfairly (to put it mildly) by other countries for many years but that is changing!</t>
    </r>
  </si>
  <si>
    <t>“China suspends Tariffs on some U.S. products. Being hit very hard supply chains breaking up as many companies move or look to move to other countries. Much more expensive to China than originally thought.” @CNBC  @JoeSquawk</t>
  </si>
  <si>
    <r>
      <t xml:space="preserve">At the request of the Vice Premier of China Liu He and due to the fact that the People's Republic of China will be celebrating their 70th Anniversary....
....on October 1st we have agreed as a gesture of good will to </t>
    </r>
    <r>
      <rPr>
        <b/>
        <sz val="9"/>
        <rFont val="Verdana"/>
        <family val="2"/>
      </rPr>
      <t>move the increased Tariffs on 250 Billion Dollars worth of goods (25% to 30%) from October 1st to October 15th.</t>
    </r>
  </si>
  <si>
    <r>
      <rPr>
        <sz val="9"/>
        <color rgb="FF000000"/>
        <rFont val="Verdana"/>
        <family val="2"/>
      </rPr>
      <t xml:space="preserve">It is expected that </t>
    </r>
    <r>
      <rPr>
        <b/>
        <sz val="9"/>
        <color rgb="FF000000"/>
        <rFont val="Verdana"/>
        <family val="2"/>
      </rPr>
      <t>China</t>
    </r>
    <r>
      <rPr>
        <sz val="9"/>
        <color rgb="FF000000"/>
        <rFont val="Verdana"/>
        <family val="2"/>
      </rPr>
      <t xml:space="preserve"> will be buying large amounts of our agricultural products!</t>
    </r>
  </si>
  <si>
    <r>
      <rPr>
        <sz val="9"/>
        <color rgb="FF000000"/>
        <rFont val="Verdana"/>
        <family val="2"/>
      </rPr>
      <t xml:space="preserve">Producer prices in China shrank most in 3 years due to China’s big devaluation of their currency coupled with monetary stimulus. Federal Reserve not watching? Will Fed ever get into the game? </t>
    </r>
    <r>
      <rPr>
        <b/>
        <sz val="9"/>
        <color rgb="FF000000"/>
        <rFont val="Verdana"/>
        <family val="2"/>
      </rPr>
      <t>Dollar strongest EVER!</t>
    </r>
    <r>
      <rPr>
        <sz val="9"/>
        <color rgb="FF000000"/>
        <rFont val="Verdana"/>
        <family val="2"/>
      </rPr>
      <t xml:space="preserve"> Really bad for exports. No Inflation...</t>
    </r>
    <r>
      <rPr>
        <b/>
        <sz val="9"/>
        <color rgb="FF000000"/>
        <rFont val="Verdana"/>
        <family val="2"/>
      </rPr>
      <t>Highest Interest Rates</t>
    </r>
    <r>
      <rPr>
        <sz val="9"/>
        <color rgb="FF000000"/>
        <rFont val="Verdana"/>
        <family val="2"/>
      </rPr>
      <t>...
...The United States because of the Federal Reserve is paying a MUCH higher Interest Rate than other competing countries. They can’t believe how lucky they are that Jay Powell &amp;amp; the Fed don’t have a clue. And now on top of it all the Oil hit. Big Interest Rate Drop Stimulus!</t>
    </r>
  </si>
  <si>
    <t>09-16-2019 11:47:56</t>
  </si>
  <si>
    <r>
      <rPr>
        <sz val="9"/>
        <color rgb="FF000000"/>
        <rFont val="Verdana"/>
        <family val="2"/>
      </rPr>
      <t xml:space="preserve">...The United States because of the Federal Reserve is paying a </t>
    </r>
    <r>
      <rPr>
        <b/>
        <sz val="9"/>
        <color rgb="FF000000"/>
        <rFont val="Verdana"/>
        <family val="2"/>
      </rPr>
      <t xml:space="preserve">MUCH higher Interest Rate </t>
    </r>
    <r>
      <rPr>
        <sz val="9"/>
        <color rgb="FF000000"/>
        <rFont val="Verdana"/>
        <family val="2"/>
      </rPr>
      <t xml:space="preserve">than other competing countries. They can’t believe how lucky they are that Jay Powell &amp;amp; the Fed don’t have a clue. And now on top of it all the Oil hit. </t>
    </r>
    <r>
      <rPr>
        <b/>
        <sz val="9"/>
        <color rgb="FF000000"/>
        <rFont val="Verdana"/>
        <family val="2"/>
      </rPr>
      <t>Big Interest Rate Drop Stimulus</t>
    </r>
    <r>
      <rPr>
        <sz val="9"/>
        <color rgb="FF000000"/>
        <rFont val="Verdana"/>
        <family val="2"/>
      </rPr>
      <t>!</t>
    </r>
  </si>
  <si>
    <t>09-16-2019 11:47:57</t>
  </si>
  <si>
    <t>Jay Powell and the Federal Reserve Fail Again. No “guts” no sense no vision!  A terrible communicator!</t>
  </si>
  <si>
    <t>09-18-2019 18:25:07</t>
  </si>
  <si>
    <t>“The U.S. Economy is the envy of the world as Europe and Asia slide ever toward recession. But the Left is trying to avoid talking about the Trump Economy.” @IngrahamAngle  The Best Is Yet To Come.</t>
  </si>
  <si>
    <t>09-20-2019 02:49:50</t>
  </si>
  <si>
    <r>
      <rPr>
        <sz val="9"/>
        <color rgb="FF000000"/>
        <rFont val="Verdana"/>
        <family val="2"/>
      </rPr>
      <t xml:space="preserve">“Go across the world and you’ll see either very low interest rates or negative rates. The President wants to be competitive with these other countries on this but I don’t think he’ll fire Jay Powell (even if I should!).” </t>
    </r>
    <r>
      <rPr>
        <b/>
        <sz val="9"/>
        <color rgb="FF000000"/>
        <rFont val="Verdana"/>
        <family val="2"/>
      </rPr>
      <t>We should always be paying less interest than others!</t>
    </r>
  </si>
  <si>
    <t>09-22-2019 13:39:20</t>
  </si>
  <si>
    <t>Despite the most hostile and corrupt media in the history of American politics the Trump Administration has accomplished more in its first two years than any other Administration. Judges biggest Tax &amp;amp; Regulation Cuts V.A. Choice Best Economy Lowest Unemployment &amp;amp; much more!</t>
  </si>
  <si>
    <t>Great Consumer Price Index just out. Really good very low inflation! We have a great chance to “really rock!” Good numbers all around.</t>
  </si>
  <si>
    <t>This is because the Euro and other currencies are devalued against the dollar putting the U.S. at a big disadvantage. The Fed Interest rate way too high added to ridiculous quantitative tightening! They don’t have a clue! https://t.co/0CpnUzJqB9</t>
  </si>
  <si>
    <r>
      <t xml:space="preserve">The United States has VERY LOW INFLATION </t>
    </r>
    <r>
      <rPr>
        <b/>
        <sz val="9"/>
        <color theme="1"/>
        <rFont val="Verdana"/>
        <family val="2"/>
      </rPr>
      <t>a beautiful thing!</t>
    </r>
  </si>
  <si>
    <r>
      <rPr>
        <sz val="9"/>
        <color rgb="FF000000"/>
        <rFont val="Verdana"/>
        <family val="2"/>
      </rPr>
      <t>This is because the Euro and other currencies are devalued against the dollar putting the U.S. at a big disadvantage.</t>
    </r>
    <r>
      <rPr>
        <b/>
        <sz val="9"/>
        <color rgb="FF000000"/>
        <rFont val="Verdana"/>
        <family val="2"/>
      </rPr>
      <t xml:space="preserve"> The Fed Interest rate way to high added to ridiculous quantitative tightening! They don’t have a clue! </t>
    </r>
    <r>
      <rPr>
        <sz val="9"/>
        <color rgb="FF000000"/>
        <rFont val="Verdana"/>
        <family val="2"/>
      </rPr>
      <t>https://t.co/0CpnUzJqB9</t>
    </r>
  </si>
  <si>
    <r>
      <rPr>
        <sz val="9"/>
        <color rgb="FF000000"/>
        <rFont val="Verdana"/>
        <family val="2"/>
      </rPr>
      <t>Robert Johnson B.E.T. “</t>
    </r>
    <r>
      <rPr>
        <b/>
        <sz val="9"/>
        <color rgb="FF000000"/>
        <rFont val="Verdana"/>
        <family val="2"/>
      </rPr>
      <t>I give the President a lot of credit for moving the Economy in a positive direction</t>
    </r>
    <r>
      <rPr>
        <sz val="9"/>
        <color rgb="FF000000"/>
        <rFont val="Verdana"/>
        <family val="2"/>
      </rPr>
      <t xml:space="preserve"> that’s benefiting a large number of Americans. I think the Tax Cuts clearly helped stimulate the Economy. Overall if you look at the U.S. Economy and you look at.....</t>
    </r>
  </si>
  <si>
    <r>
      <t xml:space="preserve">The Federal Reserve should get our </t>
    </r>
    <r>
      <rPr>
        <b/>
        <sz val="9"/>
        <rFont val="Verdana"/>
        <family val="2"/>
      </rPr>
      <t>interest rates down to ZERO or less</t>
    </r>
    <r>
      <rPr>
        <sz val="9"/>
        <color theme="1"/>
        <rFont val="Verdana"/>
        <family val="2"/>
      </rPr>
      <t xml:space="preserve"> and we should then start to refinance our debt. </t>
    </r>
    <r>
      <rPr>
        <b/>
        <sz val="9"/>
        <rFont val="Verdana"/>
        <family val="2"/>
      </rPr>
      <t>INTEREST COST COULD BE BROUGHT WAY DOWN</t>
    </r>
    <r>
      <rPr>
        <sz val="9"/>
        <color theme="1"/>
        <rFont val="Verdana"/>
        <family val="2"/>
      </rPr>
      <t xml:space="preserve"> while at the same time substantially lengthening the term. We have the great currency power and balance sheet.....
....The USA should always be paying the the </t>
    </r>
    <r>
      <rPr>
        <b/>
        <sz val="9"/>
        <rFont val="Verdana"/>
        <family val="2"/>
      </rPr>
      <t>lowest rate</t>
    </r>
    <r>
      <rPr>
        <sz val="9"/>
        <color theme="1"/>
        <rFont val="Verdana"/>
        <family val="2"/>
      </rPr>
      <t>. No Inflation! It is only the naïveté of Jay Powell and the Federal Reserve that doesn’t allow us to do what other countries are already doing. A once in a lifetime opportunity that we are missing because of “Boneheads.”</t>
    </r>
  </si>
  <si>
    <r>
      <rPr>
        <sz val="9"/>
        <color rgb="FF000000"/>
        <rFont val="Verdana"/>
        <family val="2"/>
      </rPr>
      <t xml:space="preserve">We are right where we want to be with China. Remember they broke the deal with us &amp;amp; tried to renegotiate. </t>
    </r>
    <r>
      <rPr>
        <b/>
        <sz val="9"/>
        <color rgb="FF000000"/>
        <rFont val="Verdana"/>
        <family val="2"/>
      </rPr>
      <t>We will be taking in Tens of Billions of Dollars in Tariffs from China</t>
    </r>
    <r>
      <rPr>
        <sz val="9"/>
        <color rgb="FF000000"/>
        <rFont val="Verdana"/>
        <family val="2"/>
      </rPr>
      <t>. Buyers of product can make it themselves in the USA (ideal) or buy it from non-Tariffed countries...</t>
    </r>
  </si>
  <si>
    <r>
      <rPr>
        <sz val="9"/>
        <color rgb="FF000000"/>
        <rFont val="Verdana"/>
        <family val="2"/>
      </rPr>
      <t xml:space="preserve">European Central Bank acting quickly Cuts Rates 10 Basis Points. They are trying and succeeding in depreciating the Euro against the VERY strong Dollar hurting U.S. exports.... And the </t>
    </r>
    <r>
      <rPr>
        <b/>
        <sz val="9"/>
        <color rgb="FF000000"/>
        <rFont val="Verdana"/>
        <family val="2"/>
      </rPr>
      <t>Fed sits and sits and sits</t>
    </r>
    <r>
      <rPr>
        <sz val="9"/>
        <color rgb="FF000000"/>
        <rFont val="Verdana"/>
        <family val="2"/>
      </rPr>
      <t xml:space="preserve">. They get paid to borrow money while </t>
    </r>
    <r>
      <rPr>
        <b/>
        <sz val="9"/>
        <color rgb="FF000000"/>
        <rFont val="Verdana"/>
        <family val="2"/>
      </rPr>
      <t>we are paying interest</t>
    </r>
    <r>
      <rPr>
        <sz val="9"/>
        <color rgb="FF000000"/>
        <rFont val="Verdana"/>
        <family val="2"/>
      </rPr>
      <t>!</t>
    </r>
  </si>
  <si>
    <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</si>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</sst>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h&quot;:&quot;mm"/>
    <numFmt numFmtId="165" formatCode="[$-F400]h:mm:ss\ AM/PM"/>
    <numFmt numFmtId="166" formatCode="d"/>
    <numFmt numFmtId="167" formatCode="dd/mm/yy\ hh:mm"/>
    <numFmt numFmtId="168" formatCode="mm\-dd\-yyyy\ hh:mm:ss"/>
    <numFmt numFmtId="169" formatCode="d&quot;-&quot;mmm&quot;-&quot;yyyy"/>
    <numFmt numFmtId="170" formatCode="m/d/yyyy\ h:mm\ AM/PM"/>
  </numFmts>
  <fonts count="17">
    <font>
      <sz val="9"/>
      <color theme="1"/>
      <name val="Verdana"/>
    </font>
    <font>
      <sz val="9"/>
      <color theme="1"/>
      <name val="Calibri"/>
      <family val="2"/>
    </font>
    <font>
      <b/>
      <sz val="10"/>
      <color rgb="FF000000"/>
      <name val="Arial"/>
      <family val="2"/>
    </font>
    <font>
      <b/>
      <sz val="9"/>
      <color rgb="FF000000"/>
      <name val="Verdana"/>
      <family val="2"/>
    </font>
    <font>
      <sz val="10"/>
      <color rgb="FF000000"/>
      <name val="Arial"/>
      <family val="2"/>
    </font>
    <font>
      <b/>
      <sz val="9"/>
      <color theme="1"/>
      <name val="Verdana"/>
      <family val="2"/>
    </font>
    <font>
      <sz val="10"/>
      <color theme="1"/>
      <name val="Arial"/>
      <family val="2"/>
    </font>
    <font>
      <b/>
      <sz val="9"/>
      <color theme="0"/>
      <name val="Verdana"/>
      <family val="2"/>
    </font>
    <font>
      <sz val="9"/>
      <color theme="1"/>
      <name val="Calibri"/>
      <family val="2"/>
    </font>
    <font>
      <sz val="9"/>
      <color rgb="FF000000"/>
      <name val="Verdana"/>
      <family val="2"/>
    </font>
    <font>
      <sz val="11"/>
      <color rgb="FF000000"/>
      <name val="Inconsolata"/>
    </font>
    <font>
      <sz val="9"/>
      <color rgb="FF0000FF"/>
      <name val="Verdana"/>
      <family val="2"/>
    </font>
    <font>
      <i/>
      <sz val="9"/>
      <color rgb="FF000000"/>
      <name val="Verdana"/>
      <family val="2"/>
    </font>
    <font>
      <sz val="9"/>
      <color rgb="FF38761D"/>
      <name val="Verdana"/>
      <family val="2"/>
    </font>
    <font>
      <sz val="9"/>
      <color theme="1"/>
      <name val="Verdana"/>
      <family val="2"/>
    </font>
    <font>
      <b/>
      <sz val="9"/>
      <name val="Verdana"/>
      <family val="2"/>
    </font>
    <font>
      <b/>
      <u/>
      <sz val="9"/>
      <color rgb="FF000000"/>
      <name val="Verdana"/>
      <family val="2"/>
    </font>
  </fonts>
  <fills count="8">
    <fill>
      <patternFill patternType="none"/>
    </fill>
    <fill>
      <patternFill patternType="gray125"/>
    </fill>
    <fill>
      <patternFill patternType="solid">
        <fgColor theme="4"/>
        <bgColor theme="4"/>
      </patternFill>
    </fill>
    <fill>
      <patternFill patternType="solid">
        <fgColor rgb="FFDEEAF6"/>
        <bgColor rgb="FFDEEAF6"/>
      </patternFill>
    </fill>
    <fill>
      <patternFill patternType="solid">
        <fgColor rgb="FFFFFFFF"/>
        <bgColor rgb="FFFFFFFF"/>
      </patternFill>
    </fill>
    <fill>
      <patternFill patternType="solid">
        <fgColor rgb="FFFFFF00"/>
        <bgColor rgb="FFFFFF00"/>
      </patternFill>
    </fill>
    <fill>
      <patternFill patternType="solid">
        <fgColor rgb="FF38761D"/>
        <bgColor rgb="FF38761D"/>
      </patternFill>
    </fill>
    <fill>
      <patternFill patternType="solid">
        <fgColor theme="9"/>
        <bgColor theme="9"/>
      </patternFill>
    </fill>
  </fills>
  <borders count="6">
    <border>
      <left/>
      <right/>
      <top/>
      <bottom/>
      <diagonal/>
    </border>
    <border>
      <left/>
      <right/>
      <top style="thin">
        <color rgb="FF9CC2E5"/>
      </top>
      <bottom style="thin">
        <color rgb="FF9CC2E5"/>
      </bottom>
      <diagonal/>
    </border>
    <border>
      <left/>
      <right/>
      <top/>
      <bottom/>
      <diagonal/>
    </border>
    <border>
      <left style="thin">
        <color rgb="FF9CC2E5"/>
      </left>
      <right/>
      <top style="thin">
        <color rgb="FF9CC2E5"/>
      </top>
      <bottom style="thin">
        <color rgb="FF9CC2E5"/>
      </bottom>
      <diagonal/>
    </border>
    <border>
      <left style="thin">
        <color rgb="FF9CC2E5"/>
      </left>
      <right/>
      <top style="thin">
        <color rgb="FF9CC2E5"/>
      </top>
      <bottom style="thin">
        <color rgb="FF9CC2E5"/>
      </bottom>
      <diagonal/>
    </border>
    <border>
      <left/>
      <right/>
      <top style="thin">
        <color rgb="FF9CC2E5"/>
      </top>
      <bottom style="thin">
        <color rgb="FF9CC2E5"/>
      </bottom>
      <diagonal/>
    </border>
  </borders>
  <cellStyleXfs count="1">
    <xf numFmtId="0" fontId="0" fillId="0" borderId="0"/>
  </cellStyleXfs>
  <cellXfs count="100">
    <xf numFmtId="0" fontId="0" fillId="0" borderId="0" xfId="0" applyFont="1" applyAlignment="1"/>
    <xf numFmtId="0" fontId="0" fillId="0" borderId="0" xfId="0" applyFont="1"/>
    <xf numFmtId="0" fontId="1" fillId="0" borderId="0" xfId="0" applyFont="1"/>
    <xf numFmtId="0" fontId="2" fillId="2" borderId="0" xfId="0" applyFont="1" applyFill="1"/>
    <xf numFmtId="0" fontId="3" fillId="0" borderId="0" xfId="0" applyFont="1" applyAlignment="1">
      <alignment vertical="top" wrapText="1"/>
    </xf>
    <xf numFmtId="164" fontId="2" fillId="2" borderId="0" xfId="0" applyNumberFormat="1" applyFont="1" applyFill="1"/>
    <xf numFmtId="0" fontId="2" fillId="2" borderId="0" xfId="0" applyFont="1" applyFill="1" applyAlignment="1">
      <alignment wrapText="1"/>
    </xf>
    <xf numFmtId="46" fontId="2" fillId="2" borderId="0" xfId="0" applyNumberFormat="1" applyFont="1" applyFill="1" applyAlignment="1"/>
    <xf numFmtId="0" fontId="2" fillId="2" borderId="0" xfId="0" applyFont="1" applyFill="1" applyAlignment="1">
      <alignment wrapText="1"/>
    </xf>
    <xf numFmtId="0" fontId="4" fillId="2" borderId="0" xfId="0" applyFont="1" applyFill="1"/>
    <xf numFmtId="0" fontId="4" fillId="2" borderId="0" xfId="0" applyFont="1" applyFill="1" applyAlignment="1">
      <alignment wrapText="1"/>
    </xf>
    <xf numFmtId="0" fontId="4" fillId="0" borderId="0" xfId="0" applyFont="1"/>
    <xf numFmtId="0" fontId="0" fillId="0" borderId="0" xfId="0" applyFont="1" applyAlignment="1">
      <alignment horizontal="left"/>
    </xf>
    <xf numFmtId="14" fontId="4" fillId="3" borderId="0" xfId="0" applyNumberFormat="1" applyFont="1" applyFill="1"/>
    <xf numFmtId="0" fontId="5" fillId="0" borderId="0" xfId="0" applyFont="1" applyAlignment="1">
      <alignment vertical="top" wrapText="1"/>
    </xf>
    <xf numFmtId="0" fontId="6" fillId="3" borderId="0" xfId="0" applyFont="1" applyFill="1"/>
    <xf numFmtId="0" fontId="3" fillId="0" borderId="0" xfId="0" applyFont="1" applyAlignment="1">
      <alignment vertical="top" wrapText="1"/>
    </xf>
    <xf numFmtId="164" fontId="4" fillId="3" borderId="0" xfId="0" applyNumberFormat="1" applyFont="1" applyFill="1"/>
    <xf numFmtId="0" fontId="4" fillId="3" borderId="0" xfId="0" applyFont="1" applyFill="1"/>
    <xf numFmtId="0" fontId="7" fillId="2" borderId="1" xfId="0" applyFont="1" applyFill="1" applyBorder="1"/>
    <xf numFmtId="46" fontId="4" fillId="3" borderId="0" xfId="0" applyNumberFormat="1" applyFont="1" applyFill="1"/>
    <xf numFmtId="0" fontId="7" fillId="2" borderId="1" xfId="0" applyFont="1" applyFill="1" applyBorder="1" applyAlignment="1">
      <alignment wrapText="1"/>
    </xf>
    <xf numFmtId="0" fontId="4" fillId="3" borderId="0" xfId="0" applyFont="1" applyFill="1" applyAlignment="1">
      <alignment wrapText="1"/>
    </xf>
    <xf numFmtId="14" fontId="7" fillId="2" borderId="2" xfId="0" applyNumberFormat="1" applyFont="1" applyFill="1" applyBorder="1" applyAlignment="1">
      <alignment wrapText="1"/>
    </xf>
    <xf numFmtId="165" fontId="7" fillId="2" borderId="2" xfId="0" applyNumberFormat="1" applyFont="1" applyFill="1" applyBorder="1" applyAlignment="1">
      <alignment wrapText="1"/>
    </xf>
    <xf numFmtId="22" fontId="4" fillId="3" borderId="0" xfId="0" applyNumberFormat="1" applyFont="1" applyFill="1"/>
    <xf numFmtId="166" fontId="7" fillId="2" borderId="2" xfId="0" applyNumberFormat="1" applyFont="1" applyFill="1" applyBorder="1" applyAlignment="1">
      <alignment wrapText="1"/>
    </xf>
    <xf numFmtId="21" fontId="7" fillId="2" borderId="2" xfId="0" applyNumberFormat="1" applyFont="1" applyFill="1" applyBorder="1" applyAlignment="1">
      <alignment wrapText="1"/>
    </xf>
    <xf numFmtId="21" fontId="6" fillId="3" borderId="0" xfId="0" applyNumberFormat="1" applyFont="1" applyFill="1"/>
    <xf numFmtId="167" fontId="7" fillId="2" borderId="2" xfId="0" applyNumberFormat="1" applyFont="1" applyFill="1" applyBorder="1" applyAlignment="1">
      <alignment wrapText="1"/>
    </xf>
    <xf numFmtId="0" fontId="7" fillId="2" borderId="2" xfId="0" applyFont="1" applyFill="1" applyBorder="1" applyAlignment="1">
      <alignment wrapText="1"/>
    </xf>
    <xf numFmtId="0" fontId="4" fillId="3" borderId="0" xfId="0" applyFont="1" applyFill="1" applyAlignment="1"/>
    <xf numFmtId="0" fontId="8" fillId="0" borderId="0" xfId="0" applyFont="1" applyAlignment="1">
      <alignment vertical="top" wrapText="1"/>
    </xf>
    <xf numFmtId="18" fontId="4" fillId="3" borderId="0" xfId="0" applyNumberFormat="1" applyFont="1" applyFill="1" applyAlignment="1"/>
    <xf numFmtId="0" fontId="0" fillId="0" borderId="0" xfId="0" applyFont="1" applyAlignment="1">
      <alignment vertical="top" wrapText="1"/>
    </xf>
    <xf numFmtId="0" fontId="9" fillId="0" borderId="0" xfId="0" applyFont="1" applyAlignment="1">
      <alignment vertical="top" wrapText="1"/>
    </xf>
    <xf numFmtId="168" fontId="0" fillId="0" borderId="0" xfId="0" applyNumberFormat="1" applyFont="1" applyAlignment="1">
      <alignment vertical="top" wrapText="1"/>
    </xf>
    <xf numFmtId="166" fontId="4" fillId="3" borderId="0" xfId="0" applyNumberFormat="1" applyFont="1" applyFill="1"/>
    <xf numFmtId="169" fontId="0" fillId="3" borderId="1" xfId="0" applyNumberFormat="1" applyFont="1" applyFill="1" applyBorder="1"/>
    <xf numFmtId="0" fontId="0" fillId="3" borderId="1" xfId="0" applyFont="1" applyFill="1" applyBorder="1"/>
    <xf numFmtId="164" fontId="4" fillId="3" borderId="0" xfId="0" applyNumberFormat="1" applyFont="1" applyFill="1" applyAlignment="1"/>
    <xf numFmtId="0" fontId="8" fillId="3" borderId="1" xfId="0" applyFont="1" applyFill="1" applyBorder="1"/>
    <xf numFmtId="0" fontId="10" fillId="4" borderId="2" xfId="0" applyFont="1" applyFill="1" applyBorder="1"/>
    <xf numFmtId="14" fontId="0" fillId="0" borderId="0" xfId="0" applyNumberFormat="1" applyFont="1"/>
    <xf numFmtId="165" fontId="0" fillId="0" borderId="0" xfId="0" applyNumberFormat="1" applyFont="1"/>
    <xf numFmtId="166" fontId="0" fillId="0" borderId="0" xfId="0" applyNumberFormat="1" applyFont="1"/>
    <xf numFmtId="21" fontId="0" fillId="0" borderId="0" xfId="0" applyNumberFormat="1" applyFont="1"/>
    <xf numFmtId="167" fontId="0" fillId="0" borderId="0" xfId="0" applyNumberFormat="1" applyFont="1"/>
    <xf numFmtId="20" fontId="4" fillId="3" borderId="0" xfId="0" applyNumberFormat="1" applyFont="1" applyFill="1" applyAlignment="1"/>
    <xf numFmtId="0" fontId="4" fillId="3" borderId="0" xfId="0" applyFont="1" applyFill="1" applyAlignment="1">
      <alignment wrapText="1"/>
    </xf>
    <xf numFmtId="0" fontId="8" fillId="3" borderId="2" xfId="0" applyFont="1" applyFill="1" applyBorder="1"/>
    <xf numFmtId="0" fontId="0" fillId="3" borderId="2" xfId="0" applyFont="1" applyFill="1" applyBorder="1" applyAlignment="1">
      <alignment wrapText="1"/>
    </xf>
    <xf numFmtId="0" fontId="9" fillId="3" borderId="2" xfId="0" applyFont="1" applyFill="1" applyBorder="1"/>
    <xf numFmtId="168" fontId="0" fillId="3" borderId="2" xfId="0" applyNumberFormat="1" applyFont="1" applyFill="1" applyBorder="1"/>
    <xf numFmtId="0" fontId="8" fillId="0" borderId="0" xfId="0" applyFont="1"/>
    <xf numFmtId="0" fontId="0" fillId="0" borderId="0" xfId="0" applyFont="1" applyAlignment="1">
      <alignment wrapText="1"/>
    </xf>
    <xf numFmtId="0" fontId="9" fillId="0" borderId="0" xfId="0" applyFont="1"/>
    <xf numFmtId="168" fontId="0" fillId="0" borderId="0" xfId="0" applyNumberFormat="1" applyFont="1"/>
    <xf numFmtId="0" fontId="9" fillId="3" borderId="2" xfId="0" applyFont="1" applyFill="1" applyBorder="1" applyAlignment="1">
      <alignment wrapText="1"/>
    </xf>
    <xf numFmtId="0" fontId="9" fillId="0" borderId="0" xfId="0" applyFont="1" applyAlignment="1">
      <alignment wrapText="1"/>
    </xf>
    <xf numFmtId="0" fontId="9" fillId="4" borderId="2" xfId="0" applyFont="1" applyFill="1" applyBorder="1"/>
    <xf numFmtId="0" fontId="8" fillId="4" borderId="2" xfId="0" applyFont="1" applyFill="1" applyBorder="1"/>
    <xf numFmtId="0" fontId="0" fillId="4" borderId="2" xfId="0" applyFont="1" applyFill="1" applyBorder="1" applyAlignment="1">
      <alignment wrapText="1"/>
    </xf>
    <xf numFmtId="168" fontId="0" fillId="4" borderId="2" xfId="0" applyNumberFormat="1" applyFont="1" applyFill="1" applyBorder="1"/>
    <xf numFmtId="0" fontId="8" fillId="5" borderId="2" xfId="0" applyFont="1" applyFill="1" applyBorder="1"/>
    <xf numFmtId="0" fontId="9" fillId="5" borderId="2" xfId="0" applyFont="1" applyFill="1" applyBorder="1" applyAlignment="1">
      <alignment wrapText="1"/>
    </xf>
    <xf numFmtId="0" fontId="9" fillId="5" borderId="2" xfId="0" applyFont="1" applyFill="1" applyBorder="1"/>
    <xf numFmtId="168" fontId="0" fillId="5" borderId="2" xfId="0" applyNumberFormat="1" applyFont="1" applyFill="1" applyBorder="1"/>
    <xf numFmtId="0" fontId="8" fillId="3" borderId="3" xfId="0" applyFont="1" applyFill="1" applyBorder="1"/>
    <xf numFmtId="0" fontId="0" fillId="3" borderId="1" xfId="0" applyFont="1" applyFill="1" applyBorder="1" applyAlignment="1">
      <alignment wrapText="1"/>
    </xf>
    <xf numFmtId="0" fontId="9" fillId="3" borderId="1" xfId="0" applyFont="1" applyFill="1" applyBorder="1"/>
    <xf numFmtId="168" fontId="0" fillId="3" borderId="1" xfId="0" applyNumberFormat="1" applyFont="1" applyFill="1" applyBorder="1"/>
    <xf numFmtId="0" fontId="8" fillId="0" borderId="4" xfId="0" applyFont="1" applyBorder="1" applyAlignment="1">
      <alignment vertical="top" wrapText="1"/>
    </xf>
    <xf numFmtId="0" fontId="0" fillId="0" borderId="5" xfId="0" applyFont="1" applyBorder="1" applyAlignment="1">
      <alignment vertical="top" wrapText="1"/>
    </xf>
    <xf numFmtId="0" fontId="9" fillId="0" borderId="5" xfId="0" applyFont="1" applyBorder="1" applyAlignment="1">
      <alignment vertical="top" wrapText="1"/>
    </xf>
    <xf numFmtId="168" fontId="0" fillId="0" borderId="5" xfId="0" applyNumberFormat="1" applyFont="1" applyBorder="1" applyAlignment="1">
      <alignment vertical="top" wrapText="1"/>
    </xf>
    <xf numFmtId="0" fontId="8" fillId="0" borderId="5" xfId="0" applyFont="1" applyBorder="1" applyAlignment="1">
      <alignment vertical="top" wrapText="1"/>
    </xf>
    <xf numFmtId="0" fontId="8" fillId="0" borderId="4" xfId="0" applyFont="1" applyBorder="1"/>
    <xf numFmtId="0" fontId="0" fillId="0" borderId="5" xfId="0" applyFont="1" applyBorder="1" applyAlignment="1">
      <alignment wrapText="1"/>
    </xf>
    <xf numFmtId="0" fontId="9" fillId="0" borderId="5" xfId="0" applyFont="1" applyBorder="1"/>
    <xf numFmtId="168" fontId="0" fillId="0" borderId="5" xfId="0" applyNumberFormat="1" applyFont="1" applyBorder="1"/>
    <xf numFmtId="0" fontId="8" fillId="0" borderId="5" xfId="0" applyFont="1" applyBorder="1"/>
    <xf numFmtId="0" fontId="9" fillId="0" borderId="5" xfId="0" applyFont="1" applyBorder="1" applyAlignment="1">
      <alignment wrapText="1"/>
    </xf>
    <xf numFmtId="0" fontId="9" fillId="3" borderId="1" xfId="0" applyFont="1" applyFill="1" applyBorder="1" applyAlignment="1">
      <alignment wrapText="1"/>
    </xf>
    <xf numFmtId="164" fontId="4" fillId="6" borderId="0" xfId="0" applyNumberFormat="1" applyFont="1" applyFill="1"/>
    <xf numFmtId="164" fontId="4" fillId="7" borderId="0" xfId="0" applyNumberFormat="1" applyFont="1" applyFill="1"/>
    <xf numFmtId="170" fontId="4" fillId="3" borderId="0" xfId="0" applyNumberFormat="1" applyFont="1" applyFill="1" applyAlignment="1"/>
    <xf numFmtId="0" fontId="11" fillId="0" borderId="5" xfId="0" applyFont="1" applyBorder="1" applyAlignment="1">
      <alignment vertical="top" wrapText="1"/>
    </xf>
    <xf numFmtId="0" fontId="1" fillId="3" borderId="0" xfId="0" applyFont="1" applyFill="1" applyAlignment="1"/>
    <xf numFmtId="164" fontId="4" fillId="0" borderId="0" xfId="0" applyNumberFormat="1" applyFont="1"/>
    <xf numFmtId="46" fontId="4" fillId="0" borderId="0" xfId="0" applyNumberFormat="1" applyFont="1"/>
    <xf numFmtId="0" fontId="4" fillId="0" borderId="0" xfId="0" applyFont="1" applyAlignment="1">
      <alignment wrapText="1"/>
    </xf>
    <xf numFmtId="0" fontId="5" fillId="0" borderId="5" xfId="0" applyFont="1" applyBorder="1" applyAlignment="1">
      <alignment vertical="top" wrapText="1"/>
    </xf>
    <xf numFmtId="0" fontId="8" fillId="5" borderId="3" xfId="0" applyFont="1" applyFill="1" applyBorder="1" applyAlignment="1">
      <alignment vertical="top" wrapText="1"/>
    </xf>
    <xf numFmtId="0" fontId="0" fillId="5" borderId="1" xfId="0" applyFont="1" applyFill="1" applyBorder="1" applyAlignment="1">
      <alignment vertical="top" wrapText="1"/>
    </xf>
    <xf numFmtId="0" fontId="9" fillId="5" borderId="1" xfId="0" applyFont="1" applyFill="1" applyBorder="1" applyAlignment="1">
      <alignment vertical="top" wrapText="1"/>
    </xf>
    <xf numFmtId="168" fontId="0" fillId="5" borderId="1" xfId="0" applyNumberFormat="1" applyFont="1" applyFill="1" applyBorder="1" applyAlignment="1">
      <alignment vertical="top" wrapText="1"/>
    </xf>
    <xf numFmtId="0" fontId="8" fillId="5" borderId="1" xfId="0" applyFont="1" applyFill="1" applyBorder="1" applyAlignment="1">
      <alignment vertical="top" wrapText="1"/>
    </xf>
    <xf numFmtId="0" fontId="12" fillId="0" borderId="5" xfId="0" applyFont="1" applyBorder="1" applyAlignment="1">
      <alignment vertical="top" wrapText="1"/>
    </xf>
    <xf numFmtId="0" fontId="13" fillId="0" borderId="5" xfId="0" applyFont="1" applyBorder="1" applyAlignment="1">
      <alignment vertical="top" wrapText="1"/>
    </xf>
  </cellXfs>
  <cellStyles count="1">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ySplit="1" topLeftCell="A2" activePane="bottomLeft" state="frozen"/>
      <selection pane="bottomLeft" activeCell="B427" sqref="B427"/>
    </sheetView>
  </sheetViews>
  <sheetFormatPr baseColWidth="10" defaultColWidth="14.5" defaultRowHeight="15" customHeight="1" outlineLevelCol="1"/>
  <cols>
    <col min="1" max="1" width="17.5" customWidth="1"/>
    <col min="2" max="2" width="64.5" customWidth="1"/>
    <col min="3" max="3" width="30.83203125" customWidth="1"/>
    <col min="4" max="4" width="15.83203125" customWidth="1"/>
    <col min="5" max="5" width="8.6640625" customWidth="1"/>
    <col min="6" max="6" width="9.5" customWidth="1"/>
    <col min="7" max="7" width="18.1640625" hidden="1" customWidth="1" outlineLevel="1"/>
    <col min="8" max="9" width="14.83203125" hidden="1" customWidth="1" outlineLevel="1"/>
    <col min="10" max="10" width="11.6640625" hidden="1" customWidth="1" outlineLevel="1"/>
    <col min="11" max="11" width="8.6640625" hidden="1" customWidth="1" outlineLevel="1"/>
    <col min="12" max="12" width="17.1640625" hidden="1" customWidth="1" outlineLevel="1"/>
    <col min="13" max="13" width="15.83203125" hidden="1" customWidth="1" outlineLevel="1"/>
    <col min="14" max="15" width="10" hidden="1" customWidth="1" outlineLevel="1"/>
    <col min="16" max="16" width="26.83203125" hidden="1" customWidth="1" outlineLevel="1"/>
    <col min="17" max="19" width="8.6640625" hidden="1" customWidth="1" outlineLevel="1"/>
    <col min="20" max="20" width="12.5" customWidth="1" collapsed="1"/>
    <col min="21" max="21" width="12.5" customWidth="1"/>
    <col min="22" max="22" width="7.83203125" customWidth="1"/>
    <col min="23" max="23" width="9.6640625" customWidth="1"/>
    <col min="24" max="24" width="13.5" customWidth="1"/>
    <col min="25" max="25" width="8.6640625" customWidth="1"/>
  </cols>
  <sheetData>
    <row r="1" spans="1:26" ht="11.25" customHeight="1">
      <c r="A1" s="4" t="s">
        <v>1</v>
      </c>
      <c r="B1" s="14" t="s">
        <v>8</v>
      </c>
      <c r="C1" s="16" t="s">
        <v>39</v>
      </c>
      <c r="D1" s="16" t="s">
        <v>44</v>
      </c>
      <c r="E1" s="16" t="s">
        <v>45</v>
      </c>
      <c r="F1" s="16" t="s">
        <v>47</v>
      </c>
      <c r="G1" s="14" t="s">
        <v>48</v>
      </c>
      <c r="H1" s="14" t="s">
        <v>50</v>
      </c>
      <c r="I1" s="14" t="s">
        <v>51</v>
      </c>
      <c r="J1" s="14" t="s">
        <v>52</v>
      </c>
      <c r="K1" s="14" t="s">
        <v>53</v>
      </c>
      <c r="L1" s="19" t="s">
        <v>2</v>
      </c>
      <c r="M1" s="19" t="s">
        <v>31</v>
      </c>
      <c r="N1" s="19" t="s">
        <v>61</v>
      </c>
      <c r="O1" s="19" t="s">
        <v>28</v>
      </c>
      <c r="P1" s="21" t="s">
        <v>64</v>
      </c>
      <c r="Q1" s="21" t="s">
        <v>15</v>
      </c>
      <c r="R1" s="21" t="s">
        <v>16</v>
      </c>
      <c r="S1" s="21" t="s">
        <v>17</v>
      </c>
      <c r="T1" s="23" t="s">
        <v>73</v>
      </c>
      <c r="U1" s="24" t="s">
        <v>82</v>
      </c>
      <c r="V1" s="26" t="s">
        <v>83</v>
      </c>
      <c r="W1" s="27" t="s">
        <v>84</v>
      </c>
      <c r="X1" s="29" t="s">
        <v>85</v>
      </c>
      <c r="Y1" s="30" t="s">
        <v>86</v>
      </c>
      <c r="Z1" s="1"/>
    </row>
    <row r="2" spans="1:26" ht="11.25" hidden="1" customHeight="1">
      <c r="A2" s="32" t="s">
        <v>88</v>
      </c>
      <c r="B2" s="34" t="s">
        <v>89</v>
      </c>
      <c r="C2" s="35" t="s">
        <v>90</v>
      </c>
      <c r="D2" s="36"/>
      <c r="E2" s="35">
        <v>1</v>
      </c>
      <c r="F2" s="35"/>
      <c r="G2" s="36">
        <v>42747.90934027778</v>
      </c>
      <c r="H2" s="32">
        <v>15817</v>
      </c>
      <c r="I2" s="32">
        <v>60513</v>
      </c>
      <c r="J2" s="32" t="b">
        <v>0</v>
      </c>
      <c r="K2" s="32">
        <v>9.3671388171152896E+17</v>
      </c>
      <c r="L2" s="38">
        <f t="shared" ref="L2:L425" si="0">DATE(O2,N2,M2)</f>
        <v>42747</v>
      </c>
      <c r="M2" s="39">
        <v>12</v>
      </c>
      <c r="N2" s="39">
        <v>1</v>
      </c>
      <c r="O2" s="39">
        <v>2017</v>
      </c>
      <c r="P2" s="41" t="str">
        <f t="shared" ref="P2:P425" si="1">TEXT(G2,"mm:ss")</f>
        <v>49:27</v>
      </c>
      <c r="Q2" s="39">
        <v>21</v>
      </c>
      <c r="R2" s="42">
        <v>1</v>
      </c>
      <c r="S2" s="42">
        <v>27</v>
      </c>
      <c r="T2" s="43">
        <f t="shared" ref="T2:T425" si="2">DATE(O2,N2,M2)</f>
        <v>42747</v>
      </c>
      <c r="U2" s="44">
        <f>TIME('Trump Tweets'!$Q2,'Trump Tweets'!$R2,'Trump Tweets'!$S2)</f>
        <v>0.87600694444444438</v>
      </c>
      <c r="V2" s="45" t="e">
        <f>'Trump Tweets'!$T2+'Trump Tweets'!$U2-T1+U1</f>
        <v>#VALUE!</v>
      </c>
      <c r="W2" s="46"/>
      <c r="X2" s="47" t="e">
        <f>IF(AND('Trump Tweets'!$V2&lt;1,'Trump Tweets'!$W2&lt;TIME(1,0,0)),"Yes","No")</f>
        <v>#VALUE!</v>
      </c>
      <c r="Y2" s="1"/>
      <c r="Z2" s="1"/>
    </row>
    <row r="3" spans="1:26" ht="11.25" hidden="1" customHeight="1">
      <c r="A3" s="32" t="s">
        <v>88</v>
      </c>
      <c r="B3" s="34" t="s">
        <v>103</v>
      </c>
      <c r="C3" s="35" t="s">
        <v>104</v>
      </c>
      <c r="D3" s="36"/>
      <c r="E3" s="35">
        <v>0</v>
      </c>
      <c r="F3" s="35"/>
      <c r="G3" s="36">
        <v>42777.140231481484</v>
      </c>
      <c r="H3" s="32">
        <v>8265</v>
      </c>
      <c r="I3" s="32">
        <v>40469</v>
      </c>
      <c r="J3" s="32" t="b">
        <v>0</v>
      </c>
      <c r="K3" s="32">
        <v>9.2592592030477901E+17</v>
      </c>
      <c r="L3" s="38">
        <f t="shared" si="0"/>
        <v>42777</v>
      </c>
      <c r="M3" s="39">
        <v>11</v>
      </c>
      <c r="N3" s="39">
        <v>2</v>
      </c>
      <c r="O3" s="39">
        <v>2017</v>
      </c>
      <c r="P3" s="41" t="str">
        <f t="shared" si="1"/>
        <v>21:56</v>
      </c>
      <c r="Q3" s="39">
        <v>3</v>
      </c>
      <c r="R3" s="42">
        <v>2</v>
      </c>
      <c r="S3" s="42">
        <v>56</v>
      </c>
      <c r="T3" s="43">
        <f t="shared" si="2"/>
        <v>42777</v>
      </c>
      <c r="U3" s="44">
        <f>TIME('Trump Tweets'!$Q3,'Trump Tweets'!$R3,'Trump Tweets'!$S3)</f>
        <v>0.12703703703703703</v>
      </c>
      <c r="V3" s="45">
        <f>'Trump Tweets'!$T3+'Trump Tweets'!$U3-T2+U2</f>
        <v>31.003043981484726</v>
      </c>
      <c r="W3" s="46">
        <f>'Trump Tweets'!$T3+'Trump Tweets'!$U3-(T2+U2)</f>
        <v>29.251030092593282</v>
      </c>
      <c r="X3" s="47" t="str">
        <f>IF(AND('Trump Tweets'!$V3&lt;1,'Trump Tweets'!$W3&lt;TIME(1,0,0)),"Yes","No")</f>
        <v>No</v>
      </c>
      <c r="Y3" s="1"/>
      <c r="Z3" s="1"/>
    </row>
    <row r="4" spans="1:26" ht="11.25" hidden="1" customHeight="1">
      <c r="A4" s="32" t="s">
        <v>88</v>
      </c>
      <c r="B4" s="34" t="s">
        <v>108</v>
      </c>
      <c r="C4" s="35" t="s">
        <v>104</v>
      </c>
      <c r="D4" s="35"/>
      <c r="E4" s="35">
        <v>0</v>
      </c>
      <c r="F4" s="35"/>
      <c r="G4" s="36">
        <v>42777.941469907404</v>
      </c>
      <c r="H4" s="32">
        <v>9470</v>
      </c>
      <c r="I4" s="32">
        <v>43458</v>
      </c>
      <c r="J4" s="32" t="b">
        <v>0</v>
      </c>
      <c r="K4" s="32">
        <v>9.2621627928704205E+17</v>
      </c>
      <c r="L4" s="38">
        <f t="shared" si="0"/>
        <v>42777</v>
      </c>
      <c r="M4" s="39">
        <v>11</v>
      </c>
      <c r="N4" s="39">
        <v>2</v>
      </c>
      <c r="O4" s="39">
        <v>2017</v>
      </c>
      <c r="P4" s="41" t="str">
        <f t="shared" si="1"/>
        <v>35:43</v>
      </c>
      <c r="Q4" s="39">
        <v>22</v>
      </c>
      <c r="R4" s="42">
        <v>2</v>
      </c>
      <c r="S4" s="42">
        <v>43</v>
      </c>
      <c r="T4" s="43">
        <f t="shared" si="2"/>
        <v>42777</v>
      </c>
      <c r="U4" s="44">
        <f>TIME('Trump Tweets'!$Q4,'Trump Tweets'!$R4,'Trump Tweets'!$S4)</f>
        <v>0.91855324074074074</v>
      </c>
      <c r="V4" s="45">
        <f>'Trump Tweets'!$T4+'Trump Tweets'!$U4-T3+U3</f>
        <v>1.0455902777798043</v>
      </c>
      <c r="W4" s="46">
        <f>'Trump Tweets'!$T4+'Trump Tweets'!$U4-(T3+U3)</f>
        <v>0.79151620370248565</v>
      </c>
      <c r="X4" s="47" t="str">
        <f>IF(AND('Trump Tweets'!$V4&lt;1,'Trump Tweets'!$W4&lt;TIME(1,0,0)),"Yes","No")</f>
        <v>No</v>
      </c>
      <c r="Y4" s="1"/>
      <c r="Z4" s="1"/>
    </row>
    <row r="5" spans="1:26" ht="11.25" hidden="1" customHeight="1">
      <c r="A5" s="32" t="s">
        <v>88</v>
      </c>
      <c r="B5" s="34" t="s">
        <v>116</v>
      </c>
      <c r="C5" s="35" t="s">
        <v>117</v>
      </c>
      <c r="D5" s="35"/>
      <c r="E5" s="35">
        <v>1</v>
      </c>
      <c r="F5" s="35"/>
      <c r="G5" s="36">
        <v>42801.870925925927</v>
      </c>
      <c r="H5" s="32">
        <v>20129</v>
      </c>
      <c r="I5" s="32">
        <v>96173</v>
      </c>
      <c r="J5" s="32" t="b">
        <v>0</v>
      </c>
      <c r="K5" s="32">
        <v>8.8197939437340595E+17</v>
      </c>
      <c r="L5" s="38">
        <f t="shared" si="0"/>
        <v>42801</v>
      </c>
      <c r="M5" s="39">
        <v>7</v>
      </c>
      <c r="N5" s="39">
        <v>3</v>
      </c>
      <c r="O5" s="39">
        <v>2017</v>
      </c>
      <c r="P5" s="41" t="str">
        <f t="shared" si="1"/>
        <v>54:08</v>
      </c>
      <c r="Q5" s="39">
        <v>20</v>
      </c>
      <c r="R5" s="42">
        <v>3</v>
      </c>
      <c r="S5" s="42">
        <v>8</v>
      </c>
      <c r="T5" s="43">
        <f t="shared" si="2"/>
        <v>42801</v>
      </c>
      <c r="U5" s="44">
        <f>TIME('Trump Tweets'!$Q5,'Trump Tweets'!$R5,'Trump Tweets'!$S5)</f>
        <v>0.83550925925925934</v>
      </c>
      <c r="V5" s="45">
        <f>'Trump Tweets'!$T5+'Trump Tweets'!$U5-T4+U4</f>
        <v>25.754062500001758</v>
      </c>
      <c r="W5" s="46">
        <f>'Trump Tweets'!$T5+'Trump Tweets'!$U5-(T4+U4)</f>
        <v>23.916956018518249</v>
      </c>
      <c r="X5" s="47" t="str">
        <f>IF(AND('Trump Tweets'!$V5&lt;1,'Trump Tweets'!$W5&lt;TIME(1,0,0)),"Yes","No")</f>
        <v>No</v>
      </c>
      <c r="Y5" s="1"/>
      <c r="Z5" s="1"/>
    </row>
    <row r="6" spans="1:26" ht="11.25" hidden="1" customHeight="1">
      <c r="A6" s="32" t="s">
        <v>88</v>
      </c>
      <c r="B6" s="34" t="s">
        <v>121</v>
      </c>
      <c r="C6" s="35" t="s">
        <v>117</v>
      </c>
      <c r="D6" s="35"/>
      <c r="E6" s="35">
        <v>-1</v>
      </c>
      <c r="F6" s="35"/>
      <c r="G6" s="36" t="s">
        <v>122</v>
      </c>
      <c r="H6" s="32">
        <v>9388</v>
      </c>
      <c r="I6" s="32">
        <v>47225</v>
      </c>
      <c r="J6" s="32" t="b">
        <v>0</v>
      </c>
      <c r="K6" s="32">
        <v>8.5718526102912602E+17</v>
      </c>
      <c r="L6" s="38">
        <f t="shared" si="0"/>
        <v>42851</v>
      </c>
      <c r="M6" s="39">
        <v>26</v>
      </c>
      <c r="N6" s="39">
        <v>4</v>
      </c>
      <c r="O6" s="39">
        <v>2017</v>
      </c>
      <c r="P6" s="41" t="str">
        <f t="shared" si="1"/>
        <v>04-26-2017 10:51:06</v>
      </c>
      <c r="Q6" s="39">
        <v>10</v>
      </c>
      <c r="R6" s="42">
        <v>4</v>
      </c>
      <c r="S6" s="42">
        <v>6</v>
      </c>
      <c r="T6" s="43">
        <f t="shared" si="2"/>
        <v>42851</v>
      </c>
      <c r="U6" s="44">
        <f>TIME('Trump Tweets'!$Q6,'Trump Tweets'!$R6,'Trump Tweets'!$S6)</f>
        <v>0.41951388888888891</v>
      </c>
      <c r="V6" s="45">
        <f>'Trump Tweets'!$T6+'Trump Tweets'!$U6-T5+U5</f>
        <v>51.255023148149185</v>
      </c>
      <c r="W6" s="46">
        <f>'Trump Tweets'!$T6+'Trump Tweets'!$U6-(T5+U5)</f>
        <v>49.584004629628907</v>
      </c>
      <c r="X6" s="47" t="str">
        <f>IF(AND('Trump Tweets'!$V6&lt;1,'Trump Tweets'!$W6&lt;TIME(1,0,0)),"Yes","No")</f>
        <v>No</v>
      </c>
      <c r="Y6" s="1"/>
      <c r="Z6" s="1"/>
    </row>
    <row r="7" spans="1:26" ht="11.25" hidden="1" customHeight="1">
      <c r="A7" s="32" t="s">
        <v>88</v>
      </c>
      <c r="B7" s="34" t="s">
        <v>126</v>
      </c>
      <c r="C7" s="35" t="s">
        <v>117</v>
      </c>
      <c r="D7" s="36"/>
      <c r="E7" s="35">
        <v>1</v>
      </c>
      <c r="F7" s="35"/>
      <c r="G7" s="36">
        <v>42866.317453703705</v>
      </c>
      <c r="H7" s="32">
        <v>12353</v>
      </c>
      <c r="I7" s="32">
        <v>58653</v>
      </c>
      <c r="J7" s="32" t="b">
        <v>0</v>
      </c>
      <c r="K7" s="32">
        <v>9.2707730587643405E+17</v>
      </c>
      <c r="L7" s="38">
        <f t="shared" si="0"/>
        <v>42866</v>
      </c>
      <c r="M7" s="39">
        <v>11</v>
      </c>
      <c r="N7" s="39">
        <v>5</v>
      </c>
      <c r="O7" s="39">
        <v>2017</v>
      </c>
      <c r="P7" s="41" t="str">
        <f t="shared" si="1"/>
        <v>37:08</v>
      </c>
      <c r="Q7" s="39">
        <v>7</v>
      </c>
      <c r="R7" s="42">
        <v>5</v>
      </c>
      <c r="S7" s="42">
        <v>8</v>
      </c>
      <c r="T7" s="43">
        <f t="shared" si="2"/>
        <v>42866</v>
      </c>
      <c r="U7" s="44">
        <f>TIME('Trump Tweets'!$Q7,'Trump Tweets'!$R7,'Trump Tweets'!$S7)</f>
        <v>0.29523148148148148</v>
      </c>
      <c r="V7" s="45">
        <f>'Trump Tweets'!$T7+'Trump Tweets'!$U7-T6+U6</f>
        <v>15.714745370371803</v>
      </c>
      <c r="W7" s="46">
        <f>'Trump Tweets'!$T7+'Trump Tweets'!$U7-(T6+U6)</f>
        <v>14.875717592592991</v>
      </c>
      <c r="X7" s="47" t="str">
        <f>IF(AND('Trump Tweets'!$V7&lt;1,'Trump Tweets'!$W7&lt;TIME(1,0,0)),"Yes","No")</f>
        <v>No</v>
      </c>
      <c r="Y7" s="1"/>
      <c r="Z7" s="1"/>
    </row>
    <row r="8" spans="1:26" ht="11.25" hidden="1" customHeight="1">
      <c r="A8" s="32" t="s">
        <v>88</v>
      </c>
      <c r="B8" s="34" t="s">
        <v>129</v>
      </c>
      <c r="C8" s="35" t="s">
        <v>117</v>
      </c>
      <c r="D8" s="35"/>
      <c r="E8" s="35">
        <v>1</v>
      </c>
      <c r="F8" s="35"/>
      <c r="G8" s="36">
        <v>42924.054259259261</v>
      </c>
      <c r="H8" s="32">
        <v>23061</v>
      </c>
      <c r="I8" s="32">
        <v>95347</v>
      </c>
      <c r="J8" s="32" t="b">
        <v>0</v>
      </c>
      <c r="K8" s="32">
        <v>8.94367017054208E+17</v>
      </c>
      <c r="L8" s="38">
        <f t="shared" si="0"/>
        <v>42924</v>
      </c>
      <c r="M8" s="39">
        <v>8</v>
      </c>
      <c r="N8" s="39">
        <v>7</v>
      </c>
      <c r="O8" s="39">
        <v>2017</v>
      </c>
      <c r="P8" s="41" t="str">
        <f t="shared" si="1"/>
        <v>18:08</v>
      </c>
      <c r="Q8" s="39">
        <v>1</v>
      </c>
      <c r="R8" s="42">
        <v>7</v>
      </c>
      <c r="S8" s="42">
        <v>8</v>
      </c>
      <c r="T8" s="43">
        <f t="shared" si="2"/>
        <v>42924</v>
      </c>
      <c r="U8" s="44">
        <f>TIME('Trump Tweets'!$Q8,'Trump Tweets'!$R8,'Trump Tweets'!$S8)</f>
        <v>4.6620370370370368E-2</v>
      </c>
      <c r="V8" s="45">
        <f>'Trump Tweets'!$T8+'Trump Tweets'!$U8-T7+U7</f>
        <v>58.341851851850535</v>
      </c>
      <c r="W8" s="46">
        <f>'Trump Tweets'!$T8+'Trump Tweets'!$U8-(T7+U7)</f>
        <v>57.75138888888614</v>
      </c>
      <c r="X8" s="47" t="str">
        <f>IF(AND('Trump Tweets'!$V8&lt;1,'Trump Tweets'!$W8&lt;TIME(1,0,0)),"Yes","No")</f>
        <v>No</v>
      </c>
      <c r="Y8" s="1"/>
      <c r="Z8" s="1"/>
    </row>
    <row r="9" spans="1:26" ht="11.25" hidden="1" customHeight="1">
      <c r="A9" s="32" t="s">
        <v>88</v>
      </c>
      <c r="B9" s="34" t="s">
        <v>134</v>
      </c>
      <c r="C9" s="35" t="s">
        <v>117</v>
      </c>
      <c r="D9" s="35"/>
      <c r="E9" s="35">
        <v>0</v>
      </c>
      <c r="F9" s="35"/>
      <c r="G9" s="36" t="s">
        <v>135</v>
      </c>
      <c r="H9" s="32">
        <v>17849</v>
      </c>
      <c r="I9" s="32">
        <v>76499</v>
      </c>
      <c r="J9" s="32" t="b">
        <v>0</v>
      </c>
      <c r="K9" s="32">
        <v>9.0815406765817395E+17</v>
      </c>
      <c r="L9" s="38">
        <f t="shared" si="0"/>
        <v>42992</v>
      </c>
      <c r="M9" s="39">
        <v>14</v>
      </c>
      <c r="N9" s="39">
        <v>9</v>
      </c>
      <c r="O9" s="39">
        <v>2017</v>
      </c>
      <c r="P9" s="41" t="str">
        <f t="shared" si="1"/>
        <v>09-14-2017 02:22:57</v>
      </c>
      <c r="Q9" s="39">
        <v>2</v>
      </c>
      <c r="R9" s="42">
        <v>9</v>
      </c>
      <c r="S9" s="42">
        <v>57</v>
      </c>
      <c r="T9" s="43">
        <f t="shared" si="2"/>
        <v>42992</v>
      </c>
      <c r="U9" s="44">
        <f>TIME('Trump Tweets'!$Q9,'Trump Tweets'!$R9,'Trump Tweets'!$S9)</f>
        <v>9.0243055555555562E-2</v>
      </c>
      <c r="V9" s="45">
        <f>'Trump Tweets'!$T9+'Trump Tweets'!$U9-T8+U8</f>
        <v>68.136863425928325</v>
      </c>
      <c r="W9" s="46">
        <f>'Trump Tweets'!$T9+'Trump Tweets'!$U9-(T8+U8)</f>
        <v>68.043622685188893</v>
      </c>
      <c r="X9" s="47" t="str">
        <f>IF(AND('Trump Tweets'!$V9&lt;1,'Trump Tweets'!$W9&lt;TIME(1,0,0)),"Yes","No")</f>
        <v>No</v>
      </c>
      <c r="Y9" s="1"/>
      <c r="Z9" s="1"/>
    </row>
    <row r="10" spans="1:26" ht="11.25" hidden="1" customHeight="1">
      <c r="A10" s="32" t="s">
        <v>88</v>
      </c>
      <c r="B10" s="34" t="s">
        <v>138</v>
      </c>
      <c r="C10" s="35" t="s">
        <v>90</v>
      </c>
      <c r="D10" s="35" t="s">
        <v>139</v>
      </c>
      <c r="E10" s="35">
        <v>1</v>
      </c>
      <c r="F10" s="35"/>
      <c r="G10" s="36" t="s">
        <v>140</v>
      </c>
      <c r="H10" s="32">
        <v>13889</v>
      </c>
      <c r="I10" s="32">
        <v>68327</v>
      </c>
      <c r="J10" s="32" t="b">
        <v>0</v>
      </c>
      <c r="K10" s="32">
        <v>9.0940157234136998E+17</v>
      </c>
      <c r="L10" s="38">
        <f t="shared" si="0"/>
        <v>42995</v>
      </c>
      <c r="M10" s="39">
        <v>17</v>
      </c>
      <c r="N10" s="39">
        <v>9</v>
      </c>
      <c r="O10" s="39">
        <v>2017</v>
      </c>
      <c r="P10" s="41" t="str">
        <f t="shared" si="1"/>
        <v>09-17-2017 13:00:05</v>
      </c>
      <c r="Q10" s="39">
        <v>13</v>
      </c>
      <c r="R10" s="42">
        <v>9</v>
      </c>
      <c r="S10" s="42">
        <v>5</v>
      </c>
      <c r="T10" s="43">
        <f t="shared" si="2"/>
        <v>42995</v>
      </c>
      <c r="U10" s="44">
        <f>TIME('Trump Tweets'!$Q10,'Trump Tweets'!$R10,'Trump Tweets'!$S10)</f>
        <v>0.54797453703703702</v>
      </c>
      <c r="V10" s="45">
        <f>'Trump Tweets'!$T10+'Trump Tweets'!$U10-T9+U9</f>
        <v>3.6382175925949642</v>
      </c>
      <c r="W10" s="46">
        <f>'Trump Tweets'!$T10+'Trump Tweets'!$U10-(T9+U9)</f>
        <v>3.4577314814814599</v>
      </c>
      <c r="X10" s="47" t="str">
        <f>IF(AND('Trump Tweets'!$V10&lt;1,'Trump Tweets'!$W10&lt;TIME(1,0,0)),"Yes","No")</f>
        <v>No</v>
      </c>
      <c r="Y10" s="1"/>
      <c r="Z10" s="1"/>
    </row>
    <row r="11" spans="1:26" ht="11.25" hidden="1" customHeight="1">
      <c r="A11" s="32" t="s">
        <v>88</v>
      </c>
      <c r="B11" s="34" t="s">
        <v>144</v>
      </c>
      <c r="C11" s="35" t="s">
        <v>90</v>
      </c>
      <c r="D11" s="35"/>
      <c r="E11" s="35">
        <v>1</v>
      </c>
      <c r="F11" s="35"/>
      <c r="G11" s="36" t="s">
        <v>145</v>
      </c>
      <c r="H11" s="32">
        <v>18837</v>
      </c>
      <c r="I11" s="32">
        <v>96049</v>
      </c>
      <c r="J11" s="32" t="b">
        <v>0</v>
      </c>
      <c r="K11" s="32">
        <v>9.1303585550949094E+17</v>
      </c>
      <c r="L11" s="38">
        <f t="shared" si="0"/>
        <v>43005</v>
      </c>
      <c r="M11" s="39">
        <v>27</v>
      </c>
      <c r="N11" s="39">
        <v>9</v>
      </c>
      <c r="O11" s="39">
        <v>2017</v>
      </c>
      <c r="P11" s="41" t="str">
        <f t="shared" si="1"/>
        <v>09-27-2017 13:41:25</v>
      </c>
      <c r="Q11" s="39">
        <v>13</v>
      </c>
      <c r="R11" s="42">
        <v>9</v>
      </c>
      <c r="S11" s="42">
        <v>25</v>
      </c>
      <c r="T11" s="43">
        <f t="shared" si="2"/>
        <v>43005</v>
      </c>
      <c r="U11" s="44">
        <f>TIME('Trump Tweets'!$Q11,'Trump Tweets'!$R11,'Trump Tweets'!$S11)</f>
        <v>0.54820601851851858</v>
      </c>
      <c r="V11" s="45">
        <f>'Trump Tweets'!$T11+'Trump Tweets'!$U11-T10+U10</f>
        <v>11.096180555553831</v>
      </c>
      <c r="W11" s="46">
        <f>'Trump Tweets'!$T11+'Trump Tweets'!$U11-(T10+U10)</f>
        <v>10.000231481477385</v>
      </c>
      <c r="X11" s="47" t="str">
        <f>IF(AND('Trump Tweets'!$V11&lt;1,'Trump Tweets'!$W11&lt;TIME(1,0,0)),"Yes","No")</f>
        <v>No</v>
      </c>
      <c r="Y11" s="1"/>
      <c r="Z11" s="1"/>
    </row>
    <row r="12" spans="1:26" ht="11.25" hidden="1" customHeight="1">
      <c r="A12" s="32" t="s">
        <v>88</v>
      </c>
      <c r="B12" s="34" t="s">
        <v>150</v>
      </c>
      <c r="C12" s="35" t="s">
        <v>117</v>
      </c>
      <c r="D12" s="36"/>
      <c r="E12" s="35">
        <v>1</v>
      </c>
      <c r="F12" s="35"/>
      <c r="G12" s="36">
        <v>43020.563009259262</v>
      </c>
      <c r="H12" s="32">
        <v>28859</v>
      </c>
      <c r="I12" s="32">
        <v>127436</v>
      </c>
      <c r="J12" s="32" t="b">
        <v>0</v>
      </c>
      <c r="K12" s="32">
        <v>9.3984986743803405E+17</v>
      </c>
      <c r="L12" s="38">
        <f t="shared" si="0"/>
        <v>43020</v>
      </c>
      <c r="M12" s="39">
        <v>12</v>
      </c>
      <c r="N12" s="39">
        <v>10</v>
      </c>
      <c r="O12" s="39">
        <v>2017</v>
      </c>
      <c r="P12" s="41" t="str">
        <f t="shared" si="1"/>
        <v>30:44</v>
      </c>
      <c r="Q12" s="39">
        <v>13</v>
      </c>
      <c r="R12" s="42">
        <v>10</v>
      </c>
      <c r="S12" s="42">
        <v>44</v>
      </c>
      <c r="T12" s="43">
        <f t="shared" si="2"/>
        <v>43020</v>
      </c>
      <c r="U12" s="44">
        <f>TIME('Trump Tweets'!$Q12,'Trump Tweets'!$R12,'Trump Tweets'!$S12)</f>
        <v>0.54912037037037031</v>
      </c>
      <c r="V12" s="45">
        <f>'Trump Tweets'!$T12+'Trump Tweets'!$U12-T11+U11</f>
        <v>16.097326388889901</v>
      </c>
      <c r="W12" s="46">
        <f>'Trump Tweets'!$T12+'Trump Tweets'!$U12-(T11+U11)</f>
        <v>15.00091435185459</v>
      </c>
      <c r="X12" s="47" t="str">
        <f>IF(AND('Trump Tweets'!$V12&lt;1,'Trump Tweets'!$W12&lt;TIME(1,0,0)),"Yes","No")</f>
        <v>No</v>
      </c>
      <c r="Y12" s="1"/>
      <c r="Z12" s="1"/>
    </row>
    <row r="13" spans="1:26" ht="11.25" hidden="1" customHeight="1">
      <c r="A13" s="32" t="s">
        <v>157</v>
      </c>
      <c r="B13" s="34" t="s">
        <v>158</v>
      </c>
      <c r="C13" s="35" t="s">
        <v>104</v>
      </c>
      <c r="D13" s="36"/>
      <c r="E13" s="35">
        <v>0</v>
      </c>
      <c r="F13" s="35"/>
      <c r="G13" s="36" t="s">
        <v>161</v>
      </c>
      <c r="H13" s="32">
        <v>9029</v>
      </c>
      <c r="I13" s="32">
        <v>45721</v>
      </c>
      <c r="J13" s="32" t="b">
        <v>0</v>
      </c>
      <c r="K13" s="32">
        <v>9.2402226892943296E+17</v>
      </c>
      <c r="L13" s="38">
        <f t="shared" si="0"/>
        <v>43035</v>
      </c>
      <c r="M13" s="39">
        <v>27</v>
      </c>
      <c r="N13" s="39">
        <v>10</v>
      </c>
      <c r="O13" s="39">
        <v>2017</v>
      </c>
      <c r="P13" s="41" t="str">
        <f t="shared" si="1"/>
        <v>10-27-2017 21:17:31</v>
      </c>
      <c r="Q13" s="39">
        <v>21</v>
      </c>
      <c r="R13" s="42">
        <v>10</v>
      </c>
      <c r="S13" s="42">
        <v>31</v>
      </c>
      <c r="T13" s="43">
        <f t="shared" si="2"/>
        <v>43035</v>
      </c>
      <c r="U13" s="44">
        <f>TIME('Trump Tweets'!$Q13,'Trump Tweets'!$R13,'Trump Tweets'!$S13)</f>
        <v>0.88230324074074085</v>
      </c>
      <c r="V13" s="45">
        <f>'Trump Tweets'!$T13+'Trump Tweets'!$U13-T12+U12</f>
        <v>16.431423611108482</v>
      </c>
      <c r="W13" s="46">
        <f>'Trump Tweets'!$T13+'Trump Tweets'!$U13-(T12+U12)</f>
        <v>15.333182870366727</v>
      </c>
      <c r="X13" s="47" t="str">
        <f>IF(AND('Trump Tweets'!$V13&lt;1,'Trump Tweets'!$W13&lt;TIME(1,0,0)),"Yes","No")</f>
        <v>No</v>
      </c>
      <c r="Y13" s="1"/>
      <c r="Z13" s="1"/>
    </row>
    <row r="14" spans="1:26" ht="11.25" hidden="1" customHeight="1">
      <c r="A14" s="32" t="s">
        <v>167</v>
      </c>
      <c r="B14" s="35" t="s">
        <v>168</v>
      </c>
      <c r="C14" s="35" t="s">
        <v>117</v>
      </c>
      <c r="D14" s="36"/>
      <c r="E14" s="35">
        <v>0</v>
      </c>
      <c r="F14" s="35"/>
      <c r="G14" s="36">
        <v>43047.904976851853</v>
      </c>
      <c r="H14" s="32">
        <v>15708</v>
      </c>
      <c r="I14" s="32">
        <v>70638</v>
      </c>
      <c r="J14" s="32" t="b">
        <v>0</v>
      </c>
      <c r="K14" s="32">
        <v>8.9612486157111194E+17</v>
      </c>
      <c r="L14" s="38">
        <f t="shared" si="0"/>
        <v>43047</v>
      </c>
      <c r="M14" s="39">
        <v>8</v>
      </c>
      <c r="N14" s="39">
        <v>11</v>
      </c>
      <c r="O14" s="39">
        <v>2017</v>
      </c>
      <c r="P14" s="41" t="str">
        <f t="shared" si="1"/>
        <v>43:10</v>
      </c>
      <c r="Q14" s="39">
        <v>21</v>
      </c>
      <c r="R14" s="42">
        <v>11</v>
      </c>
      <c r="S14" s="42">
        <v>10</v>
      </c>
      <c r="T14" s="43">
        <f t="shared" si="2"/>
        <v>43047</v>
      </c>
      <c r="U14" s="44">
        <f>TIME('Trump Tweets'!$Q14,'Trump Tweets'!$R14,'Trump Tweets'!$S14)</f>
        <v>0.88275462962962958</v>
      </c>
      <c r="V14" s="45">
        <f>'Trump Tweets'!$T14+'Trump Tweets'!$U14-T13+U13</f>
        <v>13.765057870371395</v>
      </c>
      <c r="W14" s="46">
        <f>'Trump Tweets'!$T14+'Trump Tweets'!$U14-(T13+U13)</f>
        <v>12.000451388892543</v>
      </c>
      <c r="X14" s="47" t="str">
        <f>IF(AND('Trump Tweets'!$V14&lt;1,'Trump Tweets'!$W14&lt;TIME(1,0,0)),"Yes","No")</f>
        <v>No</v>
      </c>
      <c r="Y14" s="1"/>
      <c r="Z14" s="1"/>
    </row>
    <row r="15" spans="1:26" ht="11.25" hidden="1" customHeight="1">
      <c r="A15" s="32" t="s">
        <v>88</v>
      </c>
      <c r="B15" s="34" t="s">
        <v>172</v>
      </c>
      <c r="C15" s="35" t="s">
        <v>117</v>
      </c>
      <c r="D15" s="36"/>
      <c r="E15" s="35">
        <v>1</v>
      </c>
      <c r="F15" s="35"/>
      <c r="G15" s="36" t="s">
        <v>173</v>
      </c>
      <c r="H15" s="32">
        <v>14627</v>
      </c>
      <c r="I15" s="32">
        <v>75155</v>
      </c>
      <c r="J15" s="32" t="b">
        <v>0</v>
      </c>
      <c r="K15" s="32">
        <v>9.31469365538672E+17</v>
      </c>
      <c r="L15" s="38">
        <f t="shared" si="0"/>
        <v>43056</v>
      </c>
      <c r="M15" s="39">
        <v>17</v>
      </c>
      <c r="N15" s="39">
        <v>11</v>
      </c>
      <c r="O15" s="39">
        <v>2017</v>
      </c>
      <c r="P15" s="41" t="str">
        <f t="shared" si="1"/>
        <v>11-17-2017 10:29:37</v>
      </c>
      <c r="Q15" s="39">
        <v>10</v>
      </c>
      <c r="R15" s="42">
        <v>11</v>
      </c>
      <c r="S15" s="42">
        <v>37</v>
      </c>
      <c r="T15" s="43">
        <f t="shared" si="2"/>
        <v>43056</v>
      </c>
      <c r="U15" s="44">
        <f>TIME('Trump Tweets'!$Q15,'Trump Tweets'!$R15,'Trump Tweets'!$S15)</f>
        <v>0.42473379629629626</v>
      </c>
      <c r="V15" s="45">
        <f>'Trump Tweets'!$T15+'Trump Tweets'!$U15-T14+U14</f>
        <v>10.307488425924817</v>
      </c>
      <c r="W15" s="46">
        <f>'Trump Tweets'!$T15+'Trump Tweets'!$U15-(T14+U14)</f>
        <v>8.5419791666645324</v>
      </c>
      <c r="X15" s="47" t="str">
        <f>IF(AND('Trump Tweets'!$V15&lt;1,'Trump Tweets'!$W15&lt;TIME(1,0,0)),"Yes","No")</f>
        <v>No</v>
      </c>
      <c r="Y15" s="1"/>
      <c r="Z15" s="1"/>
    </row>
    <row r="16" spans="1:26" ht="11.25" hidden="1" customHeight="1">
      <c r="A16" s="32" t="s">
        <v>88</v>
      </c>
      <c r="B16" s="34" t="s">
        <v>177</v>
      </c>
      <c r="C16" s="35" t="s">
        <v>90</v>
      </c>
      <c r="D16" s="36"/>
      <c r="E16" s="35">
        <v>1</v>
      </c>
      <c r="F16" s="35"/>
      <c r="G16" s="36" t="s">
        <v>178</v>
      </c>
      <c r="H16" s="32">
        <v>8192</v>
      </c>
      <c r="I16" s="32">
        <v>37757</v>
      </c>
      <c r="J16" s="32" t="b">
        <v>0</v>
      </c>
      <c r="K16" s="32">
        <v>9.3583391476100698E+17</v>
      </c>
      <c r="L16" s="38">
        <f t="shared" si="0"/>
        <v>43068</v>
      </c>
      <c r="M16" s="39">
        <v>29</v>
      </c>
      <c r="N16" s="39">
        <v>11</v>
      </c>
      <c r="O16" s="39">
        <v>2017</v>
      </c>
      <c r="P16" s="41" t="str">
        <f t="shared" si="1"/>
        <v>11-29-2017 11:32:46</v>
      </c>
      <c r="Q16" s="39">
        <v>11</v>
      </c>
      <c r="R16" s="42">
        <v>11</v>
      </c>
      <c r="S16" s="42">
        <v>46</v>
      </c>
      <c r="T16" s="43">
        <f t="shared" si="2"/>
        <v>43068</v>
      </c>
      <c r="U16" s="44">
        <f>TIME('Trump Tweets'!$Q16,'Trump Tweets'!$R16,'Trump Tweets'!$S16)</f>
        <v>0.46650462962962963</v>
      </c>
      <c r="V16" s="45">
        <f>'Trump Tweets'!$T16+'Trump Tweets'!$U16-T15+U15</f>
        <v>12.891238425924913</v>
      </c>
      <c r="W16" s="46">
        <f>'Trump Tweets'!$T16+'Trump Tweets'!$U16-(T15+U15)</f>
        <v>12.04177083333343</v>
      </c>
      <c r="X16" s="47" t="str">
        <f>IF(AND('Trump Tweets'!$V16&lt;1,'Trump Tweets'!$W16&lt;TIME(1,0,0)),"Yes","No")</f>
        <v>No</v>
      </c>
      <c r="Y16" s="1"/>
      <c r="Z16" s="1"/>
    </row>
    <row r="17" spans="1:26" ht="11.25" hidden="1" customHeight="1">
      <c r="A17" s="32" t="s">
        <v>88</v>
      </c>
      <c r="B17" s="34" t="s">
        <v>183</v>
      </c>
      <c r="C17" s="35" t="s">
        <v>117</v>
      </c>
      <c r="D17" s="36"/>
      <c r="E17" s="35">
        <v>1</v>
      </c>
      <c r="F17" s="35"/>
      <c r="G17" s="36" t="s">
        <v>184</v>
      </c>
      <c r="H17" s="32">
        <v>11887</v>
      </c>
      <c r="I17" s="32">
        <v>49831</v>
      </c>
      <c r="J17" s="32" t="b">
        <v>0</v>
      </c>
      <c r="K17" s="32">
        <v>9.3588335554716006E+17</v>
      </c>
      <c r="L17" s="38">
        <f t="shared" si="0"/>
        <v>43068</v>
      </c>
      <c r="M17" s="39">
        <v>29</v>
      </c>
      <c r="N17" s="39">
        <v>11</v>
      </c>
      <c r="O17" s="39">
        <v>2017</v>
      </c>
      <c r="P17" s="41" t="str">
        <f t="shared" si="1"/>
        <v>11-29-2017 14:49:14</v>
      </c>
      <c r="Q17" s="39">
        <v>14</v>
      </c>
      <c r="R17" s="42">
        <v>11</v>
      </c>
      <c r="S17" s="42">
        <v>14</v>
      </c>
      <c r="T17" s="43">
        <f t="shared" si="2"/>
        <v>43068</v>
      </c>
      <c r="U17" s="44">
        <f>TIME('Trump Tweets'!$Q17,'Trump Tweets'!$R17,'Trump Tweets'!$S17)</f>
        <v>0.59113425925925933</v>
      </c>
      <c r="V17" s="45">
        <f>'Trump Tweets'!$T17+'Trump Tweets'!$U17-T16+U16</f>
        <v>1.0576388888886086</v>
      </c>
      <c r="W17" s="46">
        <f>'Trump Tweets'!$T17+'Trump Tweets'!$U17-(T16+U16)</f>
        <v>0.12462962963036261</v>
      </c>
      <c r="X17" s="47" t="str">
        <f>IF(AND('Trump Tweets'!$V17&lt;1,'Trump Tweets'!$W17&lt;TIME(1,0,0)),"Yes","No")</f>
        <v>No</v>
      </c>
      <c r="Y17" s="1"/>
      <c r="Z17" s="1"/>
    </row>
    <row r="18" spans="1:26" ht="11.25" hidden="1" customHeight="1">
      <c r="A18" s="32" t="s">
        <v>88</v>
      </c>
      <c r="B18" s="34" t="s">
        <v>189</v>
      </c>
      <c r="C18" s="35" t="s">
        <v>117</v>
      </c>
      <c r="D18" s="35"/>
      <c r="E18" s="35">
        <v>1</v>
      </c>
      <c r="F18" s="35"/>
      <c r="G18" s="36">
        <v>43075.093391203707</v>
      </c>
      <c r="H18" s="32">
        <v>19144</v>
      </c>
      <c r="I18" s="32">
        <v>89422</v>
      </c>
      <c r="J18" s="32" t="b">
        <v>0</v>
      </c>
      <c r="K18" s="32">
        <v>8.7408747780759898E+17</v>
      </c>
      <c r="L18" s="38">
        <f t="shared" si="0"/>
        <v>43075</v>
      </c>
      <c r="M18" s="39">
        <v>6</v>
      </c>
      <c r="N18" s="39">
        <v>12</v>
      </c>
      <c r="O18" s="39">
        <v>2017</v>
      </c>
      <c r="P18" s="41" t="str">
        <f t="shared" si="1"/>
        <v>14:29</v>
      </c>
      <c r="Q18" s="39">
        <v>2</v>
      </c>
      <c r="R18" s="42">
        <v>12</v>
      </c>
      <c r="S18" s="42">
        <v>29</v>
      </c>
      <c r="T18" s="43">
        <f t="shared" si="2"/>
        <v>43075</v>
      </c>
      <c r="U18" s="44">
        <f>TIME('Trump Tweets'!$Q18,'Trump Tweets'!$R18,'Trump Tweets'!$S18)</f>
        <v>9.2002314814814815E-2</v>
      </c>
      <c r="V18" s="45">
        <f>'Trump Tweets'!$T18+'Trump Tweets'!$U18-T17+U17</f>
        <v>7.6831365740729858</v>
      </c>
      <c r="W18" s="46">
        <f>'Trump Tweets'!$T18+'Trump Tweets'!$U18-(T17+U17)</f>
        <v>6.5008680555547471</v>
      </c>
      <c r="X18" s="47" t="str">
        <f>IF(AND('Trump Tweets'!$V18&lt;1,'Trump Tweets'!$W18&lt;TIME(1,0,0)),"Yes","No")</f>
        <v>No</v>
      </c>
      <c r="Y18" s="1"/>
      <c r="Z18" s="1"/>
    </row>
    <row r="19" spans="1:26" ht="11.25" hidden="1" customHeight="1">
      <c r="A19" s="32" t="s">
        <v>88</v>
      </c>
      <c r="B19" s="34" t="s">
        <v>193</v>
      </c>
      <c r="C19" s="35" t="s">
        <v>90</v>
      </c>
      <c r="D19" s="36"/>
      <c r="E19" s="35">
        <v>1</v>
      </c>
      <c r="F19" s="35"/>
      <c r="G19" s="36" t="s">
        <v>194</v>
      </c>
      <c r="H19" s="32">
        <v>15385</v>
      </c>
      <c r="I19" s="32">
        <v>70108</v>
      </c>
      <c r="J19" s="32" t="b">
        <v>0</v>
      </c>
      <c r="K19" s="32">
        <v>9.4212343387328102E+17</v>
      </c>
      <c r="L19" s="38">
        <f t="shared" si="0"/>
        <v>43085</v>
      </c>
      <c r="M19" s="39">
        <v>16</v>
      </c>
      <c r="N19" s="39">
        <v>12</v>
      </c>
      <c r="O19" s="39">
        <v>2017</v>
      </c>
      <c r="P19" s="41" t="str">
        <f t="shared" si="1"/>
        <v>12-16-2017 20:05:05</v>
      </c>
      <c r="Q19" s="39">
        <v>20</v>
      </c>
      <c r="R19" s="42">
        <v>12</v>
      </c>
      <c r="S19" s="42">
        <v>5</v>
      </c>
      <c r="T19" s="43">
        <f t="shared" si="2"/>
        <v>43085</v>
      </c>
      <c r="U19" s="44">
        <f>TIME('Trump Tweets'!$Q19,'Trump Tweets'!$R19,'Trump Tweets'!$S19)</f>
        <v>0.84172453703703709</v>
      </c>
      <c r="V19" s="45">
        <f>'Trump Tweets'!$T19+'Trump Tweets'!$U19-T18+U18</f>
        <v>10.933726851851313</v>
      </c>
      <c r="W19" s="46">
        <f>'Trump Tweets'!$T19+'Trump Tweets'!$U19-(T18+U18)</f>
        <v>10.749722222222772</v>
      </c>
      <c r="X19" s="47" t="str">
        <f>IF(AND('Trump Tweets'!$V19&lt;1,'Trump Tweets'!$W19&lt;TIME(1,0,0)),"Yes","No")</f>
        <v>No</v>
      </c>
      <c r="Y19" s="1"/>
      <c r="Z19" s="1"/>
    </row>
    <row r="20" spans="1:26" ht="11.25" hidden="1" customHeight="1">
      <c r="A20" s="32" t="s">
        <v>88</v>
      </c>
      <c r="B20" s="34" t="s">
        <v>199</v>
      </c>
      <c r="C20" s="35" t="s">
        <v>90</v>
      </c>
      <c r="D20" s="36"/>
      <c r="E20" s="35">
        <v>1</v>
      </c>
      <c r="F20" s="35"/>
      <c r="G20" s="36" t="s">
        <v>200</v>
      </c>
      <c r="H20" s="32">
        <v>14541</v>
      </c>
      <c r="I20" s="32">
        <v>69898</v>
      </c>
      <c r="J20" s="32" t="b">
        <v>0</v>
      </c>
      <c r="K20" s="32">
        <v>9.4307938216335296E+17</v>
      </c>
      <c r="L20" s="38">
        <f t="shared" si="0"/>
        <v>43088</v>
      </c>
      <c r="M20" s="39">
        <v>19</v>
      </c>
      <c r="N20" s="39">
        <v>12</v>
      </c>
      <c r="O20" s="39">
        <v>2017</v>
      </c>
      <c r="P20" s="41" t="str">
        <f t="shared" si="1"/>
        <v>12-19-2017 11:23:40</v>
      </c>
      <c r="Q20" s="39">
        <v>11</v>
      </c>
      <c r="R20" s="42">
        <v>12</v>
      </c>
      <c r="S20" s="42">
        <v>40</v>
      </c>
      <c r="T20" s="43">
        <f t="shared" si="2"/>
        <v>43088</v>
      </c>
      <c r="U20" s="44">
        <f>TIME('Trump Tweets'!$Q20,'Trump Tweets'!$R20,'Trump Tweets'!$S20)</f>
        <v>0.46712962962962962</v>
      </c>
      <c r="V20" s="45">
        <f>'Trump Tweets'!$T20+'Trump Tweets'!$U20-T19+U19</f>
        <v>4.3088541666662357</v>
      </c>
      <c r="W20" s="46">
        <f>'Trump Tweets'!$T20+'Trump Tweets'!$U20-(T19+U19)</f>
        <v>2.6254050925927004</v>
      </c>
      <c r="X20" s="47" t="str">
        <f>IF(AND('Trump Tweets'!$V20&lt;1,'Trump Tweets'!$W20&lt;TIME(1,0,0)),"Yes","No")</f>
        <v>No</v>
      </c>
      <c r="Y20" s="1"/>
      <c r="Z20" s="1"/>
    </row>
    <row r="21" spans="1:26" ht="11.25" hidden="1" customHeight="1">
      <c r="A21" s="32" t="s">
        <v>88</v>
      </c>
      <c r="B21" s="34" t="s">
        <v>206</v>
      </c>
      <c r="C21" s="35" t="s">
        <v>90</v>
      </c>
      <c r="D21" s="36"/>
      <c r="E21" s="35">
        <v>1</v>
      </c>
      <c r="F21" s="35"/>
      <c r="G21" s="36" t="s">
        <v>210</v>
      </c>
      <c r="H21" s="32">
        <v>20014</v>
      </c>
      <c r="I21" s="32">
        <v>92096</v>
      </c>
      <c r="J21" s="32" t="b">
        <v>0</v>
      </c>
      <c r="K21" s="32">
        <v>9.4422215721894195E+17</v>
      </c>
      <c r="L21" s="38">
        <f t="shared" si="0"/>
        <v>43091</v>
      </c>
      <c r="M21" s="39">
        <v>22</v>
      </c>
      <c r="N21" s="39">
        <v>12</v>
      </c>
      <c r="O21" s="39">
        <v>2017</v>
      </c>
      <c r="P21" s="41" t="str">
        <f t="shared" si="1"/>
        <v>12-22-2017 15:04:39</v>
      </c>
      <c r="Q21" s="39">
        <v>15</v>
      </c>
      <c r="R21" s="42">
        <v>12</v>
      </c>
      <c r="S21" s="42">
        <v>39</v>
      </c>
      <c r="T21" s="43">
        <f t="shared" si="2"/>
        <v>43091</v>
      </c>
      <c r="U21" s="44">
        <f>TIME('Trump Tweets'!$Q21,'Trump Tweets'!$R21,'Trump Tweets'!$S21)</f>
        <v>0.63378472222222226</v>
      </c>
      <c r="V21" s="45">
        <f>'Trump Tweets'!$T21+'Trump Tweets'!$U21-T20+U20</f>
        <v>4.1009143518535653</v>
      </c>
      <c r="W21" s="46">
        <f>'Trump Tweets'!$T21+'Trump Tweets'!$U21-(T20+U20)</f>
        <v>3.1666550925947377</v>
      </c>
      <c r="X21" s="47" t="str">
        <f>IF(AND('Trump Tweets'!$V21&lt;1,'Trump Tweets'!$W21&lt;TIME(1,0,0)),"Yes","No")</f>
        <v>No</v>
      </c>
      <c r="Y21" s="1"/>
      <c r="Z21" s="1"/>
    </row>
    <row r="22" spans="1:26" ht="11.25" hidden="1" customHeight="1">
      <c r="A22" s="32" t="s">
        <v>88</v>
      </c>
      <c r="B22" s="34" t="s">
        <v>214</v>
      </c>
      <c r="C22" s="35" t="s">
        <v>117</v>
      </c>
      <c r="D22" s="36"/>
      <c r="E22" s="35">
        <v>1</v>
      </c>
      <c r="F22" s="35"/>
      <c r="G22" s="36" t="s">
        <v>215</v>
      </c>
      <c r="H22" s="32">
        <v>21499</v>
      </c>
      <c r="I22" s="32">
        <v>108370</v>
      </c>
      <c r="J22" s="32" t="b">
        <v>0</v>
      </c>
      <c r="K22" s="32">
        <v>9.4641502640298803E+17</v>
      </c>
      <c r="L22" s="38">
        <f t="shared" si="0"/>
        <v>43097</v>
      </c>
      <c r="M22" s="39">
        <v>28</v>
      </c>
      <c r="N22" s="39">
        <v>12</v>
      </c>
      <c r="O22" s="39">
        <v>2017</v>
      </c>
      <c r="P22" s="41" t="str">
        <f t="shared" si="1"/>
        <v>12-28-2017 16:18:20</v>
      </c>
      <c r="Q22" s="39">
        <v>16</v>
      </c>
      <c r="R22" s="42">
        <v>12</v>
      </c>
      <c r="S22" s="42">
        <v>20</v>
      </c>
      <c r="T22" s="43">
        <f t="shared" si="2"/>
        <v>43097</v>
      </c>
      <c r="U22" s="44">
        <f>TIME('Trump Tweets'!$Q22,'Trump Tweets'!$R22,'Trump Tweets'!$S22)</f>
        <v>0.67523148148148149</v>
      </c>
      <c r="V22" s="45">
        <f>'Trump Tweets'!$T22+'Trump Tweets'!$U22-T21+U21</f>
        <v>7.3090162037025177</v>
      </c>
      <c r="W22" s="46">
        <f>'Trump Tweets'!$T22+'Trump Tweets'!$U22-(T21+U21)</f>
        <v>6.0414467592563597</v>
      </c>
      <c r="X22" s="47" t="str">
        <f>IF(AND('Trump Tweets'!$V22&lt;1,'Trump Tweets'!$W22&lt;TIME(1,0,0)),"Yes","No")</f>
        <v>No</v>
      </c>
      <c r="Y22" s="1"/>
      <c r="Z22" s="1"/>
    </row>
    <row r="23" spans="1:26" ht="11.25" hidden="1" customHeight="1">
      <c r="A23" s="32" t="s">
        <v>88</v>
      </c>
      <c r="B23" s="34" t="s">
        <v>219</v>
      </c>
      <c r="C23" s="35" t="s">
        <v>90</v>
      </c>
      <c r="D23" s="36"/>
      <c r="E23" s="35">
        <v>1</v>
      </c>
      <c r="F23" s="35"/>
      <c r="G23" s="36" t="s">
        <v>220</v>
      </c>
      <c r="H23" s="32">
        <v>16703</v>
      </c>
      <c r="I23" s="32">
        <v>73325</v>
      </c>
      <c r="J23" s="32" t="b">
        <v>0</v>
      </c>
      <c r="K23" s="32">
        <v>9.4721389528605402E+17</v>
      </c>
      <c r="L23" s="38">
        <f t="shared" si="0"/>
        <v>43099</v>
      </c>
      <c r="M23" s="39">
        <v>30</v>
      </c>
      <c r="N23" s="39">
        <v>12</v>
      </c>
      <c r="O23" s="39">
        <v>2017</v>
      </c>
      <c r="P23" s="41" t="str">
        <f t="shared" si="1"/>
        <v>12-30-2017 21:12:45</v>
      </c>
      <c r="Q23" s="39">
        <v>21</v>
      </c>
      <c r="R23" s="42">
        <v>12</v>
      </c>
      <c r="S23" s="42">
        <v>45</v>
      </c>
      <c r="T23" s="43">
        <f t="shared" si="2"/>
        <v>43099</v>
      </c>
      <c r="U23" s="44">
        <f>TIME('Trump Tweets'!$Q23,'Trump Tweets'!$R23,'Trump Tweets'!$S23)</f>
        <v>0.88385416666666661</v>
      </c>
      <c r="V23" s="45">
        <f>'Trump Tweets'!$T23+'Trump Tweets'!$U23-T22+U22</f>
        <v>3.5590856481515436</v>
      </c>
      <c r="W23" s="46">
        <f>'Trump Tweets'!$T23+'Trump Tweets'!$U23-(T22+U22)</f>
        <v>2.2086226851897663</v>
      </c>
      <c r="X23" s="47" t="str">
        <f>IF(AND('Trump Tweets'!$V23&lt;1,'Trump Tweets'!$W23&lt;TIME(1,0,0)),"Yes","No")</f>
        <v>No</v>
      </c>
      <c r="Y23" s="1"/>
      <c r="Z23" s="1"/>
    </row>
    <row r="24" spans="1:26" ht="11.25" hidden="1" customHeight="1">
      <c r="A24" s="32" t="s">
        <v>88</v>
      </c>
      <c r="B24" s="34" t="s">
        <v>224</v>
      </c>
      <c r="C24" s="35" t="s">
        <v>117</v>
      </c>
      <c r="D24" s="36"/>
      <c r="E24" s="35">
        <v>1</v>
      </c>
      <c r="F24" s="36"/>
      <c r="G24" s="36">
        <v>43107.819074074076</v>
      </c>
      <c r="H24" s="32">
        <v>26419</v>
      </c>
      <c r="I24" s="32">
        <v>126018</v>
      </c>
      <c r="J24" s="32" t="b">
        <v>0</v>
      </c>
      <c r="K24" s="32">
        <v>1.0135073965583E+18</v>
      </c>
      <c r="L24" s="38">
        <f t="shared" si="0"/>
        <v>43107</v>
      </c>
      <c r="M24" s="39">
        <v>7</v>
      </c>
      <c r="N24" s="39">
        <v>1</v>
      </c>
      <c r="O24" s="39">
        <v>2018</v>
      </c>
      <c r="P24" s="41" t="str">
        <f t="shared" si="1"/>
        <v>39:28</v>
      </c>
      <c r="Q24" s="39">
        <v>19</v>
      </c>
      <c r="R24" s="42">
        <v>1</v>
      </c>
      <c r="S24" s="42">
        <v>28</v>
      </c>
      <c r="T24" s="43">
        <f t="shared" si="2"/>
        <v>43107</v>
      </c>
      <c r="U24" s="44">
        <f>TIME('Trump Tweets'!$Q24,'Trump Tweets'!$R24,'Trump Tweets'!$S24)</f>
        <v>0.79268518518518516</v>
      </c>
      <c r="V24" s="45">
        <f>'Trump Tweets'!$T24+'Trump Tweets'!$U24-T23+U23</f>
        <v>9.6765393518546858</v>
      </c>
      <c r="W24" s="46">
        <f>'Trump Tweets'!$T24+'Trump Tweets'!$U24-(T23+U23)</f>
        <v>7.908831018517958</v>
      </c>
      <c r="X24" s="47" t="str">
        <f>IF(AND('Trump Tweets'!$V24&lt;1,'Trump Tweets'!$W24&lt;TIME(1,0,0)),"Yes","No")</f>
        <v>No</v>
      </c>
      <c r="Y24" s="1"/>
      <c r="Z24" s="1"/>
    </row>
    <row r="25" spans="1:26" ht="11.25" hidden="1" customHeight="1">
      <c r="A25" s="32" t="s">
        <v>88</v>
      </c>
      <c r="B25" s="34" t="s">
        <v>227</v>
      </c>
      <c r="C25" s="35" t="s">
        <v>117</v>
      </c>
      <c r="D25" s="36"/>
      <c r="E25" s="35">
        <v>1</v>
      </c>
      <c r="F25" s="36"/>
      <c r="G25" s="36" t="s">
        <v>228</v>
      </c>
      <c r="H25" s="32">
        <v>24624</v>
      </c>
      <c r="I25" s="32">
        <v>117847</v>
      </c>
      <c r="J25" s="32" t="b">
        <v>0</v>
      </c>
      <c r="K25" s="32">
        <v>9.5216664320291597E+17</v>
      </c>
      <c r="L25" s="38">
        <f t="shared" si="0"/>
        <v>43113</v>
      </c>
      <c r="M25" s="39">
        <v>13</v>
      </c>
      <c r="N25" s="39">
        <v>1</v>
      </c>
      <c r="O25" s="39">
        <v>2018</v>
      </c>
      <c r="P25" s="41" t="str">
        <f t="shared" si="1"/>
        <v>01-13-2018 13:13:12</v>
      </c>
      <c r="Q25" s="39">
        <v>13</v>
      </c>
      <c r="R25" s="42">
        <v>1</v>
      </c>
      <c r="S25" s="42">
        <v>12</v>
      </c>
      <c r="T25" s="43">
        <f t="shared" si="2"/>
        <v>43113</v>
      </c>
      <c r="U25" s="44">
        <f>TIME('Trump Tweets'!$Q25,'Trump Tweets'!$R25,'Trump Tweets'!$S25)</f>
        <v>0.54249999999999998</v>
      </c>
      <c r="V25" s="45">
        <f>'Trump Tweets'!$T25+'Trump Tweets'!$U25-T24+U24</f>
        <v>7.3351851851883865</v>
      </c>
      <c r="W25" s="46">
        <f>'Trump Tweets'!$T25+'Trump Tweets'!$U25-(T24+U24)</f>
        <v>5.7498148148151813</v>
      </c>
      <c r="X25" s="47" t="str">
        <f>IF(AND('Trump Tweets'!$V25&lt;1,'Trump Tweets'!$W25&lt;TIME(1,0,0)),"Yes","No")</f>
        <v>No</v>
      </c>
      <c r="Y25" s="1"/>
      <c r="Z25" s="1"/>
    </row>
    <row r="26" spans="1:26" ht="11.25" hidden="1" customHeight="1">
      <c r="A26" s="32" t="s">
        <v>88</v>
      </c>
      <c r="B26" s="34" t="s">
        <v>233</v>
      </c>
      <c r="C26" s="35" t="s">
        <v>90</v>
      </c>
      <c r="D26" s="36"/>
      <c r="E26" s="35">
        <v>1</v>
      </c>
      <c r="F26" s="36"/>
      <c r="G26" s="36" t="s">
        <v>234</v>
      </c>
      <c r="H26" s="32">
        <v>25199</v>
      </c>
      <c r="I26" s="32">
        <v>112365</v>
      </c>
      <c r="J26" s="32" t="b">
        <v>0</v>
      </c>
      <c r="K26" s="32">
        <v>9.5253835033393894E+17</v>
      </c>
      <c r="L26" s="38">
        <f t="shared" si="0"/>
        <v>43114</v>
      </c>
      <c r="M26" s="39">
        <v>14</v>
      </c>
      <c r="N26" s="39">
        <v>1</v>
      </c>
      <c r="O26" s="39">
        <v>2018</v>
      </c>
      <c r="P26" s="41" t="str">
        <f t="shared" si="1"/>
        <v>01-14-2018 13:50:14</v>
      </c>
      <c r="Q26" s="39">
        <v>13</v>
      </c>
      <c r="R26" s="42">
        <v>1</v>
      </c>
      <c r="S26" s="42">
        <v>14</v>
      </c>
      <c r="T26" s="43">
        <f t="shared" si="2"/>
        <v>43114</v>
      </c>
      <c r="U26" s="44">
        <f>TIME('Trump Tweets'!$Q26,'Trump Tweets'!$R26,'Trump Tweets'!$S26)</f>
        <v>0.54252314814814817</v>
      </c>
      <c r="V26" s="45">
        <f>'Trump Tweets'!$T26+'Trump Tweets'!$U26-T25+U25</f>
        <v>2.0850231481494848</v>
      </c>
      <c r="W26" s="46">
        <f>'Trump Tweets'!$T26+'Trump Tweets'!$U26-(T25+U25)</f>
        <v>1.0000231481462833</v>
      </c>
      <c r="X26" s="47" t="str">
        <f>IF(AND('Trump Tweets'!$V26&lt;1,'Trump Tweets'!$W26&lt;TIME(1,0,0)),"Yes","No")</f>
        <v>No</v>
      </c>
      <c r="Y26" s="1"/>
      <c r="Z26" s="1"/>
    </row>
    <row r="27" spans="1:26" ht="11.25" hidden="1" customHeight="1">
      <c r="A27" s="32" t="s">
        <v>88</v>
      </c>
      <c r="B27" s="34" t="s">
        <v>238</v>
      </c>
      <c r="C27" s="35" t="s">
        <v>239</v>
      </c>
      <c r="D27" s="36"/>
      <c r="E27" s="35">
        <v>1</v>
      </c>
      <c r="F27" s="36"/>
      <c r="G27" s="36" t="s">
        <v>240</v>
      </c>
      <c r="H27" s="32">
        <v>40177</v>
      </c>
      <c r="I27" s="32">
        <v>179374</v>
      </c>
      <c r="J27" s="32" t="b">
        <v>0</v>
      </c>
      <c r="K27" s="32">
        <v>9.5379694456403098E+17</v>
      </c>
      <c r="L27" s="38">
        <f t="shared" si="0"/>
        <v>43118</v>
      </c>
      <c r="M27" s="39">
        <v>18</v>
      </c>
      <c r="N27" s="39">
        <v>1</v>
      </c>
      <c r="O27" s="39">
        <v>2018</v>
      </c>
      <c r="P27" s="41" t="str">
        <f t="shared" si="1"/>
        <v>01-18-2018 01:11:26</v>
      </c>
      <c r="Q27" s="39">
        <v>1</v>
      </c>
      <c r="R27" s="42">
        <v>1</v>
      </c>
      <c r="S27" s="42">
        <v>26</v>
      </c>
      <c r="T27" s="43">
        <f t="shared" si="2"/>
        <v>43118</v>
      </c>
      <c r="U27" s="44">
        <f>TIME('Trump Tweets'!$Q27,'Trump Tweets'!$R27,'Trump Tweets'!$S27)</f>
        <v>4.2662037037037033E-2</v>
      </c>
      <c r="V27" s="45">
        <f>'Trump Tweets'!$T27+'Trump Tweets'!$U27-T26+U26</f>
        <v>4.5851851851826089</v>
      </c>
      <c r="W27" s="46">
        <f>'Trump Tweets'!$T27+'Trump Tweets'!$U27-(T26+U26)</f>
        <v>3.500138888884976</v>
      </c>
      <c r="X27" s="47" t="str">
        <f>IF(AND('Trump Tweets'!$V27&lt;1,'Trump Tweets'!$W27&lt;TIME(1,0,0)),"Yes","No")</f>
        <v>No</v>
      </c>
      <c r="Y27" s="1"/>
      <c r="Z27" s="1"/>
    </row>
    <row r="28" spans="1:26" ht="11.25" hidden="1" customHeight="1">
      <c r="A28" s="32" t="s">
        <v>88</v>
      </c>
      <c r="B28" s="34" t="s">
        <v>247</v>
      </c>
      <c r="C28" s="35" t="s">
        <v>117</v>
      </c>
      <c r="D28" s="36"/>
      <c r="E28" s="35">
        <v>1</v>
      </c>
      <c r="F28" s="36"/>
      <c r="G28" s="36" t="s">
        <v>248</v>
      </c>
      <c r="H28" s="32">
        <v>28521</v>
      </c>
      <c r="I28" s="32">
        <v>153096</v>
      </c>
      <c r="J28" s="32" t="b">
        <v>0</v>
      </c>
      <c r="K28" s="32">
        <v>9.5632247395554496E+17</v>
      </c>
      <c r="L28" s="38">
        <f t="shared" si="0"/>
        <v>43125</v>
      </c>
      <c r="M28" s="39">
        <v>25</v>
      </c>
      <c r="N28" s="39">
        <v>1</v>
      </c>
      <c r="O28" s="39">
        <v>2018</v>
      </c>
      <c r="P28" s="41" t="str">
        <f t="shared" si="1"/>
        <v>01-25-2018 00:27:00</v>
      </c>
      <c r="Q28" s="39">
        <v>0</v>
      </c>
      <c r="R28" s="42">
        <v>1</v>
      </c>
      <c r="S28" s="42">
        <v>0</v>
      </c>
      <c r="T28" s="43">
        <f t="shared" si="2"/>
        <v>43125</v>
      </c>
      <c r="U28" s="44">
        <f>TIME('Trump Tweets'!$Q28,'Trump Tweets'!$R28,'Trump Tweets'!$S28)</f>
        <v>6.9444444444444447E-4</v>
      </c>
      <c r="V28" s="45">
        <f>'Trump Tweets'!$T28+'Trump Tweets'!$U28-T27+U27</f>
        <v>7.0433564814837455</v>
      </c>
      <c r="W28" s="46">
        <f>'Trump Tweets'!$T28+'Trump Tweets'!$U28-(T27+U27)</f>
        <v>6.9580324074122473</v>
      </c>
      <c r="X28" s="47" t="str">
        <f>IF(AND('Trump Tweets'!$V28&lt;1,'Trump Tweets'!$W28&lt;TIME(1,0,0)),"Yes","No")</f>
        <v>No</v>
      </c>
      <c r="Y28" s="1"/>
      <c r="Z28" s="1"/>
    </row>
    <row r="29" spans="1:26" ht="11.25" hidden="1" customHeight="1">
      <c r="A29" s="32" t="s">
        <v>88</v>
      </c>
      <c r="B29" s="35" t="s">
        <v>252</v>
      </c>
      <c r="C29" s="35" t="s">
        <v>117</v>
      </c>
      <c r="D29" s="36"/>
      <c r="E29" s="35">
        <v>1</v>
      </c>
      <c r="F29" s="36"/>
      <c r="G29" s="36" t="s">
        <v>253</v>
      </c>
      <c r="H29" s="32">
        <v>42337</v>
      </c>
      <c r="I29" s="32">
        <v>199787</v>
      </c>
      <c r="J29" s="32" t="b">
        <v>0</v>
      </c>
      <c r="K29" s="32">
        <v>9.5760380438346496E+17</v>
      </c>
      <c r="L29" s="38">
        <f t="shared" si="0"/>
        <v>43128</v>
      </c>
      <c r="M29" s="39">
        <v>28</v>
      </c>
      <c r="N29" s="39">
        <v>1</v>
      </c>
      <c r="O29" s="39">
        <v>2018</v>
      </c>
      <c r="P29" s="41" t="str">
        <f t="shared" si="1"/>
        <v>01-28-2018 13:18:33</v>
      </c>
      <c r="Q29" s="39">
        <v>13</v>
      </c>
      <c r="R29" s="42">
        <v>1</v>
      </c>
      <c r="S29" s="42">
        <v>33</v>
      </c>
      <c r="T29" s="43">
        <f t="shared" si="2"/>
        <v>43128</v>
      </c>
      <c r="U29" s="44">
        <f>TIME('Trump Tweets'!$Q29,'Trump Tweets'!$R29,'Trump Tweets'!$S29)</f>
        <v>0.54274305555555558</v>
      </c>
      <c r="V29" s="45">
        <f>'Trump Tweets'!$T29+'Trump Tweets'!$U29-T28+U28</f>
        <v>3.543437500001811</v>
      </c>
      <c r="W29" s="46">
        <f>'Trump Tweets'!$T29+'Trump Tweets'!$U29-(T28+U28)</f>
        <v>3.5420486111106584</v>
      </c>
      <c r="X29" s="47" t="str">
        <f>IF(AND('Trump Tweets'!$V29&lt;1,'Trump Tweets'!$W29&lt;TIME(1,0,0)),"Yes","No")</f>
        <v>No</v>
      </c>
      <c r="Y29" s="1"/>
      <c r="Z29" s="1"/>
    </row>
    <row r="30" spans="1:26" ht="11.25" hidden="1" customHeight="1">
      <c r="A30" s="32" t="s">
        <v>88</v>
      </c>
      <c r="B30" s="34" t="s">
        <v>256</v>
      </c>
      <c r="C30" s="35" t="s">
        <v>117</v>
      </c>
      <c r="D30" s="36"/>
      <c r="E30" s="35">
        <v>1</v>
      </c>
      <c r="F30" s="36"/>
      <c r="G30" s="36" t="s">
        <v>260</v>
      </c>
      <c r="H30" s="32">
        <v>25306</v>
      </c>
      <c r="I30" s="32">
        <v>120633</v>
      </c>
      <c r="J30" s="32" t="b">
        <v>0</v>
      </c>
      <c r="K30" s="32">
        <v>9.6577538259831104E+17</v>
      </c>
      <c r="L30" s="38">
        <f t="shared" si="0"/>
        <v>43151</v>
      </c>
      <c r="M30" s="39">
        <v>20</v>
      </c>
      <c r="N30" s="39">
        <v>2</v>
      </c>
      <c r="O30" s="39">
        <v>2018</v>
      </c>
      <c r="P30" s="41" t="str">
        <f t="shared" si="1"/>
        <v>02-20-2018 02:29:29</v>
      </c>
      <c r="Q30" s="39">
        <v>2</v>
      </c>
      <c r="R30" s="42">
        <v>2</v>
      </c>
      <c r="S30" s="42">
        <v>29</v>
      </c>
      <c r="T30" s="43">
        <f t="shared" si="2"/>
        <v>43151</v>
      </c>
      <c r="U30" s="44">
        <f>TIME('Trump Tweets'!$Q30,'Trump Tweets'!$R30,'Trump Tweets'!$S30)</f>
        <v>8.5057870370370367E-2</v>
      </c>
      <c r="V30" s="45">
        <f>'Trump Tweets'!$T30+'Trump Tweets'!$U30-T29+U29</f>
        <v>23.627800925924028</v>
      </c>
      <c r="W30" s="46">
        <f>'Trump Tweets'!$T30+'Trump Tweets'!$U30-(T29+U29)</f>
        <v>22.542314814811107</v>
      </c>
      <c r="X30" s="47" t="str">
        <f>IF(AND('Trump Tweets'!$V30&lt;1,'Trump Tweets'!$W30&lt;TIME(1,0,0)),"Yes","No")</f>
        <v>No</v>
      </c>
      <c r="Y30" s="1"/>
      <c r="Z30" s="1"/>
    </row>
    <row r="31" spans="1:26" ht="11.25" hidden="1" customHeight="1">
      <c r="A31" s="32" t="s">
        <v>88</v>
      </c>
      <c r="B31" s="34" t="s">
        <v>262</v>
      </c>
      <c r="C31" s="35" t="s">
        <v>204</v>
      </c>
      <c r="D31" s="36"/>
      <c r="E31" s="36"/>
      <c r="F31" s="36"/>
      <c r="G31" s="36">
        <v>43166.440092592595</v>
      </c>
      <c r="H31" s="32">
        <v>14724</v>
      </c>
      <c r="I31" s="32">
        <v>67668</v>
      </c>
      <c r="J31" s="32" t="b">
        <v>0</v>
      </c>
      <c r="K31" s="32">
        <v>1.01409483486336E+18</v>
      </c>
      <c r="L31" s="38">
        <f t="shared" si="0"/>
        <v>43166</v>
      </c>
      <c r="M31" s="39">
        <v>7</v>
      </c>
      <c r="N31" s="39">
        <v>3</v>
      </c>
      <c r="O31" s="39">
        <v>2018</v>
      </c>
      <c r="P31" s="41" t="str">
        <f t="shared" si="1"/>
        <v>33:44</v>
      </c>
      <c r="Q31" s="39">
        <v>10</v>
      </c>
      <c r="R31" s="42">
        <v>3</v>
      </c>
      <c r="S31" s="42">
        <v>44</v>
      </c>
      <c r="T31" s="43">
        <f t="shared" si="2"/>
        <v>43166</v>
      </c>
      <c r="U31" s="44">
        <f>TIME('Trump Tweets'!$Q31,'Trump Tweets'!$R31,'Trump Tweets'!$S31)</f>
        <v>0.41925925925925928</v>
      </c>
      <c r="V31" s="45">
        <f>'Trump Tweets'!$T31+'Trump Tweets'!$U31-T30+U30</f>
        <v>15.504317129629349</v>
      </c>
      <c r="W31" s="46">
        <f>'Trump Tweets'!$T31+'Trump Tweets'!$U31-(T30+U30)</f>
        <v>15.334201388890506</v>
      </c>
      <c r="X31" s="47" t="str">
        <f>IF(AND('Trump Tweets'!$V31&lt;1,'Trump Tweets'!$W31&lt;TIME(1,0,0)),"Yes","No")</f>
        <v>No</v>
      </c>
      <c r="Y31" s="1"/>
      <c r="Z31" s="1"/>
    </row>
    <row r="32" spans="1:26" ht="11.25" hidden="1" customHeight="1">
      <c r="A32" s="32" t="s">
        <v>88</v>
      </c>
      <c r="B32" s="34" t="s">
        <v>266</v>
      </c>
      <c r="C32" s="35" t="s">
        <v>90</v>
      </c>
      <c r="D32" s="35"/>
      <c r="E32" s="35">
        <v>1</v>
      </c>
      <c r="F32" s="35"/>
      <c r="G32" s="36">
        <v>43167.924016203702</v>
      </c>
      <c r="H32" s="32">
        <v>18443</v>
      </c>
      <c r="I32" s="32">
        <v>77998</v>
      </c>
      <c r="J32" s="32" t="b">
        <v>0</v>
      </c>
      <c r="K32" s="32">
        <v>1.0255042262046799E+18</v>
      </c>
      <c r="L32" s="38">
        <f t="shared" si="0"/>
        <v>43167</v>
      </c>
      <c r="M32" s="39">
        <v>8</v>
      </c>
      <c r="N32" s="39">
        <v>3</v>
      </c>
      <c r="O32" s="39">
        <v>2018</v>
      </c>
      <c r="P32" s="41" t="str">
        <f t="shared" si="1"/>
        <v>10:35</v>
      </c>
      <c r="Q32" s="39">
        <v>22</v>
      </c>
      <c r="R32" s="42">
        <v>3</v>
      </c>
      <c r="S32" s="42">
        <v>35</v>
      </c>
      <c r="T32" s="43">
        <f t="shared" si="2"/>
        <v>43167</v>
      </c>
      <c r="U32" s="44">
        <f>TIME('Trump Tweets'!$Q32,'Trump Tweets'!$R32,'Trump Tweets'!$S32)</f>
        <v>0.91915509259259265</v>
      </c>
      <c r="V32" s="45">
        <f>'Trump Tweets'!$T32+'Trump Tweets'!$U32-T31+U31</f>
        <v>2.3384143518490492</v>
      </c>
      <c r="W32" s="46">
        <f>'Trump Tweets'!$T32+'Trump Tweets'!$U32-(T31+U31)</f>
        <v>1.499895833330811</v>
      </c>
      <c r="X32" s="47" t="str">
        <f>IF(AND('Trump Tweets'!$V32&lt;1,'Trump Tweets'!$W32&lt;TIME(1,0,0)),"Yes","No")</f>
        <v>No</v>
      </c>
      <c r="Y32" s="1"/>
      <c r="Z32" s="1"/>
    </row>
    <row r="33" spans="1:26" ht="11.25" hidden="1" customHeight="1">
      <c r="A33" s="32" t="s">
        <v>88</v>
      </c>
      <c r="B33" s="34" t="s">
        <v>271</v>
      </c>
      <c r="C33" s="35" t="s">
        <v>90</v>
      </c>
      <c r="D33" s="36"/>
      <c r="E33" s="35">
        <v>1</v>
      </c>
      <c r="F33" s="35"/>
      <c r="G33" s="36">
        <v>43170.558518518519</v>
      </c>
      <c r="H33" s="32">
        <v>10023</v>
      </c>
      <c r="I33" s="32">
        <v>44849</v>
      </c>
      <c r="J33" s="32" t="b">
        <v>0</v>
      </c>
      <c r="K33" s="32">
        <v>1.05871146121472E+18</v>
      </c>
      <c r="L33" s="38">
        <f t="shared" si="0"/>
        <v>43170</v>
      </c>
      <c r="M33" s="39">
        <v>11</v>
      </c>
      <c r="N33" s="39">
        <v>3</v>
      </c>
      <c r="O33" s="39">
        <v>2018</v>
      </c>
      <c r="P33" s="41" t="str">
        <f t="shared" si="1"/>
        <v>24:16</v>
      </c>
      <c r="Q33" s="39">
        <v>13</v>
      </c>
      <c r="R33" s="42">
        <v>3</v>
      </c>
      <c r="S33" s="42">
        <v>16</v>
      </c>
      <c r="T33" s="43">
        <f t="shared" si="2"/>
        <v>43170</v>
      </c>
      <c r="U33" s="44">
        <f>TIME('Trump Tweets'!$Q33,'Trump Tweets'!$R33,'Trump Tweets'!$S33)</f>
        <v>0.54393518518518513</v>
      </c>
      <c r="V33" s="45">
        <f>'Trump Tweets'!$T33+'Trump Tweets'!$U33-T32+U32</f>
        <v>4.4630902777745014</v>
      </c>
      <c r="W33" s="46">
        <f>'Trump Tweets'!$T33+'Trump Tweets'!$U33-(T32+U32)</f>
        <v>2.6247800925921183</v>
      </c>
      <c r="X33" s="47" t="str">
        <f>IF(AND('Trump Tweets'!$V33&lt;1,'Trump Tweets'!$W33&lt;TIME(1,0,0)),"Yes","No")</f>
        <v>No</v>
      </c>
      <c r="Y33" s="1"/>
      <c r="Z33" s="1"/>
    </row>
    <row r="34" spans="1:26" ht="11.25" hidden="1" customHeight="1">
      <c r="A34" s="32" t="s">
        <v>88</v>
      </c>
      <c r="B34" s="34" t="s">
        <v>274</v>
      </c>
      <c r="C34" s="35" t="s">
        <v>117</v>
      </c>
      <c r="D34" s="36"/>
      <c r="E34" s="35">
        <v>1</v>
      </c>
      <c r="F34" s="36"/>
      <c r="G34" s="36" t="s">
        <v>275</v>
      </c>
      <c r="H34" s="32">
        <v>17036</v>
      </c>
      <c r="I34" s="32">
        <v>75793</v>
      </c>
      <c r="J34" s="32" t="b">
        <v>0</v>
      </c>
      <c r="K34" s="32">
        <v>9.7353616404403405E+17</v>
      </c>
      <c r="L34" s="38">
        <f t="shared" si="0"/>
        <v>43172</v>
      </c>
      <c r="M34" s="39">
        <v>13</v>
      </c>
      <c r="N34" s="39">
        <v>3</v>
      </c>
      <c r="O34" s="39">
        <v>2018</v>
      </c>
      <c r="P34" s="41" t="str">
        <f t="shared" si="1"/>
        <v>03-13-2018 12:28:03</v>
      </c>
      <c r="Q34" s="39">
        <v>12</v>
      </c>
      <c r="R34" s="42">
        <v>3</v>
      </c>
      <c r="S34" s="42">
        <v>3</v>
      </c>
      <c r="T34" s="43">
        <f t="shared" si="2"/>
        <v>43172</v>
      </c>
      <c r="U34" s="44">
        <f>TIME('Trump Tweets'!$Q34,'Trump Tweets'!$R34,'Trump Tweets'!$S34)</f>
        <v>0.50211805555555555</v>
      </c>
      <c r="V34" s="45">
        <f>'Trump Tweets'!$T34+'Trump Tweets'!$U34-T33+U33</f>
        <v>3.0460532407410965</v>
      </c>
      <c r="W34" s="46">
        <f>'Trump Tweets'!$T34+'Trump Tweets'!$U34-(T33+U33)</f>
        <v>1.958182870374003</v>
      </c>
      <c r="X34" s="47" t="str">
        <f>IF(AND('Trump Tweets'!$V34&lt;1,'Trump Tweets'!$W34&lt;TIME(1,0,0)),"Yes","No")</f>
        <v>No</v>
      </c>
      <c r="Y34" s="1"/>
      <c r="Z34" s="1"/>
    </row>
    <row r="35" spans="1:26" ht="11.25" hidden="1" customHeight="1">
      <c r="A35" s="32" t="s">
        <v>88</v>
      </c>
      <c r="B35" s="34" t="s">
        <v>279</v>
      </c>
      <c r="C35" s="35" t="s">
        <v>117</v>
      </c>
      <c r="D35" s="36"/>
      <c r="E35" s="35">
        <v>1</v>
      </c>
      <c r="F35" s="36"/>
      <c r="G35" s="36" t="s">
        <v>280</v>
      </c>
      <c r="H35" s="32">
        <v>19715</v>
      </c>
      <c r="I35" s="32">
        <v>98420</v>
      </c>
      <c r="J35" s="32" t="b">
        <v>0</v>
      </c>
      <c r="K35" s="32">
        <v>9.7822647448553395E+17</v>
      </c>
      <c r="L35" s="38">
        <f t="shared" si="0"/>
        <v>43185</v>
      </c>
      <c r="M35" s="39">
        <v>26</v>
      </c>
      <c r="N35" s="39">
        <v>3</v>
      </c>
      <c r="O35" s="39">
        <v>2018</v>
      </c>
      <c r="P35" s="41" t="str">
        <f t="shared" si="1"/>
        <v>03-26-2018 11:05:40</v>
      </c>
      <c r="Q35" s="39">
        <v>11</v>
      </c>
      <c r="R35" s="42">
        <v>3</v>
      </c>
      <c r="S35" s="42">
        <v>40</v>
      </c>
      <c r="T35" s="43">
        <f t="shared" si="2"/>
        <v>43185</v>
      </c>
      <c r="U35" s="44">
        <f>TIME('Trump Tweets'!$Q35,'Trump Tweets'!$R35,'Trump Tweets'!$S35)</f>
        <v>0.46087962962962964</v>
      </c>
      <c r="V35" s="45">
        <f>'Trump Tweets'!$T35+'Trump Tweets'!$U35-T34+U34</f>
        <v>13.96299768518621</v>
      </c>
      <c r="W35" s="46">
        <f>'Trump Tweets'!$T35+'Trump Tweets'!$U35-(T34+U34)</f>
        <v>12.958761574074742</v>
      </c>
      <c r="X35" s="47" t="str">
        <f>IF(AND('Trump Tweets'!$V35&lt;1,'Trump Tweets'!$W35&lt;TIME(1,0,0)),"Yes","No")</f>
        <v>No</v>
      </c>
      <c r="Y35" s="1"/>
      <c r="Z35" s="1"/>
    </row>
    <row r="36" spans="1:26" ht="11.25" hidden="1" customHeight="1">
      <c r="A36" s="32" t="s">
        <v>88</v>
      </c>
      <c r="B36" s="34" t="s">
        <v>288</v>
      </c>
      <c r="C36" s="35" t="s">
        <v>117</v>
      </c>
      <c r="D36" s="36"/>
      <c r="E36" s="35">
        <v>1</v>
      </c>
      <c r="F36" s="36"/>
      <c r="G36" s="36" t="s">
        <v>289</v>
      </c>
      <c r="H36" s="32">
        <v>18362</v>
      </c>
      <c r="I36" s="32">
        <v>74838</v>
      </c>
      <c r="J36" s="32" t="b">
        <v>0</v>
      </c>
      <c r="K36" s="32">
        <v>9.7944775052911002E+17</v>
      </c>
      <c r="L36" s="38">
        <f t="shared" si="0"/>
        <v>43188</v>
      </c>
      <c r="M36" s="39">
        <v>29</v>
      </c>
      <c r="N36" s="39">
        <v>3</v>
      </c>
      <c r="O36" s="39">
        <v>2018</v>
      </c>
      <c r="P36" s="41" t="str">
        <f t="shared" si="1"/>
        <v>03-29-2018 19:58:35</v>
      </c>
      <c r="Q36" s="39">
        <v>19</v>
      </c>
      <c r="R36" s="42">
        <v>3</v>
      </c>
      <c r="S36" s="42">
        <v>35</v>
      </c>
      <c r="T36" s="43">
        <f t="shared" si="2"/>
        <v>43188</v>
      </c>
      <c r="U36" s="44">
        <f>TIME('Trump Tweets'!$Q36,'Trump Tweets'!$R36,'Trump Tweets'!$S36)</f>
        <v>0.79415509259259265</v>
      </c>
      <c r="V36" s="45">
        <f>'Trump Tweets'!$T36+'Trump Tweets'!$U36-T35+U35</f>
        <v>4.2550347222194196</v>
      </c>
      <c r="W36" s="46">
        <f>'Trump Tweets'!$T36+'Trump Tweets'!$U36-(T35+U35)</f>
        <v>3.3332754629591363</v>
      </c>
      <c r="X36" s="47" t="str">
        <f>IF(AND('Trump Tweets'!$V36&lt;1,'Trump Tweets'!$W36&lt;TIME(1,0,0)),"Yes","No")</f>
        <v>No</v>
      </c>
      <c r="Y36" s="1"/>
      <c r="Z36" s="1"/>
    </row>
    <row r="37" spans="1:26" ht="11.25" hidden="1" customHeight="1">
      <c r="A37" s="32" t="s">
        <v>88</v>
      </c>
      <c r="B37" s="34" t="s">
        <v>293</v>
      </c>
      <c r="C37" s="35" t="s">
        <v>90</v>
      </c>
      <c r="D37" s="35"/>
      <c r="E37" s="35">
        <v>1</v>
      </c>
      <c r="F37" s="36"/>
      <c r="G37" s="36">
        <v>43196.483217592591</v>
      </c>
      <c r="H37" s="32">
        <v>28077</v>
      </c>
      <c r="I37" s="32">
        <v>129668</v>
      </c>
      <c r="J37" s="32" t="b">
        <v>0</v>
      </c>
      <c r="K37" s="32">
        <v>1.0036012171117E+18</v>
      </c>
      <c r="L37" s="38">
        <f t="shared" si="0"/>
        <v>43196</v>
      </c>
      <c r="M37" s="39">
        <v>6</v>
      </c>
      <c r="N37" s="39">
        <v>4</v>
      </c>
      <c r="O37" s="39">
        <v>2018</v>
      </c>
      <c r="P37" s="41" t="str">
        <f t="shared" si="1"/>
        <v>35:50</v>
      </c>
      <c r="Q37" s="39">
        <v>11</v>
      </c>
      <c r="R37" s="42">
        <v>4</v>
      </c>
      <c r="S37" s="42">
        <v>50</v>
      </c>
      <c r="T37" s="43">
        <f t="shared" si="2"/>
        <v>43196</v>
      </c>
      <c r="U37" s="44">
        <f>TIME('Trump Tweets'!$Q37,'Trump Tweets'!$R37,'Trump Tweets'!$S37)</f>
        <v>0.4616898148148148</v>
      </c>
      <c r="V37" s="45">
        <f>'Trump Tweets'!$T37+'Trump Tweets'!$U37-T36+U36</f>
        <v>9.2558449074086475</v>
      </c>
      <c r="W37" s="46">
        <f>'Trump Tweets'!$T37+'Trump Tweets'!$U37-(T36+U36)</f>
        <v>7.6675347222262644</v>
      </c>
      <c r="X37" s="47" t="str">
        <f>IF(AND('Trump Tweets'!$V37&lt;1,'Trump Tweets'!$W37&lt;TIME(1,0,0)),"Yes","No")</f>
        <v>No</v>
      </c>
      <c r="Y37" s="1"/>
      <c r="Z37" s="1"/>
    </row>
    <row r="38" spans="1:26" ht="11.25" hidden="1" customHeight="1">
      <c r="A38" s="32" t="s">
        <v>88</v>
      </c>
      <c r="B38" s="34" t="s">
        <v>296</v>
      </c>
      <c r="C38" s="35" t="s">
        <v>117</v>
      </c>
      <c r="D38" s="36"/>
      <c r="E38" s="35">
        <v>1</v>
      </c>
      <c r="F38" s="36"/>
      <c r="G38" s="36">
        <v>43196.862719907411</v>
      </c>
      <c r="H38" s="32">
        <v>17811</v>
      </c>
      <c r="I38" s="32">
        <v>85216</v>
      </c>
      <c r="J38" s="32" t="b">
        <v>0</v>
      </c>
      <c r="K38" s="32">
        <v>1.0037387440616E+18</v>
      </c>
      <c r="L38" s="38">
        <f t="shared" si="0"/>
        <v>43196</v>
      </c>
      <c r="M38" s="39">
        <v>6</v>
      </c>
      <c r="N38" s="39">
        <v>4</v>
      </c>
      <c r="O38" s="39">
        <v>2018</v>
      </c>
      <c r="P38" s="41" t="str">
        <f t="shared" si="1"/>
        <v>42:19</v>
      </c>
      <c r="Q38" s="39">
        <v>20</v>
      </c>
      <c r="R38" s="42">
        <v>4</v>
      </c>
      <c r="S38" s="42">
        <v>19</v>
      </c>
      <c r="T38" s="43">
        <f t="shared" si="2"/>
        <v>43196</v>
      </c>
      <c r="U38" s="44">
        <f>TIME('Trump Tweets'!$Q38,'Trump Tweets'!$R38,'Trump Tweets'!$S38)</f>
        <v>0.83633101851851854</v>
      </c>
      <c r="V38" s="45">
        <f>'Trump Tweets'!$T38+'Trump Tweets'!$U38-T37+U37</f>
        <v>1.2980208333307355</v>
      </c>
      <c r="W38" s="46">
        <f>'Trump Tweets'!$T38+'Trump Tweets'!$U38-(T37+U37)</f>
        <v>0.37464120369986631</v>
      </c>
      <c r="X38" s="47" t="str">
        <f>IF(AND('Trump Tweets'!$V38&lt;1,'Trump Tweets'!$W38&lt;TIME(1,0,0)),"Yes","No")</f>
        <v>No</v>
      </c>
      <c r="Y38" s="1"/>
      <c r="Z38" s="1"/>
    </row>
    <row r="39" spans="1:26" ht="11.25" hidden="1" customHeight="1">
      <c r="A39" s="32" t="s">
        <v>88</v>
      </c>
      <c r="B39" s="34" t="s">
        <v>300</v>
      </c>
      <c r="C39" s="35" t="s">
        <v>204</v>
      </c>
      <c r="D39" s="36"/>
      <c r="E39" s="35">
        <v>-1</v>
      </c>
      <c r="F39" s="35"/>
      <c r="G39" s="36">
        <v>43198.835868055554</v>
      </c>
      <c r="H39" s="32">
        <v>16553</v>
      </c>
      <c r="I39" s="32">
        <v>69589</v>
      </c>
      <c r="J39" s="32" t="b">
        <v>0</v>
      </c>
      <c r="K39" s="32">
        <v>1.02583467373648E+18</v>
      </c>
      <c r="L39" s="38">
        <f t="shared" si="0"/>
        <v>43198</v>
      </c>
      <c r="M39" s="39">
        <v>8</v>
      </c>
      <c r="N39" s="39">
        <v>4</v>
      </c>
      <c r="O39" s="39">
        <v>2018</v>
      </c>
      <c r="P39" s="41" t="str">
        <f t="shared" si="1"/>
        <v>03:39</v>
      </c>
      <c r="Q39" s="39">
        <v>20</v>
      </c>
      <c r="R39" s="42">
        <v>4</v>
      </c>
      <c r="S39" s="42">
        <v>39</v>
      </c>
      <c r="T39" s="43">
        <f t="shared" si="2"/>
        <v>43198</v>
      </c>
      <c r="U39" s="44">
        <f>TIME('Trump Tweets'!$Q39,'Trump Tweets'!$R39,'Trump Tweets'!$S39)</f>
        <v>0.83656249999999999</v>
      </c>
      <c r="V39" s="45">
        <f>'Trump Tweets'!$T39+'Trump Tweets'!$U39-T38+U38</f>
        <v>3.6728935185191007</v>
      </c>
      <c r="W39" s="46">
        <f>'Trump Tweets'!$T39+'Trump Tweets'!$U39-(T38+U38)</f>
        <v>2.0002314814846613</v>
      </c>
      <c r="X39" s="47" t="str">
        <f>IF(AND('Trump Tweets'!$V39&lt;1,'Trump Tweets'!$W39&lt;TIME(1,0,0)),"Yes","No")</f>
        <v>No</v>
      </c>
      <c r="Y39" s="1"/>
      <c r="Z39" s="1"/>
    </row>
    <row r="40" spans="1:26" ht="11.25" hidden="1" customHeight="1">
      <c r="A40" s="32" t="s">
        <v>88</v>
      </c>
      <c r="B40" s="34" t="s">
        <v>304</v>
      </c>
      <c r="C40" s="35" t="s">
        <v>117</v>
      </c>
      <c r="D40" s="36"/>
      <c r="E40" s="35">
        <v>1</v>
      </c>
      <c r="F40" s="36"/>
      <c r="G40" s="36">
        <v>43226.452164351853</v>
      </c>
      <c r="H40" s="32">
        <v>16331</v>
      </c>
      <c r="I40" s="32">
        <v>73172</v>
      </c>
      <c r="J40" s="32" t="b">
        <v>0</v>
      </c>
      <c r="K40" s="32">
        <v>1.00395234896261E+18</v>
      </c>
      <c r="L40" s="38">
        <f t="shared" si="0"/>
        <v>43226</v>
      </c>
      <c r="M40" s="39">
        <v>6</v>
      </c>
      <c r="N40" s="39">
        <v>5</v>
      </c>
      <c r="O40" s="39">
        <v>2018</v>
      </c>
      <c r="P40" s="41" t="str">
        <f t="shared" si="1"/>
        <v>51:07</v>
      </c>
      <c r="Q40" s="39">
        <v>10</v>
      </c>
      <c r="R40" s="42">
        <v>5</v>
      </c>
      <c r="S40" s="42">
        <v>7</v>
      </c>
      <c r="T40" s="43">
        <f t="shared" si="2"/>
        <v>43226</v>
      </c>
      <c r="U40" s="44">
        <f>TIME('Trump Tweets'!$Q40,'Trump Tweets'!$R40,'Trump Tweets'!$S40)</f>
        <v>0.42021990740740739</v>
      </c>
      <c r="V40" s="45">
        <f>'Trump Tweets'!$T40+'Trump Tweets'!$U40-T39+U39</f>
        <v>29.256782407406135</v>
      </c>
      <c r="W40" s="46">
        <f>'Trump Tweets'!$T40+'Trump Tweets'!$U40-(T39+U39)</f>
        <v>27.583657407405553</v>
      </c>
      <c r="X40" s="47" t="str">
        <f>IF(AND('Trump Tweets'!$V40&lt;1,'Trump Tweets'!$W40&lt;TIME(1,0,0)),"Yes","No")</f>
        <v>No</v>
      </c>
      <c r="Y40" s="1"/>
      <c r="Z40" s="1"/>
    </row>
    <row r="41" spans="1:26" ht="11.25" hidden="1" customHeight="1">
      <c r="A41" s="32" t="s">
        <v>88</v>
      </c>
      <c r="B41" s="35" t="s">
        <v>307</v>
      </c>
      <c r="C41" s="35" t="s">
        <v>90</v>
      </c>
      <c r="D41" s="35"/>
      <c r="E41" s="35" t="s">
        <v>308</v>
      </c>
      <c r="F41" s="35"/>
      <c r="G41" s="36">
        <v>43228.834224537037</v>
      </c>
      <c r="H41" s="32">
        <v>29214</v>
      </c>
      <c r="I41" s="32">
        <v>135598</v>
      </c>
      <c r="J41" s="32" t="b">
        <v>0</v>
      </c>
      <c r="K41" s="32">
        <v>1.02619646569635E+18</v>
      </c>
      <c r="L41" s="38">
        <f t="shared" si="0"/>
        <v>43228</v>
      </c>
      <c r="M41" s="39">
        <v>8</v>
      </c>
      <c r="N41" s="39">
        <v>5</v>
      </c>
      <c r="O41" s="39">
        <v>2018</v>
      </c>
      <c r="P41" s="41" t="str">
        <f t="shared" si="1"/>
        <v>01:17</v>
      </c>
      <c r="Q41" s="39">
        <v>20</v>
      </c>
      <c r="R41" s="42">
        <v>5</v>
      </c>
      <c r="S41" s="42">
        <v>17</v>
      </c>
      <c r="T41" s="43">
        <f t="shared" si="2"/>
        <v>43228</v>
      </c>
      <c r="U41" s="44">
        <f>TIME('Trump Tweets'!$Q41,'Trump Tweets'!$R41,'Trump Tweets'!$S41)</f>
        <v>0.8370023148148148</v>
      </c>
      <c r="V41" s="45">
        <f>'Trump Tweets'!$T41+'Trump Tweets'!$U41-T40+U40</f>
        <v>3.2572222222237528</v>
      </c>
      <c r="W41" s="46">
        <f>'Trump Tweets'!$T41+'Trump Tweets'!$U41-(T40+U40)</f>
        <v>2.41678240741021</v>
      </c>
      <c r="X41" s="47" t="str">
        <f>IF(AND('Trump Tweets'!$V41&lt;1,'Trump Tweets'!$W41&lt;TIME(1,0,0)),"Yes","No")</f>
        <v>No</v>
      </c>
      <c r="Y41" s="1"/>
      <c r="Z41" s="1"/>
    </row>
    <row r="42" spans="1:26" ht="11.25" hidden="1" customHeight="1">
      <c r="A42" s="32" t="s">
        <v>88</v>
      </c>
      <c r="B42" s="34" t="s">
        <v>312</v>
      </c>
      <c r="C42" s="35" t="s">
        <v>90</v>
      </c>
      <c r="D42" s="36"/>
      <c r="E42" s="35">
        <v>1</v>
      </c>
      <c r="F42" s="35"/>
      <c r="G42" s="36">
        <v>43231.902824074074</v>
      </c>
      <c r="H42" s="32">
        <v>13206</v>
      </c>
      <c r="I42" s="32">
        <v>44652</v>
      </c>
      <c r="J42" s="32" t="b">
        <v>0</v>
      </c>
      <c r="K42" s="32">
        <v>1.05956100752011E+18</v>
      </c>
      <c r="L42" s="38">
        <f t="shared" si="0"/>
        <v>43231</v>
      </c>
      <c r="M42" s="39">
        <v>11</v>
      </c>
      <c r="N42" s="39">
        <v>5</v>
      </c>
      <c r="O42" s="39">
        <v>2018</v>
      </c>
      <c r="P42" s="41" t="str">
        <f t="shared" si="1"/>
        <v>40:04</v>
      </c>
      <c r="Q42" s="39">
        <v>21</v>
      </c>
      <c r="R42" s="42">
        <v>5</v>
      </c>
      <c r="S42" s="42">
        <v>4</v>
      </c>
      <c r="T42" s="43">
        <f t="shared" si="2"/>
        <v>43231</v>
      </c>
      <c r="U42" s="44">
        <f>TIME('Trump Tweets'!$Q42,'Trump Tweets'!$R42,'Trump Tweets'!$S42)</f>
        <v>0.87851851851851848</v>
      </c>
      <c r="V42" s="45">
        <f>'Trump Tweets'!$T42+'Trump Tweets'!$U42-T41+U41</f>
        <v>4.7155208333336462</v>
      </c>
      <c r="W42" s="46">
        <f>'Trump Tweets'!$T42+'Trump Tweets'!$U42-(T41+U41)</f>
        <v>3.0415162037024857</v>
      </c>
      <c r="X42" s="47" t="str">
        <f>IF(AND('Trump Tweets'!$V42&lt;1,'Trump Tweets'!$W42&lt;TIME(1,0,0)),"Yes","No")</f>
        <v>No</v>
      </c>
      <c r="Y42" s="1"/>
      <c r="Z42" s="1"/>
    </row>
    <row r="43" spans="1:26" ht="11.25" hidden="1" customHeight="1">
      <c r="A43" s="50" t="s">
        <v>88</v>
      </c>
      <c r="B43" s="51" t="s">
        <v>318</v>
      </c>
      <c r="C43" s="52" t="s">
        <v>204</v>
      </c>
      <c r="D43" s="52" t="s">
        <v>319</v>
      </c>
      <c r="E43" s="52">
        <v>1</v>
      </c>
      <c r="F43" s="52"/>
      <c r="G43" s="53">
        <v>43241.480046296296</v>
      </c>
      <c r="H43" s="50">
        <v>11787</v>
      </c>
      <c r="I43" s="50">
        <v>57657</v>
      </c>
      <c r="J43" s="50" t="b">
        <v>0</v>
      </c>
      <c r="K43" s="50">
        <v>9.9852663765754598E+17</v>
      </c>
      <c r="L43" s="38">
        <f t="shared" si="0"/>
        <v>43241</v>
      </c>
      <c r="M43" s="39">
        <v>21</v>
      </c>
      <c r="N43" s="39">
        <v>5</v>
      </c>
      <c r="O43" s="39">
        <v>2018</v>
      </c>
      <c r="P43" s="41" t="str">
        <f t="shared" si="1"/>
        <v>31:16</v>
      </c>
      <c r="Q43" s="39">
        <v>11</v>
      </c>
      <c r="R43" s="42">
        <v>5</v>
      </c>
      <c r="S43" s="42">
        <v>16</v>
      </c>
      <c r="T43" s="43">
        <f t="shared" si="2"/>
        <v>43241</v>
      </c>
      <c r="U43" s="44">
        <f>TIME('Trump Tweets'!$Q43,'Trump Tweets'!$R43,'Trump Tweets'!$S43)</f>
        <v>0.4619907407407407</v>
      </c>
      <c r="V43" s="45">
        <f>'Trump Tweets'!$T43+'Trump Tweets'!$U43-T42+U42</f>
        <v>11.340509259258084</v>
      </c>
      <c r="W43" s="46">
        <f>'Trump Tweets'!$T43+'Trump Tweets'!$U43-(T42+U42)</f>
        <v>9.5834722222207347</v>
      </c>
      <c r="X43" s="47" t="str">
        <f>IF(AND('Trump Tweets'!$V43&lt;1,'Trump Tweets'!$W43&lt;TIME(1,0,0)),"Yes","No")</f>
        <v>No</v>
      </c>
      <c r="Y43" s="1"/>
      <c r="Z43" s="1"/>
    </row>
    <row r="44" spans="1:26" ht="11.25" hidden="1" customHeight="1">
      <c r="A44" s="54" t="s">
        <v>88</v>
      </c>
      <c r="B44" s="55" t="s">
        <v>323</v>
      </c>
      <c r="C44" s="56" t="s">
        <v>204</v>
      </c>
      <c r="D44" s="56" t="s">
        <v>327</v>
      </c>
      <c r="E44" s="56">
        <v>1</v>
      </c>
      <c r="F44" s="56"/>
      <c r="G44" s="57">
        <v>43241.553136574075</v>
      </c>
      <c r="H44" s="54">
        <v>20464</v>
      </c>
      <c r="I44" s="54">
        <v>93452</v>
      </c>
      <c r="J44" s="54" t="b">
        <v>0</v>
      </c>
      <c r="K44" s="54">
        <v>9.9855312217908403E+17</v>
      </c>
      <c r="L44" s="38">
        <f t="shared" si="0"/>
        <v>43241</v>
      </c>
      <c r="M44" s="39">
        <v>21</v>
      </c>
      <c r="N44" s="39">
        <v>5</v>
      </c>
      <c r="O44" s="39">
        <v>2018</v>
      </c>
      <c r="P44" s="41" t="str">
        <f t="shared" si="1"/>
        <v>16:31</v>
      </c>
      <c r="Q44" s="39">
        <v>13</v>
      </c>
      <c r="R44" s="42">
        <v>5</v>
      </c>
      <c r="S44" s="42">
        <v>31</v>
      </c>
      <c r="T44" s="43">
        <f t="shared" si="2"/>
        <v>43241</v>
      </c>
      <c r="U44" s="44">
        <f>TIME('Trump Tweets'!$Q44,'Trump Tweets'!$R44,'Trump Tweets'!$S44)</f>
        <v>0.54549768518518515</v>
      </c>
      <c r="V44" s="45">
        <f>'Trump Tweets'!$T44+'Trump Tweets'!$U44-T43+U43</f>
        <v>1.0074884259241041</v>
      </c>
      <c r="W44" s="46">
        <f>'Trump Tweets'!$T44+'Trump Tweets'!$U44-(T43+U43)</f>
        <v>8.3506944443797693E-2</v>
      </c>
      <c r="X44" s="47" t="str">
        <f>IF(AND('Trump Tweets'!$V44&lt;1,'Trump Tweets'!$W44&lt;TIME(1,0,0)),"Yes","No")</f>
        <v>No</v>
      </c>
      <c r="Y44" s="1"/>
      <c r="Z44" s="1"/>
    </row>
    <row r="45" spans="1:26" ht="11.25" hidden="1" customHeight="1">
      <c r="A45" s="50" t="s">
        <v>88</v>
      </c>
      <c r="B45" s="51" t="s">
        <v>330</v>
      </c>
      <c r="C45" s="52" t="s">
        <v>204</v>
      </c>
      <c r="D45" s="52" t="s">
        <v>327</v>
      </c>
      <c r="E45" s="52">
        <v>0</v>
      </c>
      <c r="F45" s="52"/>
      <c r="G45" s="53">
        <v>43243.496932870374</v>
      </c>
      <c r="H45" s="50">
        <v>11537</v>
      </c>
      <c r="I45" s="50">
        <v>57699</v>
      </c>
      <c r="J45" s="50" t="b">
        <v>0</v>
      </c>
      <c r="K45" s="50">
        <v>9.9925753332707302E+17</v>
      </c>
      <c r="L45" s="38">
        <f t="shared" si="0"/>
        <v>43243</v>
      </c>
      <c r="M45" s="39">
        <v>23</v>
      </c>
      <c r="N45" s="39">
        <v>5</v>
      </c>
      <c r="O45" s="39">
        <v>2018</v>
      </c>
      <c r="P45" s="41" t="str">
        <f t="shared" si="1"/>
        <v>55:35</v>
      </c>
      <c r="Q45" s="39">
        <v>11</v>
      </c>
      <c r="R45" s="42">
        <v>5</v>
      </c>
      <c r="S45" s="42">
        <v>35</v>
      </c>
      <c r="T45" s="43">
        <f t="shared" si="2"/>
        <v>43243</v>
      </c>
      <c r="U45" s="44">
        <f>TIME('Trump Tweets'!$Q45,'Trump Tweets'!$R45,'Trump Tweets'!$S45)</f>
        <v>0.46221064814814811</v>
      </c>
      <c r="V45" s="45">
        <f>'Trump Tweets'!$T45+'Trump Tweets'!$U45-T44+U44</f>
        <v>3.0077083333326327</v>
      </c>
      <c r="W45" s="46">
        <f>'Trump Tweets'!$T45+'Trump Tweets'!$U45-(T44+U44)</f>
        <v>1.916712962964084</v>
      </c>
      <c r="X45" s="47" t="str">
        <f>IF(AND('Trump Tweets'!$V45&lt;1,'Trump Tweets'!$W45&lt;TIME(1,0,0)),"Yes","No")</f>
        <v>No</v>
      </c>
      <c r="Y45" s="1"/>
      <c r="Z45" s="1"/>
    </row>
    <row r="46" spans="1:26" ht="11.25" hidden="1" customHeight="1">
      <c r="A46" s="32" t="s">
        <v>88</v>
      </c>
      <c r="B46" s="34" t="s">
        <v>334</v>
      </c>
      <c r="C46" s="35" t="s">
        <v>239</v>
      </c>
      <c r="D46" s="36"/>
      <c r="E46" s="35">
        <v>1</v>
      </c>
      <c r="F46" s="36"/>
      <c r="G46" s="36" t="s">
        <v>335</v>
      </c>
      <c r="H46" s="32">
        <v>27460</v>
      </c>
      <c r="I46" s="32">
        <v>130467</v>
      </c>
      <c r="J46" s="32" t="b">
        <v>0</v>
      </c>
      <c r="K46" s="32">
        <v>1.00108520782553E+18</v>
      </c>
      <c r="L46" s="38">
        <f t="shared" si="0"/>
        <v>43248</v>
      </c>
      <c r="M46" s="39">
        <v>28</v>
      </c>
      <c r="N46" s="39">
        <v>5</v>
      </c>
      <c r="O46" s="39">
        <v>2018</v>
      </c>
      <c r="P46" s="41" t="str">
        <f t="shared" si="1"/>
        <v>05-28-2018 12:58:07</v>
      </c>
      <c r="Q46" s="39">
        <v>12</v>
      </c>
      <c r="R46" s="42">
        <v>5</v>
      </c>
      <c r="S46" s="42">
        <v>7</v>
      </c>
      <c r="T46" s="43">
        <f t="shared" si="2"/>
        <v>43248</v>
      </c>
      <c r="U46" s="44">
        <f>TIME('Trump Tweets'!$Q46,'Trump Tweets'!$R46,'Trump Tweets'!$S46)</f>
        <v>0.5035532407407407</v>
      </c>
      <c r="V46" s="45">
        <f>'Trump Tweets'!$T46+'Trump Tweets'!$U46-T45+U45</f>
        <v>5.9657638888900424</v>
      </c>
      <c r="W46" s="46">
        <f>'Trump Tweets'!$T46+'Trump Tweets'!$U46-(T45+U45)</f>
        <v>5.0413425925944466</v>
      </c>
      <c r="X46" s="47" t="str">
        <f>IF(AND('Trump Tweets'!$V46&lt;1,'Trump Tweets'!$W46&lt;TIME(1,0,0)),"Yes","No")</f>
        <v>No</v>
      </c>
      <c r="Y46" s="1"/>
      <c r="Z46" s="1"/>
    </row>
    <row r="47" spans="1:26" ht="11.25" hidden="1" customHeight="1">
      <c r="A47" s="54" t="s">
        <v>88</v>
      </c>
      <c r="B47" s="55" t="s">
        <v>338</v>
      </c>
      <c r="C47" s="56" t="s">
        <v>204</v>
      </c>
      <c r="D47" s="56"/>
      <c r="E47" s="56">
        <v>0</v>
      </c>
      <c r="F47" s="56"/>
      <c r="G47" s="57">
        <v>43251.88858796296</v>
      </c>
      <c r="H47" s="54">
        <v>20093</v>
      </c>
      <c r="I47" s="54">
        <v>98108</v>
      </c>
      <c r="J47" s="54" t="b">
        <v>0</v>
      </c>
      <c r="K47" s="54">
        <v>1.0022985652999601E+18</v>
      </c>
      <c r="L47" s="38">
        <f t="shared" si="0"/>
        <v>43251</v>
      </c>
      <c r="M47" s="39">
        <v>31</v>
      </c>
      <c r="N47" s="39">
        <v>5</v>
      </c>
      <c r="O47" s="39">
        <v>2018</v>
      </c>
      <c r="P47" s="41" t="str">
        <f t="shared" si="1"/>
        <v>19:34</v>
      </c>
      <c r="Q47" s="39">
        <v>21</v>
      </c>
      <c r="R47" s="42">
        <v>5</v>
      </c>
      <c r="S47" s="42">
        <v>34</v>
      </c>
      <c r="T47" s="43">
        <f t="shared" si="2"/>
        <v>43251</v>
      </c>
      <c r="U47" s="44">
        <f>TIME('Trump Tweets'!$Q47,'Trump Tweets'!$R47,'Trump Tweets'!$S47)</f>
        <v>0.87886574074074064</v>
      </c>
      <c r="V47" s="45">
        <f>'Trump Tweets'!$T47+'Trump Tweets'!$U47-T46+U46</f>
        <v>4.3824189814829255</v>
      </c>
      <c r="W47" s="46">
        <f>'Trump Tweets'!$T47+'Trump Tweets'!$U47-(T46+U46)</f>
        <v>3.375312500000291</v>
      </c>
      <c r="X47" s="47" t="str">
        <f>IF(AND('Trump Tweets'!$V47&lt;1,'Trump Tweets'!$W47&lt;TIME(1,0,0)),"Yes","No")</f>
        <v>No</v>
      </c>
      <c r="Y47" s="1"/>
      <c r="Z47" s="1"/>
    </row>
    <row r="48" spans="1:26" ht="11.25" hidden="1" customHeight="1">
      <c r="A48" s="50" t="s">
        <v>88</v>
      </c>
      <c r="B48" s="51" t="s">
        <v>341</v>
      </c>
      <c r="C48" s="52" t="s">
        <v>204</v>
      </c>
      <c r="D48" s="52" t="s">
        <v>342</v>
      </c>
      <c r="E48" s="52">
        <v>1</v>
      </c>
      <c r="F48" s="52"/>
      <c r="G48" s="53">
        <v>43252.554409722223</v>
      </c>
      <c r="H48" s="50">
        <v>19358</v>
      </c>
      <c r="I48" s="50">
        <v>81997</v>
      </c>
      <c r="J48" s="50" t="b">
        <v>0</v>
      </c>
      <c r="K48" s="50">
        <v>1.0025398521713E+18</v>
      </c>
      <c r="L48" s="38">
        <f t="shared" si="0"/>
        <v>43252</v>
      </c>
      <c r="M48" s="39">
        <v>1</v>
      </c>
      <c r="N48" s="39">
        <v>6</v>
      </c>
      <c r="O48" s="39">
        <v>2018</v>
      </c>
      <c r="P48" s="41" t="str">
        <f t="shared" si="1"/>
        <v>18:21</v>
      </c>
      <c r="Q48" s="39">
        <v>13</v>
      </c>
      <c r="R48" s="42">
        <v>6</v>
      </c>
      <c r="S48" s="42">
        <v>21</v>
      </c>
      <c r="T48" s="43">
        <f t="shared" si="2"/>
        <v>43252</v>
      </c>
      <c r="U48" s="44">
        <f>TIME('Trump Tweets'!$Q48,'Trump Tweets'!$R48,'Trump Tweets'!$S48)</f>
        <v>0.54607638888888888</v>
      </c>
      <c r="V48" s="45">
        <f>'Trump Tweets'!$T48+'Trump Tweets'!$U48-T47+U47</f>
        <v>2.4249421296321194</v>
      </c>
      <c r="W48" s="46">
        <f>'Trump Tweets'!$T48+'Trump Tweets'!$U48-(T47+U47)</f>
        <v>0.66721064814919373</v>
      </c>
      <c r="X48" s="47" t="str">
        <f>IF(AND('Trump Tweets'!$V48&lt;1,'Trump Tweets'!$W48&lt;TIME(1,0,0)),"Yes","No")</f>
        <v>No</v>
      </c>
      <c r="Y48" s="1"/>
      <c r="Z48" s="1"/>
    </row>
    <row r="49" spans="1:26" ht="11.25" hidden="1" customHeight="1">
      <c r="A49" s="54" t="s">
        <v>88</v>
      </c>
      <c r="B49" s="55" t="s">
        <v>345</v>
      </c>
      <c r="C49" s="56" t="s">
        <v>204</v>
      </c>
      <c r="D49" s="56" t="s">
        <v>327</v>
      </c>
      <c r="E49" s="56">
        <v>0</v>
      </c>
      <c r="F49" s="56"/>
      <c r="G49" s="57">
        <v>43253.691134259258</v>
      </c>
      <c r="H49" s="54">
        <v>7743</v>
      </c>
      <c r="I49" s="54">
        <v>33298</v>
      </c>
      <c r="J49" s="54" t="b">
        <v>0</v>
      </c>
      <c r="K49" s="54">
        <v>1.00295178630141E+18</v>
      </c>
      <c r="L49" s="38">
        <f t="shared" si="0"/>
        <v>43253</v>
      </c>
      <c r="M49" s="39">
        <v>2</v>
      </c>
      <c r="N49" s="39">
        <v>6</v>
      </c>
      <c r="O49" s="39">
        <v>2018</v>
      </c>
      <c r="P49" s="41" t="str">
        <f t="shared" si="1"/>
        <v>35:14</v>
      </c>
      <c r="Q49" s="39">
        <v>16</v>
      </c>
      <c r="R49" s="42">
        <v>6</v>
      </c>
      <c r="S49" s="42">
        <v>14</v>
      </c>
      <c r="T49" s="43">
        <f t="shared" si="2"/>
        <v>43253</v>
      </c>
      <c r="U49" s="44">
        <f>TIME('Trump Tweets'!$Q49,'Trump Tweets'!$R49,'Trump Tweets'!$S49)</f>
        <v>0.67099537037037038</v>
      </c>
      <c r="V49" s="45">
        <f>'Trump Tweets'!$T49+'Trump Tweets'!$U49-T48+U48</f>
        <v>2.2170717592573621</v>
      </c>
      <c r="W49" s="46">
        <f>'Trump Tweets'!$T49+'Trump Tweets'!$U49-(T48+U48)</f>
        <v>1.1249189814770943</v>
      </c>
      <c r="X49" s="47" t="str">
        <f>IF(AND('Trump Tweets'!$V49&lt;1,'Trump Tweets'!$W49&lt;TIME(1,0,0)),"Yes","No")</f>
        <v>No</v>
      </c>
      <c r="Y49" s="1"/>
      <c r="Z49" s="1"/>
    </row>
    <row r="50" spans="1:26" ht="11.25" hidden="1" customHeight="1">
      <c r="A50" s="50" t="s">
        <v>88</v>
      </c>
      <c r="B50" s="51" t="s">
        <v>348</v>
      </c>
      <c r="C50" s="52" t="s">
        <v>204</v>
      </c>
      <c r="D50" s="52"/>
      <c r="E50" s="52">
        <v>1</v>
      </c>
      <c r="F50" s="52"/>
      <c r="G50" s="53">
        <v>43253.744189814817</v>
      </c>
      <c r="H50" s="50">
        <v>31453</v>
      </c>
      <c r="I50" s="50">
        <v>127689</v>
      </c>
      <c r="J50" s="50" t="b">
        <v>0</v>
      </c>
      <c r="K50" s="50">
        <v>1.0029710133139E+18</v>
      </c>
      <c r="L50" s="38">
        <f t="shared" si="0"/>
        <v>43253</v>
      </c>
      <c r="M50" s="39">
        <v>2</v>
      </c>
      <c r="N50" s="39">
        <v>6</v>
      </c>
      <c r="O50" s="39">
        <v>2018</v>
      </c>
      <c r="P50" s="41" t="str">
        <f t="shared" si="1"/>
        <v>51:38</v>
      </c>
      <c r="Q50" s="39">
        <v>17</v>
      </c>
      <c r="R50" s="42">
        <v>6</v>
      </c>
      <c r="S50" s="42">
        <v>38</v>
      </c>
      <c r="T50" s="43">
        <f t="shared" si="2"/>
        <v>43253</v>
      </c>
      <c r="U50" s="44">
        <f>TIME('Trump Tweets'!$Q50,'Trump Tweets'!$R50,'Trump Tweets'!$S50)</f>
        <v>0.71293981481481483</v>
      </c>
      <c r="V50" s="45">
        <f>'Trump Tweets'!$T50+'Trump Tweets'!$U50-T49+U49</f>
        <v>1.383935185187589</v>
      </c>
      <c r="W50" s="46">
        <f>'Trump Tweets'!$T50+'Trump Tweets'!$U50-(T49+U49)</f>
        <v>4.1944444448745344E-2</v>
      </c>
      <c r="X50" s="47" t="str">
        <f>IF(AND('Trump Tweets'!$V50&lt;1,'Trump Tweets'!$W50&lt;TIME(1,0,0)),"Yes","No")</f>
        <v>No</v>
      </c>
      <c r="Y50" s="1"/>
      <c r="Z50" s="1"/>
    </row>
    <row r="51" spans="1:26" ht="11.25" hidden="1" customHeight="1">
      <c r="A51" s="54" t="s">
        <v>88</v>
      </c>
      <c r="B51" s="55" t="s">
        <v>353</v>
      </c>
      <c r="C51" s="56" t="s">
        <v>204</v>
      </c>
      <c r="D51" s="56"/>
      <c r="E51" s="56">
        <v>-1</v>
      </c>
      <c r="F51" s="56"/>
      <c r="G51" s="57">
        <v>43253.873263888891</v>
      </c>
      <c r="H51" s="54">
        <v>19150</v>
      </c>
      <c r="I51" s="54">
        <v>80115</v>
      </c>
      <c r="J51" s="54" t="b">
        <v>0</v>
      </c>
      <c r="K51" s="54">
        <v>1.00301778635501E+18</v>
      </c>
      <c r="L51" s="38">
        <f t="shared" si="0"/>
        <v>43253</v>
      </c>
      <c r="M51" s="39">
        <v>2</v>
      </c>
      <c r="N51" s="39">
        <v>6</v>
      </c>
      <c r="O51" s="39">
        <v>2018</v>
      </c>
      <c r="P51" s="41" t="str">
        <f t="shared" si="1"/>
        <v>57:30</v>
      </c>
      <c r="Q51" s="39">
        <v>20</v>
      </c>
      <c r="R51" s="42">
        <v>6</v>
      </c>
      <c r="S51" s="42">
        <v>30</v>
      </c>
      <c r="T51" s="43">
        <f t="shared" si="2"/>
        <v>43253</v>
      </c>
      <c r="U51" s="44">
        <f>TIME('Trump Tweets'!$Q51,'Trump Tweets'!$R51,'Trump Tweets'!$S51)</f>
        <v>0.8378472222222223</v>
      </c>
      <c r="V51" s="45">
        <f>'Trump Tweets'!$T51+'Trump Tweets'!$U51-T50+U50</f>
        <v>1.550787037039624</v>
      </c>
      <c r="W51" s="46">
        <f>'Trump Tweets'!$T51+'Trump Tweets'!$U51-(T50+U50)</f>
        <v>0.12490740740759065</v>
      </c>
      <c r="X51" s="47" t="str">
        <f>IF(AND('Trump Tweets'!$V51&lt;1,'Trump Tweets'!$W51&lt;TIME(1,0,0)),"Yes","No")</f>
        <v>No</v>
      </c>
      <c r="Y51" s="1"/>
      <c r="Z51" s="1"/>
    </row>
    <row r="52" spans="1:26" ht="11.25" hidden="1" customHeight="1">
      <c r="A52" s="50" t="s">
        <v>88</v>
      </c>
      <c r="B52" s="58" t="s">
        <v>356</v>
      </c>
      <c r="C52" s="52" t="s">
        <v>204</v>
      </c>
      <c r="D52" s="52"/>
      <c r="E52" s="52">
        <v>-1</v>
      </c>
      <c r="F52" s="52"/>
      <c r="G52" s="53">
        <v>43253.891145833331</v>
      </c>
      <c r="H52" s="50">
        <v>30370</v>
      </c>
      <c r="I52" s="50">
        <v>129712</v>
      </c>
      <c r="J52" s="50" t="b">
        <v>0</v>
      </c>
      <c r="K52" s="50">
        <v>1.00302426875673E+18</v>
      </c>
      <c r="L52" s="38">
        <f t="shared" si="0"/>
        <v>43253</v>
      </c>
      <c r="M52" s="39">
        <v>2</v>
      </c>
      <c r="N52" s="39">
        <v>6</v>
      </c>
      <c r="O52" s="39">
        <v>2018</v>
      </c>
      <c r="P52" s="41" t="str">
        <f t="shared" si="1"/>
        <v>23:15</v>
      </c>
      <c r="Q52" s="39">
        <v>21</v>
      </c>
      <c r="R52" s="42">
        <v>6</v>
      </c>
      <c r="S52" s="42">
        <v>15</v>
      </c>
      <c r="T52" s="43">
        <f t="shared" si="2"/>
        <v>43253</v>
      </c>
      <c r="U52" s="44">
        <f>TIME('Trump Tweets'!$Q52,'Trump Tweets'!$R52,'Trump Tweets'!$S52)</f>
        <v>0.87934027777777779</v>
      </c>
      <c r="V52" s="45">
        <f>'Trump Tweets'!$T52+'Trump Tweets'!$U52-T51+U51</f>
        <v>1.7171875000032339</v>
      </c>
      <c r="W52" s="46">
        <f>'Trump Tweets'!$T52+'Trump Tweets'!$U52-(T51+U51)</f>
        <v>4.1493055556202307E-2</v>
      </c>
      <c r="X52" s="47" t="str">
        <f>IF(AND('Trump Tweets'!$V52&lt;1,'Trump Tweets'!$W52&lt;TIME(1,0,0)),"Yes","No")</f>
        <v>No</v>
      </c>
      <c r="Y52" s="1"/>
      <c r="Z52" s="1"/>
    </row>
    <row r="53" spans="1:26" ht="11.25" hidden="1" customHeight="1">
      <c r="A53" s="50" t="s">
        <v>88</v>
      </c>
      <c r="B53" s="51" t="s">
        <v>362</v>
      </c>
      <c r="C53" s="52" t="s">
        <v>204</v>
      </c>
      <c r="D53" s="52"/>
      <c r="E53" s="52">
        <v>0</v>
      </c>
      <c r="F53" s="52"/>
      <c r="G53" s="53">
        <v>43255.530300925922</v>
      </c>
      <c r="H53" s="50">
        <v>12293</v>
      </c>
      <c r="I53" s="50">
        <v>61675</v>
      </c>
      <c r="J53" s="50" t="b">
        <v>0</v>
      </c>
      <c r="K53" s="50">
        <v>1.00361827629398E+18</v>
      </c>
      <c r="L53" s="38">
        <f t="shared" si="0"/>
        <v>43255</v>
      </c>
      <c r="M53" s="39">
        <v>4</v>
      </c>
      <c r="N53" s="39">
        <v>6</v>
      </c>
      <c r="O53" s="39">
        <v>2018</v>
      </c>
      <c r="P53" s="41" t="str">
        <f t="shared" si="1"/>
        <v>43:38</v>
      </c>
      <c r="Q53" s="39">
        <v>12</v>
      </c>
      <c r="R53" s="42">
        <v>6</v>
      </c>
      <c r="S53" s="42">
        <v>38</v>
      </c>
      <c r="T53" s="43">
        <f t="shared" si="2"/>
        <v>43255</v>
      </c>
      <c r="U53" s="44">
        <f>TIME('Trump Tweets'!$Q53,'Trump Tweets'!$R53,'Trump Tweets'!$S53)</f>
        <v>0.50460648148148146</v>
      </c>
      <c r="V53" s="45">
        <f>'Trump Tweets'!$T53+'Trump Tweets'!$U53-T52+U52</f>
        <v>3.3839467592592376</v>
      </c>
      <c r="W53" s="46">
        <f>'Trump Tweets'!$T53+'Trump Tweets'!$U53-(T52+U52)</f>
        <v>1.6252662037004484</v>
      </c>
      <c r="X53" s="47" t="str">
        <f>IF(AND('Trump Tweets'!$V53&lt;1,'Trump Tweets'!$W53&lt;TIME(1,0,0)),"Yes","No")</f>
        <v>No</v>
      </c>
      <c r="Y53" s="1"/>
      <c r="Z53" s="1"/>
    </row>
    <row r="54" spans="1:26" ht="11.25" hidden="1" customHeight="1">
      <c r="A54" s="54" t="s">
        <v>88</v>
      </c>
      <c r="B54" s="55" t="s">
        <v>367</v>
      </c>
      <c r="C54" s="56" t="s">
        <v>204</v>
      </c>
      <c r="D54" s="56"/>
      <c r="E54" s="56">
        <v>1</v>
      </c>
      <c r="F54" s="56"/>
      <c r="G54" s="57">
        <v>43255.529016203705</v>
      </c>
      <c r="H54" s="54">
        <v>14518</v>
      </c>
      <c r="I54" s="54">
        <v>64831</v>
      </c>
      <c r="J54" s="54" t="b">
        <v>0</v>
      </c>
      <c r="K54" s="54">
        <v>1.00361781125471E+18</v>
      </c>
      <c r="L54" s="38">
        <f t="shared" si="0"/>
        <v>43255</v>
      </c>
      <c r="M54" s="39">
        <v>4</v>
      </c>
      <c r="N54" s="39">
        <v>6</v>
      </c>
      <c r="O54" s="39">
        <v>2018</v>
      </c>
      <c r="P54" s="41" t="str">
        <f t="shared" si="1"/>
        <v>41:47</v>
      </c>
      <c r="Q54" s="39">
        <v>12</v>
      </c>
      <c r="R54" s="42">
        <v>6</v>
      </c>
      <c r="S54" s="42">
        <v>47</v>
      </c>
      <c r="T54" s="43">
        <f t="shared" si="2"/>
        <v>43255</v>
      </c>
      <c r="U54" s="44">
        <f>TIME('Trump Tweets'!$Q54,'Trump Tweets'!$R54,'Trump Tweets'!$S54)</f>
        <v>0.50471064814814814</v>
      </c>
      <c r="V54" s="45">
        <f>'Trump Tweets'!$T54+'Trump Tweets'!$U54-T53+U53</f>
        <v>1.0093171296321304</v>
      </c>
      <c r="W54" s="46">
        <f>'Trump Tweets'!$T54+'Trump Tweets'!$U54-(T53+U53)</f>
        <v>1.0416666918899864E-4</v>
      </c>
      <c r="X54" s="47" t="str">
        <f>IF(AND('Trump Tweets'!$V54&lt;1,'Trump Tweets'!$W54&lt;TIME(1,0,0)),"Yes","No")</f>
        <v>No</v>
      </c>
      <c r="Y54" s="1"/>
      <c r="Z54" s="1"/>
    </row>
    <row r="55" spans="1:26" ht="11.25" hidden="1" customHeight="1">
      <c r="A55" s="54" t="s">
        <v>88</v>
      </c>
      <c r="B55" s="55" t="s">
        <v>371</v>
      </c>
      <c r="C55" s="56" t="s">
        <v>204</v>
      </c>
      <c r="D55" s="56"/>
      <c r="E55" s="56">
        <v>1</v>
      </c>
      <c r="F55" s="56"/>
      <c r="G55" s="57">
        <v>43255.574803240743</v>
      </c>
      <c r="H55" s="54">
        <v>19743</v>
      </c>
      <c r="I55" s="54">
        <v>81839</v>
      </c>
      <c r="J55" s="54" t="b">
        <v>0</v>
      </c>
      <c r="K55" s="54">
        <v>1.00363440503696E+18</v>
      </c>
      <c r="L55" s="38">
        <f t="shared" si="0"/>
        <v>43255</v>
      </c>
      <c r="M55" s="39">
        <v>4</v>
      </c>
      <c r="N55" s="39">
        <v>6</v>
      </c>
      <c r="O55" s="39">
        <v>2018</v>
      </c>
      <c r="P55" s="41" t="str">
        <f t="shared" si="1"/>
        <v>47:43</v>
      </c>
      <c r="Q55" s="39">
        <v>13</v>
      </c>
      <c r="R55" s="42">
        <v>6</v>
      </c>
      <c r="S55" s="42">
        <v>43</v>
      </c>
      <c r="T55" s="43">
        <f t="shared" si="2"/>
        <v>43255</v>
      </c>
      <c r="U55" s="44">
        <f>TIME('Trump Tweets'!$Q55,'Trump Tweets'!$R55,'Trump Tweets'!$S55)</f>
        <v>0.54633101851851851</v>
      </c>
      <c r="V55" s="45">
        <f>'Trump Tweets'!$T55+'Trump Tweets'!$U55-T54+U54</f>
        <v>1.0510416666631959</v>
      </c>
      <c r="W55" s="46">
        <f>'Trump Tweets'!$T55+'Trump Tweets'!$U55-(T54+U54)</f>
        <v>4.1620370364398696E-2</v>
      </c>
      <c r="X55" s="47" t="str">
        <f>IF(AND('Trump Tweets'!$V55&lt;1,'Trump Tweets'!$W55&lt;TIME(1,0,0)),"Yes","No")</f>
        <v>No</v>
      </c>
      <c r="Y55" s="1"/>
      <c r="Z55" s="1"/>
    </row>
    <row r="56" spans="1:26" ht="11.25" hidden="1" customHeight="1">
      <c r="A56" s="32" t="s">
        <v>88</v>
      </c>
      <c r="B56" s="34" t="s">
        <v>375</v>
      </c>
      <c r="C56" s="35" t="s">
        <v>90</v>
      </c>
      <c r="D56" s="36"/>
      <c r="E56" s="35">
        <v>1</v>
      </c>
      <c r="F56" s="36"/>
      <c r="G56" s="36">
        <v>43255.849976851852</v>
      </c>
      <c r="H56" s="32">
        <v>29519</v>
      </c>
      <c r="I56" s="32">
        <v>97151</v>
      </c>
      <c r="J56" s="32" t="b">
        <v>0</v>
      </c>
      <c r="K56" s="32">
        <v>9.8235324219676595E+17</v>
      </c>
      <c r="L56" s="38">
        <f t="shared" si="0"/>
        <v>43255</v>
      </c>
      <c r="M56" s="39">
        <v>4</v>
      </c>
      <c r="N56" s="39">
        <v>6</v>
      </c>
      <c r="O56" s="39">
        <v>2018</v>
      </c>
      <c r="P56" s="41" t="str">
        <f t="shared" si="1"/>
        <v>23:58</v>
      </c>
      <c r="Q56" s="39">
        <v>20</v>
      </c>
      <c r="R56" s="42">
        <v>6</v>
      </c>
      <c r="S56" s="42">
        <v>58</v>
      </c>
      <c r="T56" s="43">
        <f t="shared" si="2"/>
        <v>43255</v>
      </c>
      <c r="U56" s="44">
        <f>TIME('Trump Tweets'!$Q56,'Trump Tweets'!$R56,'Trump Tweets'!$S56)</f>
        <v>0.83817129629629628</v>
      </c>
      <c r="V56" s="45">
        <f>'Trump Tweets'!$T56+'Trump Tweets'!$U56-T55+U55</f>
        <v>1.3845023148131226</v>
      </c>
      <c r="W56" s="46">
        <f>'Trump Tweets'!$T56+'Trump Tweets'!$U56-(T55+U55)</f>
        <v>0.29184027777955635</v>
      </c>
      <c r="X56" s="47" t="str">
        <f>IF(AND('Trump Tweets'!$V56&lt;1,'Trump Tweets'!$W56&lt;TIME(1,0,0)),"Yes","No")</f>
        <v>No</v>
      </c>
      <c r="Y56" s="1"/>
      <c r="Z56" s="1"/>
    </row>
    <row r="57" spans="1:26" ht="11.25" hidden="1" customHeight="1">
      <c r="A57" s="50" t="s">
        <v>88</v>
      </c>
      <c r="B57" s="51" t="s">
        <v>378</v>
      </c>
      <c r="C57" s="52" t="s">
        <v>204</v>
      </c>
      <c r="D57" s="52" t="s">
        <v>379</v>
      </c>
      <c r="E57" s="52">
        <v>0</v>
      </c>
      <c r="F57" s="52"/>
      <c r="G57" s="53">
        <v>43258.584039351852</v>
      </c>
      <c r="H57" s="50">
        <v>9997</v>
      </c>
      <c r="I57" s="50">
        <v>49929</v>
      </c>
      <c r="J57" s="50" t="b">
        <v>0</v>
      </c>
      <c r="K57" s="50">
        <v>1.00472491556259E+18</v>
      </c>
      <c r="L57" s="38">
        <f t="shared" si="0"/>
        <v>43258</v>
      </c>
      <c r="M57" s="39">
        <v>7</v>
      </c>
      <c r="N57" s="39">
        <v>6</v>
      </c>
      <c r="O57" s="39">
        <v>2018</v>
      </c>
      <c r="P57" s="41" t="str">
        <f t="shared" si="1"/>
        <v>01:01</v>
      </c>
      <c r="Q57" s="39">
        <v>14</v>
      </c>
      <c r="R57" s="42">
        <v>6</v>
      </c>
      <c r="S57" s="42">
        <v>1</v>
      </c>
      <c r="T57" s="43">
        <f t="shared" si="2"/>
        <v>43258</v>
      </c>
      <c r="U57" s="44">
        <f>TIME('Trump Tweets'!$Q57,'Trump Tweets'!$R57,'Trump Tweets'!$S57)</f>
        <v>0.58751157407407406</v>
      </c>
      <c r="V57" s="45">
        <f>'Trump Tweets'!$T57+'Trump Tweets'!$U57-T56+U56</f>
        <v>4.4256828703672548</v>
      </c>
      <c r="W57" s="46">
        <f>'Trump Tweets'!$T57+'Trump Tweets'!$U57-(T56+U56)</f>
        <v>2.7493402777763549</v>
      </c>
      <c r="X57" s="47" t="str">
        <f>IF(AND('Trump Tweets'!$V57&lt;1,'Trump Tweets'!$W57&lt;TIME(1,0,0)),"Yes","No")</f>
        <v>No</v>
      </c>
      <c r="Y57" s="1"/>
      <c r="Z57" s="1"/>
    </row>
    <row r="58" spans="1:26" ht="11.25" hidden="1" customHeight="1">
      <c r="A58" s="54" t="s">
        <v>167</v>
      </c>
      <c r="B58" s="55" t="s">
        <v>385</v>
      </c>
      <c r="C58" s="56" t="s">
        <v>204</v>
      </c>
      <c r="D58" s="56" t="s">
        <v>379</v>
      </c>
      <c r="E58" s="56">
        <v>1</v>
      </c>
      <c r="F58" s="56"/>
      <c r="G58" s="57">
        <v>43258.830405092594</v>
      </c>
      <c r="H58" s="54">
        <v>10312</v>
      </c>
      <c r="I58" s="54">
        <v>48451</v>
      </c>
      <c r="J58" s="54" t="b">
        <v>0</v>
      </c>
      <c r="K58" s="54">
        <v>1.00481419624731E+18</v>
      </c>
      <c r="L58" s="38">
        <f t="shared" si="0"/>
        <v>43258</v>
      </c>
      <c r="M58" s="39">
        <v>7</v>
      </c>
      <c r="N58" s="39">
        <v>6</v>
      </c>
      <c r="O58" s="39">
        <v>2018</v>
      </c>
      <c r="P58" s="41" t="str">
        <f t="shared" si="1"/>
        <v>55:47</v>
      </c>
      <c r="Q58" s="39">
        <v>19</v>
      </c>
      <c r="R58" s="42">
        <v>6</v>
      </c>
      <c r="S58" s="42">
        <v>47</v>
      </c>
      <c r="T58" s="43">
        <f t="shared" si="2"/>
        <v>43258</v>
      </c>
      <c r="U58" s="44">
        <f>TIME('Trump Tweets'!$Q58,'Trump Tweets'!$R58,'Trump Tweets'!$S58)</f>
        <v>0.79637731481481477</v>
      </c>
      <c r="V58" s="45">
        <f>'Trump Tweets'!$T58+'Trump Tweets'!$U58-T57+U57</f>
        <v>1.3838888888889644</v>
      </c>
      <c r="W58" s="46">
        <f>'Trump Tweets'!$T58+'Trump Tweets'!$U58-(T57+U57)</f>
        <v>0.20886574074393138</v>
      </c>
      <c r="X58" s="47" t="str">
        <f>IF(AND('Trump Tweets'!$V58&lt;1,'Trump Tweets'!$W58&lt;TIME(1,0,0)),"Yes","No")</f>
        <v>No</v>
      </c>
      <c r="Y58" s="1"/>
      <c r="Z58" s="1"/>
    </row>
    <row r="59" spans="1:26" ht="11.25" hidden="1" customHeight="1">
      <c r="A59" s="50" t="s">
        <v>88</v>
      </c>
      <c r="B59" s="51" t="s">
        <v>388</v>
      </c>
      <c r="C59" s="52" t="s">
        <v>204</v>
      </c>
      <c r="D59" s="52"/>
      <c r="E59" s="52">
        <v>1</v>
      </c>
      <c r="F59" s="52"/>
      <c r="G59" s="53">
        <v>43258.919490740744</v>
      </c>
      <c r="H59" s="50">
        <v>23855</v>
      </c>
      <c r="I59" s="50">
        <v>92673</v>
      </c>
      <c r="J59" s="50" t="b">
        <v>0</v>
      </c>
      <c r="K59" s="50">
        <v>1.00484647825327E+18</v>
      </c>
      <c r="L59" s="38">
        <f t="shared" si="0"/>
        <v>43258</v>
      </c>
      <c r="M59" s="39">
        <v>7</v>
      </c>
      <c r="N59" s="39">
        <v>6</v>
      </c>
      <c r="O59" s="39">
        <v>2018</v>
      </c>
      <c r="P59" s="41" t="str">
        <f t="shared" si="1"/>
        <v>04:04</v>
      </c>
      <c r="Q59" s="39">
        <v>22</v>
      </c>
      <c r="R59" s="42">
        <v>6</v>
      </c>
      <c r="S59" s="42">
        <v>4</v>
      </c>
      <c r="T59" s="43">
        <f t="shared" si="2"/>
        <v>43258</v>
      </c>
      <c r="U59" s="44">
        <f>TIME('Trump Tweets'!$Q59,'Trump Tweets'!$R59,'Trump Tweets'!$S59)</f>
        <v>0.92087962962962966</v>
      </c>
      <c r="V59" s="45">
        <f>'Trump Tweets'!$T59+'Trump Tweets'!$U59-T58+U58</f>
        <v>1.7172569444445953</v>
      </c>
      <c r="W59" s="46">
        <f>'Trump Tweets'!$T59+'Trump Tweets'!$U59-(T58+U58)</f>
        <v>0.12450231481489027</v>
      </c>
      <c r="X59" s="47" t="str">
        <f>IF(AND('Trump Tweets'!$V59&lt;1,'Trump Tweets'!$W59&lt;TIME(1,0,0)),"Yes","No")</f>
        <v>No</v>
      </c>
      <c r="Y59" s="1"/>
      <c r="Z59" s="1"/>
    </row>
    <row r="60" spans="1:26" ht="11.25" hidden="1" customHeight="1">
      <c r="A60" s="54" t="s">
        <v>88</v>
      </c>
      <c r="B60" s="59" t="s">
        <v>394</v>
      </c>
      <c r="C60" s="56" t="s">
        <v>204</v>
      </c>
      <c r="D60" s="56" t="s">
        <v>342</v>
      </c>
      <c r="E60" s="56">
        <v>-1</v>
      </c>
      <c r="F60" s="56"/>
      <c r="G60" s="57">
        <v>43258.989432870374</v>
      </c>
      <c r="H60" s="54">
        <v>30132</v>
      </c>
      <c r="I60" s="54">
        <v>110156</v>
      </c>
      <c r="J60" s="54" t="b">
        <v>0</v>
      </c>
      <c r="K60" s="54">
        <v>1.00487182740606E+18</v>
      </c>
      <c r="L60" s="38">
        <f t="shared" si="0"/>
        <v>43258</v>
      </c>
      <c r="M60" s="39">
        <v>7</v>
      </c>
      <c r="N60" s="39">
        <v>6</v>
      </c>
      <c r="O60" s="39">
        <v>2018</v>
      </c>
      <c r="P60" s="41" t="str">
        <f t="shared" si="1"/>
        <v>44:47</v>
      </c>
      <c r="Q60" s="39">
        <v>23</v>
      </c>
      <c r="R60" s="42">
        <v>6</v>
      </c>
      <c r="S60" s="42">
        <v>47</v>
      </c>
      <c r="T60" s="43">
        <f t="shared" si="2"/>
        <v>43258</v>
      </c>
      <c r="U60" s="44">
        <f>TIME('Trump Tweets'!$Q60,'Trump Tweets'!$R60,'Trump Tweets'!$S60)</f>
        <v>0.9630439814814814</v>
      </c>
      <c r="V60" s="45">
        <f>'Trump Tweets'!$T60+'Trump Tweets'!$U60-T59+U59</f>
        <v>1.8839236111087612</v>
      </c>
      <c r="W60" s="46">
        <f>'Trump Tweets'!$T60+'Trump Tweets'!$U60-(T59+U59)</f>
        <v>4.2164351849351078E-2</v>
      </c>
      <c r="X60" s="47" t="str">
        <f>IF(AND('Trump Tweets'!$V60&lt;1,'Trump Tweets'!$W60&lt;TIME(1,0,0)),"Yes","No")</f>
        <v>No</v>
      </c>
      <c r="Y60" s="1"/>
      <c r="Z60" s="1"/>
    </row>
    <row r="61" spans="1:26" ht="11.25" hidden="1" customHeight="1">
      <c r="A61" s="50" t="s">
        <v>88</v>
      </c>
      <c r="B61" s="58" t="s">
        <v>401</v>
      </c>
      <c r="C61" s="52" t="s">
        <v>204</v>
      </c>
      <c r="D61" s="52"/>
      <c r="E61" s="52">
        <v>-1</v>
      </c>
      <c r="F61" s="52"/>
      <c r="G61" s="53">
        <v>43259.094178240739</v>
      </c>
      <c r="H61" s="50">
        <v>27161</v>
      </c>
      <c r="I61" s="50">
        <v>98572</v>
      </c>
      <c r="J61" s="50" t="b">
        <v>0</v>
      </c>
      <c r="K61" s="50">
        <v>1.0049097855470001E+18</v>
      </c>
      <c r="L61" s="38">
        <f t="shared" si="0"/>
        <v>43259</v>
      </c>
      <c r="M61" s="39">
        <v>8</v>
      </c>
      <c r="N61" s="39">
        <v>6</v>
      </c>
      <c r="O61" s="39">
        <v>2018</v>
      </c>
      <c r="P61" s="41" t="str">
        <f t="shared" si="1"/>
        <v>15:37</v>
      </c>
      <c r="Q61" s="39">
        <v>2</v>
      </c>
      <c r="R61" s="42">
        <v>6</v>
      </c>
      <c r="S61" s="42">
        <v>37</v>
      </c>
      <c r="T61" s="43">
        <f t="shared" si="2"/>
        <v>43259</v>
      </c>
      <c r="U61" s="44">
        <f>TIME('Trump Tweets'!$Q61,'Trump Tweets'!$R61,'Trump Tweets'!$S61)</f>
        <v>8.7928240740740737E-2</v>
      </c>
      <c r="V61" s="45">
        <f>'Trump Tweets'!$T61+'Trump Tweets'!$U61-T60+U60</f>
        <v>2.0509722222219202</v>
      </c>
      <c r="W61" s="46">
        <f>'Trump Tweets'!$T61+'Trump Tweets'!$U61-(T60+U60)</f>
        <v>0.12488425926130731</v>
      </c>
      <c r="X61" s="47" t="str">
        <f>IF(AND('Trump Tweets'!$V61&lt;1,'Trump Tweets'!$W61&lt;TIME(1,0,0)),"Yes","No")</f>
        <v>No</v>
      </c>
      <c r="Y61" s="1"/>
      <c r="Z61" s="1"/>
    </row>
    <row r="62" spans="1:26" ht="11.25" hidden="1" customHeight="1">
      <c r="A62" s="50" t="s">
        <v>88</v>
      </c>
      <c r="B62" s="51" t="s">
        <v>404</v>
      </c>
      <c r="C62" s="52" t="s">
        <v>204</v>
      </c>
      <c r="D62" s="53"/>
      <c r="E62" s="52">
        <v>0</v>
      </c>
      <c r="F62" s="52"/>
      <c r="G62" s="53">
        <v>43259.434432870374</v>
      </c>
      <c r="H62" s="50">
        <v>15772</v>
      </c>
      <c r="I62" s="50">
        <v>77480</v>
      </c>
      <c r="J62" s="50" t="b">
        <v>0</v>
      </c>
      <c r="K62" s="50">
        <v>1.00503308820275E+18</v>
      </c>
      <c r="L62" s="38">
        <f t="shared" si="0"/>
        <v>43259</v>
      </c>
      <c r="M62" s="39">
        <v>8</v>
      </c>
      <c r="N62" s="39">
        <v>6</v>
      </c>
      <c r="O62" s="39">
        <v>2018</v>
      </c>
      <c r="P62" s="41" t="str">
        <f t="shared" si="1"/>
        <v>25:35</v>
      </c>
      <c r="Q62" s="39">
        <v>10</v>
      </c>
      <c r="R62" s="42">
        <v>6</v>
      </c>
      <c r="S62" s="42">
        <v>35</v>
      </c>
      <c r="T62" s="43">
        <f t="shared" si="2"/>
        <v>43259</v>
      </c>
      <c r="U62" s="44">
        <f>TIME('Trump Tweets'!$Q62,'Trump Tweets'!$R62,'Trump Tweets'!$S62)</f>
        <v>0.42123842592592592</v>
      </c>
      <c r="V62" s="45">
        <f>'Trump Tweets'!$T62+'Trump Tweets'!$U62-T61+U61</f>
        <v>0.50916666666337895</v>
      </c>
      <c r="W62" s="46">
        <f>'Trump Tweets'!$T62+'Trump Tweets'!$U62-(T61+U61)</f>
        <v>0.33331018518219935</v>
      </c>
      <c r="X62" s="47" t="str">
        <f>IF(AND('Trump Tweets'!$V62&lt;1,'Trump Tweets'!$W62&lt;TIME(1,0,0)),"Yes","No")</f>
        <v>No</v>
      </c>
      <c r="Y62" s="1"/>
      <c r="Z62" s="1"/>
    </row>
    <row r="63" spans="1:26" ht="11.25" hidden="1" customHeight="1">
      <c r="A63" s="54" t="s">
        <v>88</v>
      </c>
      <c r="B63" s="55" t="s">
        <v>410</v>
      </c>
      <c r="C63" s="56" t="s">
        <v>204</v>
      </c>
      <c r="D63" s="56" t="s">
        <v>342</v>
      </c>
      <c r="E63" s="56">
        <v>0</v>
      </c>
      <c r="F63" s="56"/>
      <c r="G63" s="57">
        <v>43259.428229166668</v>
      </c>
      <c r="H63" s="54">
        <v>26419</v>
      </c>
      <c r="I63" s="54">
        <v>95015</v>
      </c>
      <c r="J63" s="54" t="b">
        <v>0</v>
      </c>
      <c r="K63" s="54">
        <v>1.0050308390198001E+18</v>
      </c>
      <c r="L63" s="38">
        <f t="shared" si="0"/>
        <v>43259</v>
      </c>
      <c r="M63" s="39">
        <v>8</v>
      </c>
      <c r="N63" s="39">
        <v>6</v>
      </c>
      <c r="O63" s="39">
        <v>2018</v>
      </c>
      <c r="P63" s="41" t="str">
        <f t="shared" si="1"/>
        <v>16:39</v>
      </c>
      <c r="Q63" s="39">
        <v>10</v>
      </c>
      <c r="R63" s="42">
        <v>6</v>
      </c>
      <c r="S63" s="42">
        <v>39</v>
      </c>
      <c r="T63" s="43">
        <f t="shared" si="2"/>
        <v>43259</v>
      </c>
      <c r="U63" s="44">
        <f>TIME('Trump Tweets'!$Q63,'Trump Tweets'!$R63,'Trump Tweets'!$S63)</f>
        <v>0.42128472222222224</v>
      </c>
      <c r="V63" s="45">
        <f>'Trump Tweets'!$T63+'Trump Tweets'!$U63-T62+U62</f>
        <v>0.84252314814840679</v>
      </c>
      <c r="W63" s="46">
        <f>'Trump Tweets'!$T63+'Trump Tweets'!$U63-(T62+U62)</f>
        <v>4.6296299842651933E-5</v>
      </c>
      <c r="X63" s="47" t="str">
        <f>IF(AND('Trump Tweets'!$V63&lt;1,'Trump Tweets'!$W63&lt;TIME(1,0,0)),"Yes","No")</f>
        <v>Yes</v>
      </c>
      <c r="Y63" s="1" t="s">
        <v>414</v>
      </c>
      <c r="Z63" s="1"/>
    </row>
    <row r="64" spans="1:26" ht="11.25" hidden="1" customHeight="1">
      <c r="A64" s="54" t="s">
        <v>88</v>
      </c>
      <c r="B64" s="55" t="s">
        <v>415</v>
      </c>
      <c r="C64" s="56" t="s">
        <v>204</v>
      </c>
      <c r="D64" s="57"/>
      <c r="E64" s="56">
        <v>0</v>
      </c>
      <c r="F64" s="56"/>
      <c r="G64" s="57">
        <v>43259.474120370367</v>
      </c>
      <c r="H64" s="54">
        <v>17764</v>
      </c>
      <c r="I64" s="54">
        <v>83159</v>
      </c>
      <c r="J64" s="54" t="b">
        <v>0</v>
      </c>
      <c r="K64" s="54">
        <v>1.00504746870543E+18</v>
      </c>
      <c r="L64" s="38">
        <f t="shared" si="0"/>
        <v>43259</v>
      </c>
      <c r="M64" s="39">
        <v>8</v>
      </c>
      <c r="N64" s="39">
        <v>6</v>
      </c>
      <c r="O64" s="39">
        <v>2018</v>
      </c>
      <c r="P64" s="41" t="str">
        <f t="shared" si="1"/>
        <v>22:44</v>
      </c>
      <c r="Q64" s="39">
        <v>11</v>
      </c>
      <c r="R64" s="42">
        <v>6</v>
      </c>
      <c r="S64" s="42">
        <v>44</v>
      </c>
      <c r="T64" s="43">
        <f t="shared" si="2"/>
        <v>43259</v>
      </c>
      <c r="U64" s="44">
        <f>TIME('Trump Tweets'!$Q64,'Trump Tweets'!$R64,'Trump Tweets'!$S64)</f>
        <v>0.46300925925925923</v>
      </c>
      <c r="V64" s="45">
        <f>'Trump Tweets'!$T64+'Trump Tweets'!$U64-T63+U63</f>
        <v>0.88429398147829086</v>
      </c>
      <c r="W64" s="46">
        <f>'Trump Tweets'!$T64+'Trump Tweets'!$U64-(T63+U63)</f>
        <v>4.1724537033587694E-2</v>
      </c>
      <c r="X64" s="47" t="str">
        <f>IF(AND('Trump Tweets'!$V64&lt;1,'Trump Tweets'!$W64&lt;TIME(1,0,0)),"Yes","No")</f>
        <v>No</v>
      </c>
      <c r="Y64" s="1"/>
      <c r="Z64" s="1"/>
    </row>
    <row r="65" spans="1:26" ht="11.25" hidden="1" customHeight="1">
      <c r="A65" s="32" t="s">
        <v>88</v>
      </c>
      <c r="B65" s="34" t="s">
        <v>420</v>
      </c>
      <c r="C65" s="35" t="s">
        <v>117</v>
      </c>
      <c r="D65" s="36"/>
      <c r="E65" s="35">
        <v>1</v>
      </c>
      <c r="F65" s="35"/>
      <c r="G65" s="36">
        <v>43259.619976851849</v>
      </c>
      <c r="H65" s="32">
        <v>17792</v>
      </c>
      <c r="I65" s="32">
        <v>74883</v>
      </c>
      <c r="J65" s="32" t="b">
        <v>0</v>
      </c>
      <c r="K65" s="32">
        <v>1.0264812104056E+18</v>
      </c>
      <c r="L65" s="38">
        <f t="shared" si="0"/>
        <v>43259</v>
      </c>
      <c r="M65" s="39">
        <v>8</v>
      </c>
      <c r="N65" s="39">
        <v>6</v>
      </c>
      <c r="O65" s="39">
        <v>2018</v>
      </c>
      <c r="P65" s="41" t="str">
        <f t="shared" si="1"/>
        <v>52:46</v>
      </c>
      <c r="Q65" s="39">
        <v>14</v>
      </c>
      <c r="R65" s="42">
        <v>6</v>
      </c>
      <c r="S65" s="42">
        <v>46</v>
      </c>
      <c r="T65" s="43">
        <f t="shared" si="2"/>
        <v>43259</v>
      </c>
      <c r="U65" s="44">
        <f>TIME('Trump Tweets'!$Q65,'Trump Tweets'!$R65,'Trump Tweets'!$S65)</f>
        <v>0.58803240740740736</v>
      </c>
      <c r="V65" s="45">
        <f>'Trump Tweets'!$T65+'Trump Tweets'!$U65-T64+U64</f>
        <v>1.0510416666688871</v>
      </c>
      <c r="W65" s="46">
        <f>'Trump Tweets'!$T65+'Trump Tweets'!$U65-(T64+U64)</f>
        <v>0.1250231481535593</v>
      </c>
      <c r="X65" s="47" t="str">
        <f>IF(AND('Trump Tweets'!$V65&lt;1,'Trump Tweets'!$W65&lt;TIME(1,0,0)),"Yes","No")</f>
        <v>No</v>
      </c>
      <c r="Y65" s="1"/>
      <c r="Z65" s="1"/>
    </row>
    <row r="66" spans="1:26" ht="11.25" hidden="1" customHeight="1">
      <c r="A66" s="32" t="s">
        <v>88</v>
      </c>
      <c r="B66" s="34" t="s">
        <v>425</v>
      </c>
      <c r="C66" s="35" t="s">
        <v>117</v>
      </c>
      <c r="D66" s="36"/>
      <c r="E66" s="35">
        <v>1</v>
      </c>
      <c r="F66" s="35"/>
      <c r="G66" s="36">
        <v>43260.480081018519</v>
      </c>
      <c r="H66" s="32">
        <v>19110</v>
      </c>
      <c r="I66" s="32">
        <v>76621</v>
      </c>
      <c r="J66" s="32" t="b">
        <v>0</v>
      </c>
      <c r="K66" s="32">
        <v>1.0376645392848399E+18</v>
      </c>
      <c r="L66" s="38">
        <f t="shared" si="0"/>
        <v>43260</v>
      </c>
      <c r="M66" s="39">
        <v>9</v>
      </c>
      <c r="N66" s="39">
        <v>6</v>
      </c>
      <c r="O66" s="39">
        <v>2018</v>
      </c>
      <c r="P66" s="41" t="str">
        <f t="shared" si="1"/>
        <v>31:19</v>
      </c>
      <c r="Q66" s="39">
        <v>11</v>
      </c>
      <c r="R66" s="42">
        <v>6</v>
      </c>
      <c r="S66" s="42">
        <v>19</v>
      </c>
      <c r="T66" s="43">
        <f t="shared" si="2"/>
        <v>43260</v>
      </c>
      <c r="U66" s="44">
        <f>TIME('Trump Tweets'!$Q66,'Trump Tweets'!$R66,'Trump Tweets'!$S66)</f>
        <v>0.46271990740740737</v>
      </c>
      <c r="V66" s="45">
        <f>'Trump Tweets'!$T66+'Trump Tweets'!$U66-T65+U65</f>
        <v>2.0507523148167444</v>
      </c>
      <c r="W66" s="46">
        <f>'Trump Tweets'!$T66+'Trump Tweets'!$U66-(T65+U65)</f>
        <v>0.87468749999970896</v>
      </c>
      <c r="X66" s="47" t="str">
        <f>IF(AND('Trump Tweets'!$V66&lt;1,'Trump Tweets'!$W66&lt;TIME(1,0,0)),"Yes","No")</f>
        <v>No</v>
      </c>
      <c r="Y66" s="1"/>
      <c r="Z66" s="1"/>
    </row>
    <row r="67" spans="1:26" ht="11.25" hidden="1" customHeight="1">
      <c r="A67" s="54" t="s">
        <v>88</v>
      </c>
      <c r="B67" s="55" t="s">
        <v>429</v>
      </c>
      <c r="C67" s="56" t="s">
        <v>204</v>
      </c>
      <c r="D67" s="57"/>
      <c r="E67" s="56">
        <v>-1</v>
      </c>
      <c r="F67" s="56"/>
      <c r="G67" s="57">
        <v>43260.873055555552</v>
      </c>
      <c r="H67" s="54">
        <v>30027</v>
      </c>
      <c r="I67" s="54">
        <v>125475</v>
      </c>
      <c r="J67" s="54" t="b">
        <v>0</v>
      </c>
      <c r="K67" s="54">
        <v>1.00555442908751E+18</v>
      </c>
      <c r="L67" s="38">
        <f t="shared" si="0"/>
        <v>43260</v>
      </c>
      <c r="M67" s="39">
        <v>9</v>
      </c>
      <c r="N67" s="39">
        <v>6</v>
      </c>
      <c r="O67" s="39">
        <v>2018</v>
      </c>
      <c r="P67" s="41" t="str">
        <f t="shared" si="1"/>
        <v>57:12</v>
      </c>
      <c r="Q67" s="39">
        <v>20</v>
      </c>
      <c r="R67" s="42">
        <v>6</v>
      </c>
      <c r="S67" s="42">
        <v>12</v>
      </c>
      <c r="T67" s="43">
        <f t="shared" si="2"/>
        <v>43260</v>
      </c>
      <c r="U67" s="44">
        <f>TIME('Trump Tweets'!$Q67,'Trump Tweets'!$R67,'Trump Tweets'!$S67)</f>
        <v>0.83763888888888882</v>
      </c>
      <c r="V67" s="45">
        <f>'Trump Tweets'!$T67+'Trump Tweets'!$U67-T66+U66</f>
        <v>1.3003587962938385</v>
      </c>
      <c r="W67" s="46">
        <f>'Trump Tweets'!$T67+'Trump Tweets'!$U67-(T66+U66)</f>
        <v>0.37491898147709435</v>
      </c>
      <c r="X67" s="47" t="str">
        <f>IF(AND('Trump Tweets'!$V67&lt;1,'Trump Tweets'!$W67&lt;TIME(1,0,0)),"Yes","No")</f>
        <v>No</v>
      </c>
      <c r="Y67" s="1"/>
      <c r="Z67" s="1"/>
    </row>
    <row r="68" spans="1:26" ht="11.25" hidden="1" customHeight="1">
      <c r="A68" s="50" t="s">
        <v>88</v>
      </c>
      <c r="B68" s="58" t="s">
        <v>436</v>
      </c>
      <c r="C68" s="52" t="s">
        <v>204</v>
      </c>
      <c r="D68" s="52"/>
      <c r="E68" s="52">
        <v>0</v>
      </c>
      <c r="F68" s="52" t="s">
        <v>437</v>
      </c>
      <c r="G68" s="53">
        <v>43260.872604166667</v>
      </c>
      <c r="H68" s="50">
        <v>11711</v>
      </c>
      <c r="I68" s="50">
        <v>60203</v>
      </c>
      <c r="J68" s="50" t="b">
        <v>0</v>
      </c>
      <c r="K68" s="50">
        <v>1.00555426360125E+18</v>
      </c>
      <c r="L68" s="38">
        <f t="shared" si="0"/>
        <v>43260</v>
      </c>
      <c r="M68" s="39">
        <v>9</v>
      </c>
      <c r="N68" s="39">
        <v>6</v>
      </c>
      <c r="O68" s="39">
        <v>2018</v>
      </c>
      <c r="P68" s="41" t="str">
        <f t="shared" si="1"/>
        <v>56:33</v>
      </c>
      <c r="Q68" s="39">
        <v>20</v>
      </c>
      <c r="R68" s="42">
        <v>6</v>
      </c>
      <c r="S68" s="42">
        <v>33</v>
      </c>
      <c r="T68" s="43">
        <f t="shared" si="2"/>
        <v>43260</v>
      </c>
      <c r="U68" s="44">
        <f>TIME('Trump Tweets'!$Q68,'Trump Tweets'!$R68,'Trump Tweets'!$S68)</f>
        <v>0.83788194444444442</v>
      </c>
      <c r="V68" s="45">
        <f>'Trump Tweets'!$T68+'Trump Tweets'!$U68-T67+U67</f>
        <v>1.6755208333367611</v>
      </c>
      <c r="W68" s="46">
        <f>'Trump Tweets'!$T68+'Trump Tweets'!$U68-(T67+U67)</f>
        <v>2.4305556144099683E-4</v>
      </c>
      <c r="X68" s="47" t="str">
        <f>IF(AND('Trump Tweets'!$V68&lt;1,'Trump Tweets'!$W68&lt;TIME(1,0,0)),"Yes","No")</f>
        <v>No</v>
      </c>
      <c r="Y68" s="1"/>
      <c r="Z68" s="1"/>
    </row>
    <row r="69" spans="1:26" ht="11.25" hidden="1" customHeight="1">
      <c r="A69" s="50" t="s">
        <v>88</v>
      </c>
      <c r="B69" s="51" t="s">
        <v>440</v>
      </c>
      <c r="C69" s="52" t="s">
        <v>204</v>
      </c>
      <c r="D69" s="52" t="s">
        <v>342</v>
      </c>
      <c r="E69" s="52">
        <v>-1</v>
      </c>
      <c r="F69" s="52"/>
      <c r="G69" s="53">
        <v>43260.960601851853</v>
      </c>
      <c r="H69" s="50">
        <v>33199</v>
      </c>
      <c r="I69" s="50">
        <v>131937</v>
      </c>
      <c r="J69" s="50" t="b">
        <v>0</v>
      </c>
      <c r="K69" s="50">
        <v>1.0055861520766799E+18</v>
      </c>
      <c r="L69" s="38">
        <f t="shared" si="0"/>
        <v>43260</v>
      </c>
      <c r="M69" s="39">
        <v>9</v>
      </c>
      <c r="N69" s="39">
        <v>6</v>
      </c>
      <c r="O69" s="39">
        <v>2018</v>
      </c>
      <c r="P69" s="41" t="str">
        <f t="shared" si="1"/>
        <v>03:16</v>
      </c>
      <c r="Q69" s="39">
        <v>23</v>
      </c>
      <c r="R69" s="42">
        <v>6</v>
      </c>
      <c r="S69" s="42">
        <v>16</v>
      </c>
      <c r="T69" s="43">
        <f t="shared" si="2"/>
        <v>43260</v>
      </c>
      <c r="U69" s="44">
        <f>TIME('Trump Tweets'!$Q69,'Trump Tweets'!$R69,'Trump Tweets'!$S69)</f>
        <v>0.96268518518518509</v>
      </c>
      <c r="V69" s="45">
        <f>'Trump Tweets'!$T69+'Trump Tweets'!$U69-T68+U68</f>
        <v>1.8005671296307182</v>
      </c>
      <c r="W69" s="46">
        <f>'Trump Tweets'!$T69+'Trump Tweets'!$U69-(T68+U68)</f>
        <v>0.12480324073840166</v>
      </c>
      <c r="X69" s="47" t="str">
        <f>IF(AND('Trump Tweets'!$V69&lt;1,'Trump Tweets'!$W69&lt;TIME(1,0,0)),"Yes","No")</f>
        <v>No</v>
      </c>
      <c r="Y69" s="1"/>
      <c r="Z69" s="1"/>
    </row>
    <row r="70" spans="1:26" ht="11.25" hidden="1" customHeight="1">
      <c r="A70" s="54" t="s">
        <v>88</v>
      </c>
      <c r="B70" s="55" t="s">
        <v>445</v>
      </c>
      <c r="C70" s="56" t="s">
        <v>204</v>
      </c>
      <c r="D70" s="56" t="s">
        <v>342</v>
      </c>
      <c r="E70" s="56">
        <v>-1</v>
      </c>
      <c r="F70" s="57"/>
      <c r="G70" s="57">
        <v>43260.961736111109</v>
      </c>
      <c r="H70" s="54">
        <v>35318</v>
      </c>
      <c r="I70" s="54">
        <v>126724</v>
      </c>
      <c r="J70" s="54" t="b">
        <v>0</v>
      </c>
      <c r="K70" s="54">
        <v>1.00558656295909E+18</v>
      </c>
      <c r="L70" s="38">
        <f t="shared" si="0"/>
        <v>43260</v>
      </c>
      <c r="M70" s="39">
        <v>9</v>
      </c>
      <c r="N70" s="39">
        <v>6</v>
      </c>
      <c r="O70" s="39">
        <v>2018</v>
      </c>
      <c r="P70" s="41" t="str">
        <f t="shared" si="1"/>
        <v>04:54</v>
      </c>
      <c r="Q70" s="39">
        <v>23</v>
      </c>
      <c r="R70" s="42">
        <v>6</v>
      </c>
      <c r="S70" s="42">
        <v>54</v>
      </c>
      <c r="T70" s="43">
        <f t="shared" si="2"/>
        <v>43260</v>
      </c>
      <c r="U70" s="44">
        <f>TIME('Trump Tweets'!$Q70,'Trump Tweets'!$R70,'Trump Tweets'!$S70)</f>
        <v>0.9631249999999999</v>
      </c>
      <c r="V70" s="45">
        <f>'Trump Tweets'!$T70+'Trump Tweets'!$U70-T69+U69</f>
        <v>1.9258101851872222</v>
      </c>
      <c r="W70" s="46">
        <f>'Trump Tweets'!$T70+'Trump Tweets'!$U70-(T69+U69)</f>
        <v>4.398148157633841E-4</v>
      </c>
      <c r="X70" s="47" t="str">
        <f>IF(AND('Trump Tweets'!$V70&lt;1,'Trump Tweets'!$W70&lt;TIME(1,0,0)),"Yes","No")</f>
        <v>No</v>
      </c>
      <c r="Y70" s="1"/>
      <c r="Z70" s="1"/>
    </row>
    <row r="71" spans="1:26" ht="11.25" hidden="1" customHeight="1">
      <c r="A71" s="50" t="s">
        <v>88</v>
      </c>
      <c r="B71" s="51" t="s">
        <v>448</v>
      </c>
      <c r="C71" s="52" t="s">
        <v>204</v>
      </c>
      <c r="D71" s="52" t="s">
        <v>342</v>
      </c>
      <c r="E71" s="52">
        <v>-1</v>
      </c>
      <c r="F71" s="53"/>
      <c r="G71" s="53">
        <v>43262.045219907406</v>
      </c>
      <c r="H71" s="50">
        <v>26861</v>
      </c>
      <c r="I71" s="50">
        <v>105242</v>
      </c>
      <c r="J71" s="50" t="b">
        <v>0</v>
      </c>
      <c r="K71" s="50">
        <v>1.005979207544E+18</v>
      </c>
      <c r="L71" s="38">
        <f t="shared" si="0"/>
        <v>43262</v>
      </c>
      <c r="M71" s="39">
        <v>11</v>
      </c>
      <c r="N71" s="39">
        <v>6</v>
      </c>
      <c r="O71" s="39">
        <v>2018</v>
      </c>
      <c r="P71" s="41" t="str">
        <f t="shared" si="1"/>
        <v>05:07</v>
      </c>
      <c r="Q71" s="39">
        <v>1</v>
      </c>
      <c r="R71" s="42">
        <v>6</v>
      </c>
      <c r="S71" s="42">
        <v>7</v>
      </c>
      <c r="T71" s="43">
        <f t="shared" si="2"/>
        <v>43262</v>
      </c>
      <c r="U71" s="44">
        <f>TIME('Trump Tweets'!$Q71,'Trump Tweets'!$R71,'Trump Tweets'!$S71)</f>
        <v>4.5914351851851852E-2</v>
      </c>
      <c r="V71" s="45">
        <f>'Trump Tweets'!$T71+'Trump Tweets'!$U71-T70+U70</f>
        <v>3.0090393518528433</v>
      </c>
      <c r="W71" s="46">
        <f>'Trump Tweets'!$T71+'Trump Tweets'!$U71-(T70+U70)</f>
        <v>1.0827893518508063</v>
      </c>
      <c r="X71" s="47" t="str">
        <f>IF(AND('Trump Tweets'!$V71&lt;1,'Trump Tweets'!$W71&lt;TIME(1,0,0)),"Yes","No")</f>
        <v>No</v>
      </c>
      <c r="Y71" s="1"/>
      <c r="Z71" s="1"/>
    </row>
    <row r="72" spans="1:26" ht="11.25" hidden="1" customHeight="1">
      <c r="A72" s="54" t="s">
        <v>88</v>
      </c>
      <c r="B72" s="55" t="s">
        <v>454</v>
      </c>
      <c r="C72" s="56" t="s">
        <v>204</v>
      </c>
      <c r="D72" s="56"/>
      <c r="E72" s="56">
        <v>-1</v>
      </c>
      <c r="F72" s="56"/>
      <c r="G72" s="57">
        <v>43262.053668981483</v>
      </c>
      <c r="H72" s="54">
        <v>33611</v>
      </c>
      <c r="I72" s="54">
        <v>142661</v>
      </c>
      <c r="J72" s="54" t="b">
        <v>0</v>
      </c>
      <c r="K72" s="54">
        <v>1.00598226649609E+18</v>
      </c>
      <c r="L72" s="38">
        <f t="shared" si="0"/>
        <v>43262</v>
      </c>
      <c r="M72" s="39">
        <v>11</v>
      </c>
      <c r="N72" s="39">
        <v>6</v>
      </c>
      <c r="O72" s="39">
        <v>2018</v>
      </c>
      <c r="P72" s="41" t="str">
        <f t="shared" si="1"/>
        <v>17:17</v>
      </c>
      <c r="Q72" s="39">
        <v>1</v>
      </c>
      <c r="R72" s="42">
        <v>6</v>
      </c>
      <c r="S72" s="42">
        <v>17</v>
      </c>
      <c r="T72" s="43">
        <f t="shared" si="2"/>
        <v>43262</v>
      </c>
      <c r="U72" s="44">
        <f>TIME('Trump Tweets'!$Q72,'Trump Tweets'!$R72,'Trump Tweets'!$S72)</f>
        <v>4.6030092592592588E-2</v>
      </c>
      <c r="V72" s="45">
        <f>'Trump Tweets'!$T72+'Trump Tweets'!$U72-T71+U71</f>
        <v>9.194444444338809E-2</v>
      </c>
      <c r="W72" s="46">
        <f>'Trump Tweets'!$T72+'Trump Tweets'!$U72-(T71+U71)</f>
        <v>1.1574073869269341E-4</v>
      </c>
      <c r="X72" s="47" t="str">
        <f>IF(AND('Trump Tweets'!$V72&lt;1,'Trump Tweets'!$W72&lt;TIME(1,0,0)),"Yes","No")</f>
        <v>Yes</v>
      </c>
      <c r="Y72" s="1" t="s">
        <v>414</v>
      </c>
      <c r="Z72" s="1"/>
    </row>
    <row r="73" spans="1:26" ht="11.25" customHeight="1">
      <c r="A73" s="50" t="s">
        <v>88</v>
      </c>
      <c r="B73" s="51" t="s">
        <v>457</v>
      </c>
      <c r="C73" s="52" t="s">
        <v>204</v>
      </c>
      <c r="D73" s="53"/>
      <c r="E73" s="52">
        <v>-1</v>
      </c>
      <c r="F73" s="52"/>
      <c r="G73" s="53">
        <v>43262.111828703702</v>
      </c>
      <c r="H73" s="50">
        <v>33464</v>
      </c>
      <c r="I73" s="50">
        <v>154319</v>
      </c>
      <c r="J73" s="50" t="b">
        <v>0</v>
      </c>
      <c r="K73" s="50">
        <v>1.0060033453609E+18</v>
      </c>
      <c r="L73" s="38">
        <f t="shared" si="0"/>
        <v>43262</v>
      </c>
      <c r="M73" s="39">
        <v>11</v>
      </c>
      <c r="N73" s="39">
        <v>6</v>
      </c>
      <c r="O73" s="39">
        <v>2018</v>
      </c>
      <c r="P73" s="41" t="str">
        <f t="shared" si="1"/>
        <v>41:02</v>
      </c>
      <c r="Q73" s="39">
        <v>2</v>
      </c>
      <c r="R73" s="42">
        <v>6</v>
      </c>
      <c r="S73" s="42">
        <v>2</v>
      </c>
      <c r="T73" s="43">
        <f t="shared" si="2"/>
        <v>43262</v>
      </c>
      <c r="U73" s="44">
        <f>TIME('Trump Tweets'!$Q73,'Trump Tweets'!$R73,'Trump Tweets'!$S73)</f>
        <v>8.7523148148148155E-2</v>
      </c>
      <c r="V73" s="45">
        <f>'Trump Tweets'!$T73+'Trump Tweets'!$U73-T72+U72</f>
        <v>0.13355324074033112</v>
      </c>
      <c r="W73" s="46">
        <f>'Trump Tweets'!$T73+'Trump Tweets'!$U73-(T72+U72)</f>
        <v>4.1493055556202307E-2</v>
      </c>
      <c r="X73" s="47" t="str">
        <f>IF(AND('Trump Tweets'!$V73&lt;1,'Trump Tweets'!$W73&lt;TIME(1,0,0)),"Yes","No")</f>
        <v>Yes</v>
      </c>
      <c r="Y73" s="1"/>
      <c r="Z73" s="1"/>
    </row>
    <row r="74" spans="1:26" ht="11.25" hidden="1" customHeight="1">
      <c r="A74" s="32" t="s">
        <v>88</v>
      </c>
      <c r="B74" s="34" t="s">
        <v>462</v>
      </c>
      <c r="C74" s="35" t="s">
        <v>90</v>
      </c>
      <c r="D74" s="35"/>
      <c r="E74" s="35">
        <v>1</v>
      </c>
      <c r="F74" s="36"/>
      <c r="G74" s="36" t="s">
        <v>463</v>
      </c>
      <c r="H74" s="32">
        <v>24002</v>
      </c>
      <c r="I74" s="32">
        <v>114918</v>
      </c>
      <c r="J74" s="32" t="b">
        <v>0</v>
      </c>
      <c r="K74" s="32">
        <v>1.0072398375297999E+18</v>
      </c>
      <c r="L74" s="38">
        <f t="shared" si="0"/>
        <v>43265</v>
      </c>
      <c r="M74" s="39">
        <v>14</v>
      </c>
      <c r="N74" s="39">
        <v>6</v>
      </c>
      <c r="O74" s="39">
        <v>2018</v>
      </c>
      <c r="P74" s="41" t="str">
        <f t="shared" si="1"/>
        <v>06-14-2018 12:34:25</v>
      </c>
      <c r="Q74" s="39">
        <v>12</v>
      </c>
      <c r="R74" s="42">
        <v>6</v>
      </c>
      <c r="S74" s="42">
        <v>25</v>
      </c>
      <c r="T74" s="43">
        <f t="shared" si="2"/>
        <v>43265</v>
      </c>
      <c r="U74" s="44">
        <f>TIME('Trump Tweets'!$Q74,'Trump Tweets'!$R74,'Trump Tweets'!$S74)</f>
        <v>0.50445601851851851</v>
      </c>
      <c r="V74" s="45">
        <f>'Trump Tweets'!$T74+'Trump Tweets'!$U74-T73+U73</f>
        <v>3.5919791666678522</v>
      </c>
      <c r="W74" s="46">
        <f>'Trump Tweets'!$T74+'Trump Tweets'!$U74-(T73+U73)</f>
        <v>3.4169328703719657</v>
      </c>
      <c r="X74" s="47" t="str">
        <f>IF(AND('Trump Tweets'!$V74&lt;1,'Trump Tweets'!$W74&lt;TIME(1,0,0)),"Yes","No")</f>
        <v>No</v>
      </c>
      <c r="Y74" s="1"/>
      <c r="Z74" s="1"/>
    </row>
    <row r="75" spans="1:26" ht="11.25" hidden="1" customHeight="1">
      <c r="A75" s="32" t="s">
        <v>88</v>
      </c>
      <c r="B75" s="34" t="s">
        <v>466</v>
      </c>
      <c r="C75" s="35" t="s">
        <v>117</v>
      </c>
      <c r="D75" s="35"/>
      <c r="E75" s="35">
        <v>1</v>
      </c>
      <c r="F75" s="36"/>
      <c r="G75" s="36" t="s">
        <v>467</v>
      </c>
      <c r="H75" s="32">
        <v>21635</v>
      </c>
      <c r="I75" s="32">
        <v>98957</v>
      </c>
      <c r="J75" s="32" t="b">
        <v>0</v>
      </c>
      <c r="K75" s="32">
        <v>1.00758980066743E+18</v>
      </c>
      <c r="L75" s="38">
        <f t="shared" si="0"/>
        <v>43266</v>
      </c>
      <c r="M75" s="39">
        <v>15</v>
      </c>
      <c r="N75" s="39">
        <v>6</v>
      </c>
      <c r="O75" s="39">
        <v>2018</v>
      </c>
      <c r="P75" s="41" t="str">
        <f t="shared" si="1"/>
        <v>06-15-2018 11:45:03</v>
      </c>
      <c r="Q75" s="39">
        <v>11</v>
      </c>
      <c r="R75" s="42">
        <v>6</v>
      </c>
      <c r="S75" s="42">
        <v>3</v>
      </c>
      <c r="T75" s="43">
        <f t="shared" si="2"/>
        <v>43266</v>
      </c>
      <c r="U75" s="44">
        <f>TIME('Trump Tweets'!$Q75,'Trump Tweets'!$R75,'Trump Tweets'!$S75)</f>
        <v>0.46253472222222225</v>
      </c>
      <c r="V75" s="45">
        <f>'Trump Tweets'!$T75+'Trump Tweets'!$U75-T74+U74</f>
        <v>1.9669907407430367</v>
      </c>
      <c r="W75" s="46">
        <f>'Trump Tweets'!$T75+'Trump Tweets'!$U75-(T74+U74)</f>
        <v>0.95807870370481396</v>
      </c>
      <c r="X75" s="47" t="str">
        <f>IF(AND('Trump Tweets'!$V75&lt;1,'Trump Tweets'!$W75&lt;TIME(1,0,0)),"Yes","No")</f>
        <v>No</v>
      </c>
      <c r="Y75" s="1"/>
      <c r="Z75" s="1"/>
    </row>
    <row r="76" spans="1:26" ht="11.25" hidden="1" customHeight="1">
      <c r="A76" s="32" t="s">
        <v>88</v>
      </c>
      <c r="B76" s="34" t="s">
        <v>470</v>
      </c>
      <c r="C76" s="35" t="s">
        <v>117</v>
      </c>
      <c r="D76" s="36"/>
      <c r="E76" s="35">
        <v>1</v>
      </c>
      <c r="F76" s="36"/>
      <c r="G76" s="36" t="s">
        <v>473</v>
      </c>
      <c r="H76" s="32">
        <v>15724</v>
      </c>
      <c r="I76" s="32">
        <v>82528</v>
      </c>
      <c r="J76" s="32" t="b">
        <v>0</v>
      </c>
      <c r="K76" s="32">
        <v>1.00833556098807E+18</v>
      </c>
      <c r="L76" s="38">
        <f t="shared" si="0"/>
        <v>43268</v>
      </c>
      <c r="M76" s="39">
        <v>17</v>
      </c>
      <c r="N76" s="39">
        <v>6</v>
      </c>
      <c r="O76" s="39">
        <v>2018</v>
      </c>
      <c r="P76" s="41" t="str">
        <f t="shared" si="1"/>
        <v>06-17-2018 13:08:26</v>
      </c>
      <c r="Q76" s="39">
        <v>13</v>
      </c>
      <c r="R76" s="42">
        <v>6</v>
      </c>
      <c r="S76" s="42">
        <v>26</v>
      </c>
      <c r="T76" s="43">
        <f t="shared" si="2"/>
        <v>43268</v>
      </c>
      <c r="U76" s="44">
        <f>TIME('Trump Tweets'!$Q76,'Trump Tweets'!$R76,'Trump Tweets'!$S76)</f>
        <v>0.54613425925925929</v>
      </c>
      <c r="V76" s="45">
        <f>'Trump Tweets'!$T76+'Trump Tweets'!$U76-T75+U75</f>
        <v>3.0086689814829475</v>
      </c>
      <c r="W76" s="46">
        <f>'Trump Tweets'!$T76+'Trump Tweets'!$U76-(T75+U75)</f>
        <v>2.083599537036207</v>
      </c>
      <c r="X76" s="47" t="str">
        <f>IF(AND('Trump Tweets'!$V76&lt;1,'Trump Tweets'!$W76&lt;TIME(1,0,0)),"Yes","No")</f>
        <v>No</v>
      </c>
      <c r="Y76" s="1"/>
      <c r="Z76" s="1"/>
    </row>
    <row r="77" spans="1:26" ht="11.25" hidden="1" customHeight="1">
      <c r="A77" s="32" t="s">
        <v>88</v>
      </c>
      <c r="B77" s="34" t="s">
        <v>476</v>
      </c>
      <c r="C77" s="35" t="s">
        <v>90</v>
      </c>
      <c r="D77" s="35" t="s">
        <v>477</v>
      </c>
      <c r="E77" s="35">
        <v>1</v>
      </c>
      <c r="F77" s="36"/>
      <c r="G77" s="36" t="s">
        <v>478</v>
      </c>
      <c r="H77" s="32">
        <v>11608</v>
      </c>
      <c r="I77" s="32">
        <v>47038</v>
      </c>
      <c r="J77" s="32" t="b">
        <v>0</v>
      </c>
      <c r="K77" s="32">
        <v>1.00989507963135E+18</v>
      </c>
      <c r="L77" s="38">
        <f t="shared" si="0"/>
        <v>43272</v>
      </c>
      <c r="M77" s="39">
        <v>21</v>
      </c>
      <c r="N77" s="39">
        <v>6</v>
      </c>
      <c r="O77" s="39">
        <v>2018</v>
      </c>
      <c r="P77" s="41" t="str">
        <f t="shared" si="1"/>
        <v>06-21-2018 20:25:24</v>
      </c>
      <c r="Q77" s="39">
        <v>20</v>
      </c>
      <c r="R77" s="42">
        <v>6</v>
      </c>
      <c r="S77" s="42">
        <v>24</v>
      </c>
      <c r="T77" s="43">
        <f t="shared" si="2"/>
        <v>43272</v>
      </c>
      <c r="U77" s="44">
        <f>TIME('Trump Tweets'!$Q77,'Trump Tweets'!$R77,'Trump Tweets'!$S77)</f>
        <v>0.83777777777777773</v>
      </c>
      <c r="V77" s="45">
        <f>'Trump Tweets'!$T77+'Trump Tweets'!$U77-T76+U76</f>
        <v>5.383912037037943</v>
      </c>
      <c r="W77" s="46">
        <f>'Trump Tweets'!$T77+'Trump Tweets'!$U77-(T76+U76)</f>
        <v>4.291643518517958</v>
      </c>
      <c r="X77" s="47" t="str">
        <f>IF(AND('Trump Tweets'!$V77&lt;1,'Trump Tweets'!$W77&lt;TIME(1,0,0)),"Yes","No")</f>
        <v>No</v>
      </c>
      <c r="Y77" s="1"/>
      <c r="Z77" s="1"/>
    </row>
    <row r="78" spans="1:26" ht="11.25" hidden="1" customHeight="1">
      <c r="A78" s="54" t="s">
        <v>88</v>
      </c>
      <c r="B78" s="55" t="s">
        <v>482</v>
      </c>
      <c r="C78" s="56" t="s">
        <v>204</v>
      </c>
      <c r="D78" s="56" t="s">
        <v>319</v>
      </c>
      <c r="E78" s="56">
        <v>-1</v>
      </c>
      <c r="F78" s="57"/>
      <c r="G78" s="57">
        <v>43273.600706018522</v>
      </c>
      <c r="H78" s="54">
        <v>14415</v>
      </c>
      <c r="I78" s="54">
        <v>55360</v>
      </c>
      <c r="J78" s="54" t="b">
        <v>0</v>
      </c>
      <c r="K78" s="54">
        <v>1.01016677291232E+18</v>
      </c>
      <c r="L78" s="38">
        <f t="shared" si="0"/>
        <v>43273</v>
      </c>
      <c r="M78" s="39">
        <v>22</v>
      </c>
      <c r="N78" s="39">
        <v>6</v>
      </c>
      <c r="O78" s="39">
        <v>2018</v>
      </c>
      <c r="P78" s="41" t="str">
        <f t="shared" si="1"/>
        <v>25:01</v>
      </c>
      <c r="Q78" s="39">
        <v>14</v>
      </c>
      <c r="R78" s="42">
        <v>6</v>
      </c>
      <c r="S78" s="42">
        <v>1</v>
      </c>
      <c r="T78" s="43">
        <f t="shared" si="2"/>
        <v>43273</v>
      </c>
      <c r="U78" s="44">
        <f>TIME('Trump Tweets'!$Q78,'Trump Tweets'!$R78,'Trump Tweets'!$S78)</f>
        <v>0.58751157407407406</v>
      </c>
      <c r="V78" s="45">
        <f>'Trump Tweets'!$T78+'Trump Tweets'!$U78-T77+U77</f>
        <v>2.4252893518487366</v>
      </c>
      <c r="W78" s="46">
        <f>'Trump Tweets'!$T78+'Trump Tweets'!$U78-(T77+U77)</f>
        <v>0.74973379629227566</v>
      </c>
      <c r="X78" s="47" t="str">
        <f>IF(AND('Trump Tweets'!$V78&lt;1,'Trump Tweets'!$W78&lt;TIME(1,0,0)),"Yes","No")</f>
        <v>No</v>
      </c>
      <c r="Y78" s="1"/>
      <c r="Z78" s="1"/>
    </row>
    <row r="79" spans="1:26" ht="11.25" hidden="1" customHeight="1">
      <c r="A79" s="50" t="s">
        <v>88</v>
      </c>
      <c r="B79" s="51" t="s">
        <v>488</v>
      </c>
      <c r="C79" s="52" t="s">
        <v>204</v>
      </c>
      <c r="D79" s="52" t="s">
        <v>319</v>
      </c>
      <c r="E79" s="52">
        <v>-1</v>
      </c>
      <c r="F79" s="53"/>
      <c r="G79" s="53">
        <v>43274.023993055554</v>
      </c>
      <c r="H79" s="50">
        <v>18720</v>
      </c>
      <c r="I79" s="50">
        <v>84433</v>
      </c>
      <c r="J79" s="50" t="b">
        <v>0</v>
      </c>
      <c r="K79" s="50">
        <v>1.01032016648645E+18</v>
      </c>
      <c r="L79" s="38">
        <f t="shared" si="0"/>
        <v>43274</v>
      </c>
      <c r="M79" s="39">
        <v>23</v>
      </c>
      <c r="N79" s="39">
        <v>6</v>
      </c>
      <c r="O79" s="39">
        <v>2018</v>
      </c>
      <c r="P79" s="41" t="str">
        <f t="shared" si="1"/>
        <v>34:33</v>
      </c>
      <c r="Q79" s="39">
        <v>0</v>
      </c>
      <c r="R79" s="42">
        <v>6</v>
      </c>
      <c r="S79" s="42">
        <v>33</v>
      </c>
      <c r="T79" s="43">
        <f t="shared" si="2"/>
        <v>43274</v>
      </c>
      <c r="U79" s="44">
        <f>TIME('Trump Tweets'!$Q79,'Trump Tweets'!$R79,'Trump Tweets'!$S79)</f>
        <v>4.5486111111111109E-3</v>
      </c>
      <c r="V79" s="45">
        <f>'Trump Tweets'!$T79+'Trump Tweets'!$U79-T78+U78</f>
        <v>1.5920601851861877</v>
      </c>
      <c r="W79" s="46">
        <f>'Trump Tweets'!$T79+'Trump Tweets'!$U79-(T78+U78)</f>
        <v>0.41703703704115469</v>
      </c>
      <c r="X79" s="47" t="str">
        <f>IF(AND('Trump Tweets'!$V79&lt;1,'Trump Tweets'!$W79&lt;TIME(1,0,0)),"Yes","No")</f>
        <v>No</v>
      </c>
      <c r="Y79" s="1"/>
      <c r="Z79" s="1"/>
    </row>
    <row r="80" spans="1:26" ht="11.25" hidden="1" customHeight="1">
      <c r="A80" s="32" t="s">
        <v>88</v>
      </c>
      <c r="B80" s="34" t="s">
        <v>492</v>
      </c>
      <c r="C80" s="35" t="s">
        <v>117</v>
      </c>
      <c r="D80" s="36"/>
      <c r="E80" s="35">
        <v>1</v>
      </c>
      <c r="F80" s="36"/>
      <c r="G80" s="36" t="s">
        <v>493</v>
      </c>
      <c r="H80" s="32">
        <v>14794</v>
      </c>
      <c r="I80" s="32">
        <v>77984</v>
      </c>
      <c r="J80" s="32" t="b">
        <v>0</v>
      </c>
      <c r="K80" s="32">
        <v>1.01056761035261E+18</v>
      </c>
      <c r="L80" s="38">
        <f t="shared" si="0"/>
        <v>43274</v>
      </c>
      <c r="M80" s="39">
        <v>23</v>
      </c>
      <c r="N80" s="39">
        <v>6</v>
      </c>
      <c r="O80" s="39">
        <v>2018</v>
      </c>
      <c r="P80" s="41" t="str">
        <f t="shared" si="1"/>
        <v>06-23-2018 16:57:48</v>
      </c>
      <c r="Q80" s="39">
        <v>16</v>
      </c>
      <c r="R80" s="42">
        <v>6</v>
      </c>
      <c r="S80" s="42">
        <v>48</v>
      </c>
      <c r="T80" s="43">
        <f t="shared" si="2"/>
        <v>43274</v>
      </c>
      <c r="U80" s="44">
        <f>TIME('Trump Tweets'!$Q80,'Trump Tweets'!$R80,'Trump Tweets'!$S80)</f>
        <v>0.67138888888888892</v>
      </c>
      <c r="V80" s="45">
        <f>'Trump Tweets'!$T80+'Trump Tweets'!$U80-T79+U79</f>
        <v>0.67593750000278108</v>
      </c>
      <c r="W80" s="46">
        <f>'Trump Tweets'!$T80+'Trump Tweets'!$U80-(T79+U79)</f>
        <v>0.66684027777955635</v>
      </c>
      <c r="X80" s="47" t="str">
        <f>IF(AND('Trump Tweets'!$V80&lt;1,'Trump Tweets'!$W80&lt;TIME(1,0,0)),"Yes","No")</f>
        <v>No</v>
      </c>
      <c r="Y80" s="1"/>
      <c r="Z80" s="1"/>
    </row>
    <row r="81" spans="1:26" ht="11.25" hidden="1" customHeight="1">
      <c r="A81" s="54" t="s">
        <v>88</v>
      </c>
      <c r="B81" s="55" t="s">
        <v>497</v>
      </c>
      <c r="C81" s="56" t="s">
        <v>204</v>
      </c>
      <c r="D81" s="56"/>
      <c r="E81" s="56">
        <v>-1</v>
      </c>
      <c r="F81" s="57"/>
      <c r="G81" s="57">
        <v>43275.841956018521</v>
      </c>
      <c r="H81" s="54">
        <v>26841</v>
      </c>
      <c r="I81" s="54">
        <v>110562</v>
      </c>
      <c r="J81" s="54" t="b">
        <v>0</v>
      </c>
      <c r="K81" s="54">
        <v>1.0109789753913201E+18</v>
      </c>
      <c r="L81" s="38">
        <f t="shared" si="0"/>
        <v>43275</v>
      </c>
      <c r="M81" s="39">
        <v>24</v>
      </c>
      <c r="N81" s="39">
        <v>6</v>
      </c>
      <c r="O81" s="39">
        <v>2018</v>
      </c>
      <c r="P81" s="41" t="str">
        <f t="shared" si="1"/>
        <v>12:25</v>
      </c>
      <c r="Q81" s="39">
        <v>20</v>
      </c>
      <c r="R81" s="42">
        <v>6</v>
      </c>
      <c r="S81" s="42">
        <v>25</v>
      </c>
      <c r="T81" s="43">
        <f t="shared" si="2"/>
        <v>43275</v>
      </c>
      <c r="U81" s="44">
        <f>TIME('Trump Tweets'!$Q81,'Trump Tweets'!$R81,'Trump Tweets'!$S81)</f>
        <v>0.83778935185185188</v>
      </c>
      <c r="V81" s="45">
        <f>'Trump Tweets'!$T81+'Trump Tweets'!$U81-T80+U80</f>
        <v>2.5091782407443519</v>
      </c>
      <c r="W81" s="46">
        <f>'Trump Tweets'!$T81+'Trump Tweets'!$U81-(T80+U80)</f>
        <v>1.166400462963793</v>
      </c>
      <c r="X81" s="47" t="str">
        <f>IF(AND('Trump Tweets'!$V81&lt;1,'Trump Tweets'!$W81&lt;TIME(1,0,0)),"Yes","No")</f>
        <v>No</v>
      </c>
      <c r="Y81" s="1"/>
      <c r="Z81" s="1"/>
    </row>
    <row r="82" spans="1:26" ht="11.25" hidden="1" customHeight="1">
      <c r="A82" s="50" t="s">
        <v>88</v>
      </c>
      <c r="B82" s="51" t="s">
        <v>503</v>
      </c>
      <c r="C82" s="52" t="s">
        <v>204</v>
      </c>
      <c r="D82" s="52"/>
      <c r="E82" s="52">
        <v>-1</v>
      </c>
      <c r="F82" s="52"/>
      <c r="G82" s="53">
        <v>43277.475706018522</v>
      </c>
      <c r="H82" s="50">
        <v>13946</v>
      </c>
      <c r="I82" s="50">
        <v>64592</v>
      </c>
      <c r="J82" s="50" t="b">
        <v>0</v>
      </c>
      <c r="K82" s="50">
        <v>1.01157102603408E+18</v>
      </c>
      <c r="L82" s="38">
        <f t="shared" si="0"/>
        <v>43277</v>
      </c>
      <c r="M82" s="39">
        <v>26</v>
      </c>
      <c r="N82" s="39">
        <v>6</v>
      </c>
      <c r="O82" s="39">
        <v>2018</v>
      </c>
      <c r="P82" s="41" t="str">
        <f t="shared" si="1"/>
        <v>25:01</v>
      </c>
      <c r="Q82" s="39">
        <v>11</v>
      </c>
      <c r="R82" s="42">
        <v>6</v>
      </c>
      <c r="S82" s="42">
        <v>1</v>
      </c>
      <c r="T82" s="43">
        <f t="shared" si="2"/>
        <v>43277</v>
      </c>
      <c r="U82" s="44">
        <f>TIME('Trump Tweets'!$Q82,'Trump Tweets'!$R82,'Trump Tweets'!$S82)</f>
        <v>0.46251157407407412</v>
      </c>
      <c r="V82" s="45">
        <f>'Trump Tweets'!$T82+'Trump Tweets'!$U82-T81+U81</f>
        <v>3.3003009259228109</v>
      </c>
      <c r="W82" s="46">
        <f>'Trump Tweets'!$T82+'Trump Tweets'!$U82-(T81+U81)</f>
        <v>1.624722222215496</v>
      </c>
      <c r="X82" s="47" t="str">
        <f>IF(AND('Trump Tweets'!$V82&lt;1,'Trump Tweets'!$W82&lt;TIME(1,0,0)),"Yes","No")</f>
        <v>No</v>
      </c>
      <c r="Y82" s="1"/>
      <c r="Z82" s="1"/>
    </row>
    <row r="83" spans="1:26" ht="11.25" hidden="1" customHeight="1">
      <c r="A83" s="54" t="s">
        <v>88</v>
      </c>
      <c r="B83" s="55" t="s">
        <v>506</v>
      </c>
      <c r="C83" s="56" t="s">
        <v>204</v>
      </c>
      <c r="D83" s="56" t="s">
        <v>319</v>
      </c>
      <c r="E83" s="56">
        <v>-1</v>
      </c>
      <c r="F83" s="56"/>
      <c r="G83" s="57">
        <v>43277.493020833332</v>
      </c>
      <c r="H83" s="54">
        <v>12041</v>
      </c>
      <c r="I83" s="54">
        <v>57496</v>
      </c>
      <c r="J83" s="54" t="b">
        <v>0</v>
      </c>
      <c r="K83" s="54">
        <v>1.01157730302398E+18</v>
      </c>
      <c r="L83" s="38">
        <f t="shared" si="0"/>
        <v>43277</v>
      </c>
      <c r="M83" s="39">
        <v>26</v>
      </c>
      <c r="N83" s="39">
        <v>6</v>
      </c>
      <c r="O83" s="39">
        <v>2018</v>
      </c>
      <c r="P83" s="41" t="str">
        <f t="shared" si="1"/>
        <v>49:57</v>
      </c>
      <c r="Q83" s="39">
        <v>11</v>
      </c>
      <c r="R83" s="42">
        <v>6</v>
      </c>
      <c r="S83" s="42">
        <v>57</v>
      </c>
      <c r="T83" s="43">
        <f t="shared" si="2"/>
        <v>43277</v>
      </c>
      <c r="U83" s="44">
        <f>TIME('Trump Tweets'!$Q83,'Trump Tweets'!$R83,'Trump Tweets'!$S83)</f>
        <v>0.46315972222222218</v>
      </c>
      <c r="V83" s="45">
        <f>'Trump Tweets'!$T83+'Trump Tweets'!$U83-T82+U82</f>
        <v>0.92567129629917444</v>
      </c>
      <c r="W83" s="46">
        <f>'Trump Tweets'!$T83+'Trump Tweets'!$U83-(T82+U82)</f>
        <v>6.4814815414138138E-4</v>
      </c>
      <c r="X83" s="47" t="str">
        <f>IF(AND('Trump Tweets'!$V83&lt;1,'Trump Tweets'!$W83&lt;TIME(1,0,0)),"Yes","No")</f>
        <v>Yes</v>
      </c>
      <c r="Y83" s="1" t="s">
        <v>414</v>
      </c>
      <c r="Z83" s="1"/>
    </row>
    <row r="84" spans="1:26" ht="11.25" hidden="1" customHeight="1">
      <c r="A84" s="32" t="s">
        <v>88</v>
      </c>
      <c r="B84" s="35" t="s">
        <v>509</v>
      </c>
      <c r="C84" s="35" t="s">
        <v>117</v>
      </c>
      <c r="D84" s="36"/>
      <c r="E84" s="35">
        <v>0</v>
      </c>
      <c r="F84" s="36"/>
      <c r="G84" s="36">
        <v>43283.624872685185</v>
      </c>
      <c r="H84" s="32">
        <v>22005</v>
      </c>
      <c r="I84" s="32">
        <v>112672</v>
      </c>
      <c r="J84" s="32" t="b">
        <v>0</v>
      </c>
      <c r="K84" s="32">
        <v>9.6125316896862195E+17</v>
      </c>
      <c r="L84" s="38">
        <f t="shared" si="0"/>
        <v>43283</v>
      </c>
      <c r="M84" s="39">
        <v>2</v>
      </c>
      <c r="N84" s="39">
        <v>7</v>
      </c>
      <c r="O84" s="39">
        <v>2018</v>
      </c>
      <c r="P84" s="41" t="str">
        <f t="shared" si="1"/>
        <v>59:49</v>
      </c>
      <c r="Q84" s="39">
        <v>14</v>
      </c>
      <c r="R84" s="42">
        <v>7</v>
      </c>
      <c r="S84" s="42">
        <v>49</v>
      </c>
      <c r="T84" s="43">
        <f t="shared" si="2"/>
        <v>43283</v>
      </c>
      <c r="U84" s="44">
        <f>TIME('Trump Tweets'!$Q84,'Trump Tweets'!$R84,'Trump Tweets'!$S84)</f>
        <v>0.58876157407407403</v>
      </c>
      <c r="V84" s="45">
        <f>'Trump Tweets'!$T84+'Trump Tweets'!$U84-T83+U83</f>
        <v>7.0519212962943456</v>
      </c>
      <c r="W84" s="46">
        <f>'Trump Tweets'!$T84+'Trump Tweets'!$U84-(T83+U83)</f>
        <v>6.1256018518470228</v>
      </c>
      <c r="X84" s="47" t="str">
        <f>IF(AND('Trump Tweets'!$V84&lt;1,'Trump Tweets'!$W84&lt;TIME(1,0,0)),"Yes","No")</f>
        <v>No</v>
      </c>
      <c r="Y84" s="1"/>
      <c r="Z84" s="1"/>
    </row>
    <row r="85" spans="1:26" ht="11.25" hidden="1" customHeight="1">
      <c r="A85" s="50" t="s">
        <v>88</v>
      </c>
      <c r="B85" s="51" t="s">
        <v>516</v>
      </c>
      <c r="C85" s="52" t="s">
        <v>204</v>
      </c>
      <c r="D85" s="52" t="s">
        <v>319</v>
      </c>
      <c r="E85" s="52">
        <v>-1</v>
      </c>
      <c r="F85" s="52"/>
      <c r="G85" s="53">
        <v>43291.399363425924</v>
      </c>
      <c r="H85" s="50">
        <v>15620</v>
      </c>
      <c r="I85" s="50">
        <v>71535</v>
      </c>
      <c r="J85" s="50" t="b">
        <v>0</v>
      </c>
      <c r="K85" s="50">
        <v>1.0166167929267E+18</v>
      </c>
      <c r="L85" s="38">
        <f t="shared" si="0"/>
        <v>43291</v>
      </c>
      <c r="M85" s="39">
        <v>10</v>
      </c>
      <c r="N85" s="39">
        <v>7</v>
      </c>
      <c r="O85" s="39">
        <v>2018</v>
      </c>
      <c r="P85" s="41" t="str">
        <f t="shared" si="1"/>
        <v>35:05</v>
      </c>
      <c r="Q85" s="39">
        <v>9</v>
      </c>
      <c r="R85" s="42">
        <v>7</v>
      </c>
      <c r="S85" s="42">
        <v>5</v>
      </c>
      <c r="T85" s="43">
        <f t="shared" si="2"/>
        <v>43291</v>
      </c>
      <c r="U85" s="44">
        <f>TIME('Trump Tweets'!$Q85,'Trump Tweets'!$R85,'Trump Tweets'!$S85)</f>
        <v>0.37991898148148145</v>
      </c>
      <c r="V85" s="45">
        <f>'Trump Tweets'!$T85+'Trump Tweets'!$U85-T84+U84</f>
        <v>8.9686805555558244</v>
      </c>
      <c r="W85" s="46">
        <f>'Trump Tweets'!$T85+'Trump Tweets'!$U85-(T84+U84)</f>
        <v>7.7911574074096279</v>
      </c>
      <c r="X85" s="47" t="str">
        <f>IF(AND('Trump Tweets'!$V85&lt;1,'Trump Tweets'!$W85&lt;TIME(1,0,0)),"Yes","No")</f>
        <v>No</v>
      </c>
      <c r="Y85" s="1"/>
      <c r="Z85" s="1"/>
    </row>
    <row r="86" spans="1:26" ht="11.25" hidden="1" customHeight="1">
      <c r="A86" s="54" t="s">
        <v>88</v>
      </c>
      <c r="B86" s="55" t="s">
        <v>519</v>
      </c>
      <c r="C86" s="56" t="s">
        <v>204</v>
      </c>
      <c r="D86" s="56" t="s">
        <v>319</v>
      </c>
      <c r="E86" s="56">
        <v>-1</v>
      </c>
      <c r="F86" s="56"/>
      <c r="G86" s="57">
        <v>43291.786354166667</v>
      </c>
      <c r="H86" s="54">
        <v>24458</v>
      </c>
      <c r="I86" s="54">
        <v>99823</v>
      </c>
      <c r="J86" s="54" t="b">
        <v>0</v>
      </c>
      <c r="K86" s="54">
        <v>1.01675703307107E+18</v>
      </c>
      <c r="L86" s="38">
        <f t="shared" si="0"/>
        <v>43291</v>
      </c>
      <c r="M86" s="39">
        <v>10</v>
      </c>
      <c r="N86" s="39">
        <v>7</v>
      </c>
      <c r="O86" s="39">
        <v>2018</v>
      </c>
      <c r="P86" s="41" t="str">
        <f t="shared" si="1"/>
        <v>52:21</v>
      </c>
      <c r="Q86" s="39">
        <v>18</v>
      </c>
      <c r="R86" s="42">
        <v>7</v>
      </c>
      <c r="S86" s="42">
        <v>21</v>
      </c>
      <c r="T86" s="43">
        <f t="shared" si="2"/>
        <v>43291</v>
      </c>
      <c r="U86" s="44">
        <f>TIME('Trump Tweets'!$Q86,'Trump Tweets'!$R86,'Trump Tweets'!$S86)</f>
        <v>0.75510416666666658</v>
      </c>
      <c r="V86" s="45">
        <f>'Trump Tweets'!$T86+'Trump Tweets'!$U86-T85+U85</f>
        <v>1.1350231481480511</v>
      </c>
      <c r="W86" s="46">
        <f>'Trump Tweets'!$T86+'Trump Tweets'!$U86-(T85+U85)</f>
        <v>0.37518518518481869</v>
      </c>
      <c r="X86" s="47" t="str">
        <f>IF(AND('Trump Tweets'!$V86&lt;1,'Trump Tweets'!$W86&lt;TIME(1,0,0)),"Yes","No")</f>
        <v>No</v>
      </c>
      <c r="Y86" s="1"/>
      <c r="Z86" s="1"/>
    </row>
    <row r="87" spans="1:26" ht="11.25" hidden="1" customHeight="1">
      <c r="A87" s="50" t="s">
        <v>88</v>
      </c>
      <c r="B87" s="51" t="s">
        <v>526</v>
      </c>
      <c r="C87" s="52" t="s">
        <v>204</v>
      </c>
      <c r="D87" s="52" t="s">
        <v>319</v>
      </c>
      <c r="E87" s="52">
        <v>-1</v>
      </c>
      <c r="F87" s="52"/>
      <c r="G87" s="53">
        <v>43292.528136574074</v>
      </c>
      <c r="H87" s="50">
        <v>17371</v>
      </c>
      <c r="I87" s="50">
        <v>81131</v>
      </c>
      <c r="J87" s="50" t="b">
        <v>0</v>
      </c>
      <c r="K87" s="50">
        <v>1.01702584590549E+18</v>
      </c>
      <c r="L87" s="38">
        <f t="shared" si="0"/>
        <v>43292</v>
      </c>
      <c r="M87" s="39">
        <v>11</v>
      </c>
      <c r="N87" s="39">
        <v>7</v>
      </c>
      <c r="O87" s="39">
        <v>2018</v>
      </c>
      <c r="P87" s="41" t="str">
        <f t="shared" si="1"/>
        <v>40:31</v>
      </c>
      <c r="Q87" s="39">
        <v>12</v>
      </c>
      <c r="R87" s="42">
        <v>7</v>
      </c>
      <c r="S87" s="42">
        <v>31</v>
      </c>
      <c r="T87" s="43">
        <f t="shared" si="2"/>
        <v>43292</v>
      </c>
      <c r="U87" s="44">
        <f>TIME('Trump Tweets'!$Q87,'Trump Tweets'!$R87,'Trump Tweets'!$S87)</f>
        <v>0.50521990740740741</v>
      </c>
      <c r="V87" s="45">
        <f>'Trump Tweets'!$T87+'Trump Tweets'!$U87-T86+U86</f>
        <v>2.2603240740719288</v>
      </c>
      <c r="W87" s="46">
        <f>'Trump Tweets'!$T87+'Trump Tweets'!$U87-(T86+U86)</f>
        <v>0.75011574073869269</v>
      </c>
      <c r="X87" s="47" t="str">
        <f>IF(AND('Trump Tweets'!$V87&lt;1,'Trump Tweets'!$W87&lt;TIME(1,0,0)),"Yes","No")</f>
        <v>No</v>
      </c>
      <c r="Y87" s="1"/>
      <c r="Z87" s="1"/>
    </row>
    <row r="88" spans="1:26" ht="11.25" hidden="1" customHeight="1">
      <c r="A88" s="54" t="s">
        <v>88</v>
      </c>
      <c r="B88" s="55" t="s">
        <v>530</v>
      </c>
      <c r="C88" s="56" t="s">
        <v>117</v>
      </c>
      <c r="D88" s="56"/>
      <c r="E88" s="56">
        <v>1</v>
      </c>
      <c r="F88" s="56"/>
      <c r="G88" s="57">
        <v>43295.407581018517</v>
      </c>
      <c r="H88" s="54">
        <v>23753</v>
      </c>
      <c r="I88" s="54">
        <v>111378</v>
      </c>
      <c r="J88" s="54" t="b">
        <v>0</v>
      </c>
      <c r="K88" s="54">
        <v>1.01806931970245E+18</v>
      </c>
      <c r="L88" s="38">
        <f t="shared" si="0"/>
        <v>43295</v>
      </c>
      <c r="M88" s="39">
        <v>14</v>
      </c>
      <c r="N88" s="39">
        <v>7</v>
      </c>
      <c r="O88" s="39">
        <v>2018</v>
      </c>
      <c r="P88" s="41" t="str">
        <f t="shared" si="1"/>
        <v>46:55</v>
      </c>
      <c r="Q88" s="39">
        <v>9</v>
      </c>
      <c r="R88" s="42">
        <v>7</v>
      </c>
      <c r="S88" s="42">
        <v>55</v>
      </c>
      <c r="T88" s="43">
        <f t="shared" si="2"/>
        <v>43295</v>
      </c>
      <c r="U88" s="44">
        <f>TIME('Trump Tweets'!$Q88,'Trump Tweets'!$R88,'Trump Tweets'!$S88)</f>
        <v>0.38049768518518517</v>
      </c>
      <c r="V88" s="45">
        <f>'Trump Tweets'!$T88+'Trump Tweets'!$U88-T87+U87</f>
        <v>3.8857175925898977</v>
      </c>
      <c r="W88" s="46">
        <f>'Trump Tweets'!$T88+'Trump Tweets'!$U88-(T87+U87)</f>
        <v>2.875277777777228</v>
      </c>
      <c r="X88" s="47" t="str">
        <f>IF(AND('Trump Tweets'!$V88&lt;1,'Trump Tweets'!$W88&lt;TIME(1,0,0)),"Yes","No")</f>
        <v>No</v>
      </c>
      <c r="Y88" s="1"/>
      <c r="Z88" s="1"/>
    </row>
    <row r="89" spans="1:26" ht="11.25" hidden="1" customHeight="1">
      <c r="A89" s="32" t="s">
        <v>88</v>
      </c>
      <c r="B89" s="34" t="s">
        <v>533</v>
      </c>
      <c r="C89" s="35" t="s">
        <v>117</v>
      </c>
      <c r="D89" s="35"/>
      <c r="E89" s="35">
        <v>1</v>
      </c>
      <c r="F89" s="35"/>
      <c r="G89" s="36" t="s">
        <v>536</v>
      </c>
      <c r="H89" s="32">
        <v>24077</v>
      </c>
      <c r="I89" s="32">
        <v>124376</v>
      </c>
      <c r="J89" s="32" t="b">
        <v>0</v>
      </c>
      <c r="K89" s="32">
        <v>1.01923002389783E+18</v>
      </c>
      <c r="L89" s="38">
        <f t="shared" si="0"/>
        <v>43298</v>
      </c>
      <c r="M89" s="39">
        <v>17</v>
      </c>
      <c r="N89" s="39">
        <v>7</v>
      </c>
      <c r="O89" s="39">
        <v>2018</v>
      </c>
      <c r="P89" s="41" t="str">
        <f t="shared" si="1"/>
        <v>07-17-2018 14:39:08</v>
      </c>
      <c r="Q89" s="39">
        <v>14</v>
      </c>
      <c r="R89" s="42">
        <v>7</v>
      </c>
      <c r="S89" s="42">
        <v>8</v>
      </c>
      <c r="T89" s="43">
        <f t="shared" si="2"/>
        <v>43298</v>
      </c>
      <c r="U89" s="44">
        <f>TIME('Trump Tweets'!$Q89,'Trump Tweets'!$R89,'Trump Tweets'!$S89)</f>
        <v>0.58828703703703711</v>
      </c>
      <c r="V89" s="45">
        <f>'Trump Tweets'!$T89+'Trump Tweets'!$U89-T88+U88</f>
        <v>3.9687847222257577</v>
      </c>
      <c r="W89" s="46">
        <f>'Trump Tweets'!$T89+'Trump Tweets'!$U89-(T88+U88)</f>
        <v>3.2077893518580822</v>
      </c>
      <c r="X89" s="47" t="str">
        <f>IF(AND('Trump Tweets'!$V89&lt;1,'Trump Tweets'!$W89&lt;TIME(1,0,0)),"Yes","No")</f>
        <v>No</v>
      </c>
      <c r="Y89" s="1"/>
      <c r="Z89" s="1"/>
    </row>
    <row r="90" spans="1:26" ht="11.25" hidden="1" customHeight="1">
      <c r="A90" s="32" t="s">
        <v>88</v>
      </c>
      <c r="B90" s="35" t="s">
        <v>539</v>
      </c>
      <c r="C90" s="35" t="s">
        <v>90</v>
      </c>
      <c r="D90" s="36"/>
      <c r="E90" s="35">
        <v>1</v>
      </c>
      <c r="F90" s="35"/>
      <c r="G90" s="36" t="s">
        <v>540</v>
      </c>
      <c r="H90" s="32">
        <v>16120</v>
      </c>
      <c r="I90" s="32">
        <v>71039</v>
      </c>
      <c r="J90" s="32" t="b">
        <v>0</v>
      </c>
      <c r="K90" s="32">
        <v>1.01953803865187E+18</v>
      </c>
      <c r="L90" s="38">
        <f t="shared" si="0"/>
        <v>43299</v>
      </c>
      <c r="M90" s="39">
        <v>18</v>
      </c>
      <c r="N90" s="39">
        <v>7</v>
      </c>
      <c r="O90" s="39">
        <v>2018</v>
      </c>
      <c r="P90" s="41" t="str">
        <f t="shared" si="1"/>
        <v>07-18-2018 11:03:05</v>
      </c>
      <c r="Q90" s="39">
        <v>11</v>
      </c>
      <c r="R90" s="42">
        <v>7</v>
      </c>
      <c r="S90" s="42">
        <v>5</v>
      </c>
      <c r="T90" s="43">
        <f t="shared" si="2"/>
        <v>43299</v>
      </c>
      <c r="U90" s="44">
        <f>TIME('Trump Tweets'!$Q90,'Trump Tweets'!$R90,'Trump Tweets'!$S90)</f>
        <v>0.46325231481481483</v>
      </c>
      <c r="V90" s="45">
        <f>'Trump Tweets'!$T90+'Trump Tweets'!$U90-T89+U89</f>
        <v>2.0515393518545468</v>
      </c>
      <c r="W90" s="46">
        <f>'Trump Tweets'!$T90+'Trump Tweets'!$U90-(T89+U89)</f>
        <v>0.874965277776937</v>
      </c>
      <c r="X90" s="47" t="str">
        <f>IF(AND('Trump Tweets'!$V90&lt;1,'Trump Tweets'!$W90&lt;TIME(1,0,0)),"Yes","No")</f>
        <v>No</v>
      </c>
      <c r="Y90" s="1"/>
      <c r="Z90" s="1"/>
    </row>
    <row r="91" spans="1:26" ht="11.25" hidden="1" customHeight="1">
      <c r="A91" s="50" t="s">
        <v>88</v>
      </c>
      <c r="B91" s="51" t="s">
        <v>544</v>
      </c>
      <c r="C91" s="52" t="s">
        <v>239</v>
      </c>
      <c r="D91" s="52" t="s">
        <v>139</v>
      </c>
      <c r="E91" s="52">
        <v>1</v>
      </c>
      <c r="F91" s="52"/>
      <c r="G91" s="53">
        <v>43299.48164351852</v>
      </c>
      <c r="H91" s="50">
        <v>22779</v>
      </c>
      <c r="I91" s="50">
        <v>102872</v>
      </c>
      <c r="J91" s="50" t="b">
        <v>0</v>
      </c>
      <c r="K91" s="50">
        <v>1.01954571343546E+18</v>
      </c>
      <c r="L91" s="38">
        <f t="shared" si="0"/>
        <v>43299</v>
      </c>
      <c r="M91" s="39">
        <v>18</v>
      </c>
      <c r="N91" s="39">
        <v>7</v>
      </c>
      <c r="O91" s="39">
        <v>2018</v>
      </c>
      <c r="P91" s="41" t="str">
        <f t="shared" si="1"/>
        <v>33:34</v>
      </c>
      <c r="Q91" s="39">
        <v>11</v>
      </c>
      <c r="R91" s="42">
        <v>7</v>
      </c>
      <c r="S91" s="42">
        <v>34</v>
      </c>
      <c r="T91" s="43">
        <f t="shared" si="2"/>
        <v>43299</v>
      </c>
      <c r="U91" s="44">
        <f>TIME('Trump Tweets'!$Q91,'Trump Tweets'!$R91,'Trump Tweets'!$S91)</f>
        <v>0.46358796296296295</v>
      </c>
      <c r="V91" s="45">
        <f>'Trump Tweets'!$T91+'Trump Tweets'!$U91-T90+U90</f>
        <v>0.92684027777889888</v>
      </c>
      <c r="W91" s="46">
        <f>'Trump Tweets'!$T91+'Trump Tweets'!$U91-(T90+U90)</f>
        <v>3.3564814657438546E-4</v>
      </c>
      <c r="X91" s="47" t="str">
        <f>IF(AND('Trump Tweets'!$V91&lt;1,'Trump Tweets'!$W91&lt;TIME(1,0,0)),"Yes","No")</f>
        <v>Yes</v>
      </c>
      <c r="Y91" s="1" t="s">
        <v>414</v>
      </c>
      <c r="Z91" s="1"/>
    </row>
    <row r="92" spans="1:26" ht="11.25" hidden="1" customHeight="1">
      <c r="A92" s="54" t="s">
        <v>88</v>
      </c>
      <c r="B92" s="55" t="s">
        <v>548</v>
      </c>
      <c r="C92" s="35" t="s">
        <v>104</v>
      </c>
      <c r="D92" s="57"/>
      <c r="E92" s="56">
        <v>0</v>
      </c>
      <c r="F92" s="56"/>
      <c r="G92" s="57">
        <v>43301.529918981483</v>
      </c>
      <c r="H92" s="54">
        <v>17104</v>
      </c>
      <c r="I92" s="54">
        <v>70562</v>
      </c>
      <c r="J92" s="54" t="b">
        <v>0</v>
      </c>
      <c r="K92" s="54">
        <v>1.02028798102072E+18</v>
      </c>
      <c r="L92" s="38">
        <f t="shared" si="0"/>
        <v>43301</v>
      </c>
      <c r="M92" s="39">
        <v>20</v>
      </c>
      <c r="N92" s="39">
        <v>7</v>
      </c>
      <c r="O92" s="39">
        <v>2018</v>
      </c>
      <c r="P92" s="41" t="str">
        <f t="shared" si="1"/>
        <v>43:05</v>
      </c>
      <c r="Q92" s="39">
        <v>12</v>
      </c>
      <c r="R92" s="42">
        <v>7</v>
      </c>
      <c r="S92" s="42">
        <v>5</v>
      </c>
      <c r="T92" s="43">
        <f t="shared" si="2"/>
        <v>43301</v>
      </c>
      <c r="U92" s="44">
        <f>TIME('Trump Tweets'!$Q92,'Trump Tweets'!$R92,'Trump Tweets'!$S92)</f>
        <v>0.50491898148148151</v>
      </c>
      <c r="V92" s="45">
        <f>'Trump Tweets'!$T92+'Trump Tweets'!$U92-T91+U91</f>
        <v>2.9685069444447141</v>
      </c>
      <c r="W92" s="46">
        <f>'Trump Tweets'!$T92+'Trump Tweets'!$U92-(T91+U91)</f>
        <v>2.041331018517667</v>
      </c>
      <c r="X92" s="47" t="str">
        <f>IF(AND('Trump Tweets'!$V92&lt;1,'Trump Tweets'!$W92&lt;TIME(1,0,0)),"Yes","No")</f>
        <v>No</v>
      </c>
      <c r="Y92" s="1"/>
      <c r="Z92" s="1"/>
    </row>
    <row r="93" spans="1:26" ht="11.25" hidden="1" customHeight="1">
      <c r="A93" s="50" t="s">
        <v>88</v>
      </c>
      <c r="B93" s="51" t="s">
        <v>553</v>
      </c>
      <c r="C93" s="52" t="s">
        <v>104</v>
      </c>
      <c r="D93" s="52"/>
      <c r="E93" s="52">
        <v>-1</v>
      </c>
      <c r="F93" s="52"/>
      <c r="G93" s="53">
        <v>43301.535937499997</v>
      </c>
      <c r="H93" s="50">
        <v>20108</v>
      </c>
      <c r="I93" s="50">
        <v>87449</v>
      </c>
      <c r="J93" s="50" t="b">
        <v>0</v>
      </c>
      <c r="K93" s="50">
        <v>1.02029016393363E+18</v>
      </c>
      <c r="L93" s="38">
        <f t="shared" si="0"/>
        <v>43301</v>
      </c>
      <c r="M93" s="39">
        <v>20</v>
      </c>
      <c r="N93" s="39">
        <v>7</v>
      </c>
      <c r="O93" s="39">
        <v>2018</v>
      </c>
      <c r="P93" s="41" t="str">
        <f t="shared" si="1"/>
        <v>51:45</v>
      </c>
      <c r="Q93" s="39">
        <v>12</v>
      </c>
      <c r="R93" s="42">
        <v>7</v>
      </c>
      <c r="S93" s="42">
        <v>45</v>
      </c>
      <c r="T93" s="43">
        <f t="shared" si="2"/>
        <v>43301</v>
      </c>
      <c r="U93" s="44">
        <f>TIME('Trump Tweets'!$Q93,'Trump Tweets'!$R93,'Trump Tweets'!$S93)</f>
        <v>0.5053819444444444</v>
      </c>
      <c r="V93" s="45">
        <f>'Trump Tweets'!$T93+'Trump Tweets'!$U93-T92+U92</f>
        <v>1.0103009259252791</v>
      </c>
      <c r="W93" s="46">
        <f>'Trump Tweets'!$T93+'Trump Tweets'!$U93-(T92+U92)</f>
        <v>4.6296296204673126E-4</v>
      </c>
      <c r="X93" s="47" t="str">
        <f>IF(AND('Trump Tweets'!$V93&lt;1,'Trump Tweets'!$W93&lt;TIME(1,0,0)),"Yes","No")</f>
        <v>No</v>
      </c>
      <c r="Y93" s="1"/>
      <c r="Z93" s="1"/>
    </row>
    <row r="94" spans="1:26" ht="11.25" hidden="1" customHeight="1">
      <c r="A94" s="54" t="s">
        <v>88</v>
      </c>
      <c r="B94" s="55" t="s">
        <v>557</v>
      </c>
      <c r="C94" s="56" t="s">
        <v>204</v>
      </c>
      <c r="D94" s="56"/>
      <c r="E94" s="56">
        <v>-1</v>
      </c>
      <c r="F94" s="56"/>
      <c r="G94" s="57">
        <v>43301.544953703706</v>
      </c>
      <c r="H94" s="54">
        <v>18755</v>
      </c>
      <c r="I94" s="54">
        <v>75987</v>
      </c>
      <c r="J94" s="54" t="b">
        <v>0</v>
      </c>
      <c r="K94" s="54">
        <v>1.02029343039893E+18</v>
      </c>
      <c r="L94" s="38">
        <f t="shared" si="0"/>
        <v>43301</v>
      </c>
      <c r="M94" s="39">
        <v>20</v>
      </c>
      <c r="N94" s="39">
        <v>7</v>
      </c>
      <c r="O94" s="39">
        <v>2018</v>
      </c>
      <c r="P94" s="41" t="str">
        <f t="shared" si="1"/>
        <v>04:44</v>
      </c>
      <c r="Q94" s="39">
        <v>13</v>
      </c>
      <c r="R94" s="42">
        <v>7</v>
      </c>
      <c r="S94" s="42">
        <v>44</v>
      </c>
      <c r="T94" s="43">
        <f t="shared" si="2"/>
        <v>43301</v>
      </c>
      <c r="U94" s="44">
        <f>TIME('Trump Tweets'!$Q94,'Trump Tweets'!$R94,'Trump Tweets'!$S94)</f>
        <v>0.5470370370370371</v>
      </c>
      <c r="V94" s="45">
        <f>'Trump Tweets'!$T94+'Trump Tweets'!$U94-T93+U93</f>
        <v>1.0524189814829796</v>
      </c>
      <c r="W94" s="46">
        <f>'Trump Tweets'!$T94+'Trump Tweets'!$U94-(T93+U93)</f>
        <v>4.1655092594737653E-2</v>
      </c>
      <c r="X94" s="47" t="str">
        <f>IF(AND('Trump Tweets'!$V94&lt;1,'Trump Tweets'!$W94&lt;TIME(1,0,0)),"Yes","No")</f>
        <v>No</v>
      </c>
      <c r="Y94" s="1"/>
      <c r="Z94" s="1"/>
    </row>
    <row r="95" spans="1:26" ht="11.25" hidden="1" customHeight="1">
      <c r="A95" s="50" t="s">
        <v>88</v>
      </c>
      <c r="B95" s="58" t="s">
        <v>560</v>
      </c>
      <c r="C95" s="52" t="s">
        <v>204</v>
      </c>
      <c r="D95" s="52"/>
      <c r="E95" s="52">
        <v>-1</v>
      </c>
      <c r="F95" s="52"/>
      <c r="G95" s="53">
        <v>43305.464722222219</v>
      </c>
      <c r="H95" s="50">
        <v>21414</v>
      </c>
      <c r="I95" s="50">
        <v>100190</v>
      </c>
      <c r="J95" s="50" t="b">
        <v>0</v>
      </c>
      <c r="K95" s="50">
        <v>1.02171390502081E+18</v>
      </c>
      <c r="L95" s="38">
        <f t="shared" si="0"/>
        <v>43305</v>
      </c>
      <c r="M95" s="39">
        <v>24</v>
      </c>
      <c r="N95" s="39">
        <v>7</v>
      </c>
      <c r="O95" s="39">
        <v>2018</v>
      </c>
      <c r="P95" s="41" t="str">
        <f t="shared" si="1"/>
        <v>09:12</v>
      </c>
      <c r="Q95" s="39">
        <v>11</v>
      </c>
      <c r="R95" s="42">
        <v>7</v>
      </c>
      <c r="S95" s="42">
        <v>12</v>
      </c>
      <c r="T95" s="43">
        <f t="shared" si="2"/>
        <v>43305</v>
      </c>
      <c r="U95" s="44">
        <f>TIME('Trump Tweets'!$Q95,'Trump Tweets'!$R95,'Trump Tweets'!$S95)</f>
        <v>0.46333333333333332</v>
      </c>
      <c r="V95" s="45">
        <f>'Trump Tweets'!$T95+'Trump Tweets'!$U95-T94+U94</f>
        <v>5.0103703703701763</v>
      </c>
      <c r="W95" s="46">
        <f>'Trump Tweets'!$T95+'Trump Tweets'!$U95-(T94+U94)</f>
        <v>3.916296296294604</v>
      </c>
      <c r="X95" s="47" t="str">
        <f>IF(AND('Trump Tweets'!$V95&lt;1,'Trump Tweets'!$W95&lt;TIME(1,0,0)),"Yes","No")</f>
        <v>No</v>
      </c>
      <c r="Y95" s="1"/>
      <c r="Z95" s="1"/>
    </row>
    <row r="96" spans="1:26" ht="11.25" hidden="1" customHeight="1">
      <c r="A96" s="54" t="s">
        <v>88</v>
      </c>
      <c r="B96" s="55" t="s">
        <v>566</v>
      </c>
      <c r="C96" s="56" t="s">
        <v>204</v>
      </c>
      <c r="D96" s="56"/>
      <c r="E96" s="56">
        <v>-1</v>
      </c>
      <c r="F96" s="57"/>
      <c r="G96" s="57">
        <v>43305.479050925926</v>
      </c>
      <c r="H96" s="54">
        <v>21582</v>
      </c>
      <c r="I96" s="54">
        <v>94195</v>
      </c>
      <c r="J96" s="54" t="b">
        <v>0</v>
      </c>
      <c r="K96" s="54">
        <v>1.02171909826536E+18</v>
      </c>
      <c r="L96" s="38">
        <f t="shared" si="0"/>
        <v>43305</v>
      </c>
      <c r="M96" s="39">
        <v>24</v>
      </c>
      <c r="N96" s="39">
        <v>7</v>
      </c>
      <c r="O96" s="39">
        <v>2018</v>
      </c>
      <c r="P96" s="41" t="str">
        <f t="shared" si="1"/>
        <v>29:50</v>
      </c>
      <c r="Q96" s="39">
        <v>11</v>
      </c>
      <c r="R96" s="42">
        <v>7</v>
      </c>
      <c r="S96" s="42">
        <v>50</v>
      </c>
      <c r="T96" s="43">
        <f t="shared" si="2"/>
        <v>43305</v>
      </c>
      <c r="U96" s="44">
        <f>TIME('Trump Tweets'!$Q96,'Trump Tweets'!$R96,'Trump Tweets'!$S96)</f>
        <v>0.46377314814814818</v>
      </c>
      <c r="V96" s="45">
        <f>'Trump Tweets'!$T96+'Trump Tweets'!$U96-T95+U95</f>
        <v>0.92710648148223607</v>
      </c>
      <c r="W96" s="46">
        <f>'Trump Tweets'!$T96+'Trump Tweets'!$U96-(T95+U95)</f>
        <v>4.398148157633841E-4</v>
      </c>
      <c r="X96" s="47" t="str">
        <f>IF(AND('Trump Tweets'!$V96&lt;1,'Trump Tweets'!$W96&lt;TIME(1,0,0)),"Yes","No")</f>
        <v>Yes</v>
      </c>
      <c r="Y96" s="1" t="s">
        <v>414</v>
      </c>
      <c r="Z96" s="1"/>
    </row>
    <row r="97" spans="1:26" ht="11.25" hidden="1" customHeight="1">
      <c r="A97" s="50" t="s">
        <v>88</v>
      </c>
      <c r="B97" s="51" t="s">
        <v>569</v>
      </c>
      <c r="C97" s="52" t="s">
        <v>204</v>
      </c>
      <c r="D97" s="52" t="s">
        <v>319</v>
      </c>
      <c r="E97" s="52">
        <v>0</v>
      </c>
      <c r="F97" s="52"/>
      <c r="G97" s="53">
        <v>43306.005567129629</v>
      </c>
      <c r="H97" s="50">
        <v>31469</v>
      </c>
      <c r="I97" s="50">
        <v>121472</v>
      </c>
      <c r="J97" s="50" t="b">
        <v>0</v>
      </c>
      <c r="K97" s="50">
        <v>1.02190990094181E+18</v>
      </c>
      <c r="L97" s="38">
        <f t="shared" si="0"/>
        <v>43306</v>
      </c>
      <c r="M97" s="39">
        <v>25</v>
      </c>
      <c r="N97" s="39">
        <v>7</v>
      </c>
      <c r="O97" s="39">
        <v>2018</v>
      </c>
      <c r="P97" s="41" t="str">
        <f t="shared" si="1"/>
        <v>08:01</v>
      </c>
      <c r="Q97" s="39">
        <v>0</v>
      </c>
      <c r="R97" s="42">
        <v>7</v>
      </c>
      <c r="S97" s="42">
        <v>1</v>
      </c>
      <c r="T97" s="43">
        <f t="shared" si="2"/>
        <v>43306</v>
      </c>
      <c r="U97" s="44">
        <f>TIME('Trump Tweets'!$Q97,'Trump Tweets'!$R97,'Trump Tweets'!$S97)</f>
        <v>4.8726851851851856E-3</v>
      </c>
      <c r="V97" s="45">
        <f>'Trump Tweets'!$T97+'Trump Tweets'!$U97-T96+U96</f>
        <v>1.4686458333300565</v>
      </c>
      <c r="W97" s="46">
        <f>'Trump Tweets'!$T97+'Trump Tweets'!$U97-(T96+U96)</f>
        <v>0.54109953703300562</v>
      </c>
      <c r="X97" s="47" t="str">
        <f>IF(AND('Trump Tweets'!$V97&lt;1,'Trump Tweets'!$W97&lt;TIME(1,0,0)),"Yes","No")</f>
        <v>No</v>
      </c>
      <c r="Y97" s="1"/>
      <c r="Z97" s="1"/>
    </row>
    <row r="98" spans="1:26" ht="11.25" hidden="1" customHeight="1">
      <c r="A98" s="54" t="s">
        <v>88</v>
      </c>
      <c r="B98" s="55" t="s">
        <v>574</v>
      </c>
      <c r="C98" s="56" t="s">
        <v>204</v>
      </c>
      <c r="D98" s="56" t="s">
        <v>327</v>
      </c>
      <c r="E98" s="56">
        <v>-1</v>
      </c>
      <c r="F98" s="56"/>
      <c r="G98" s="57">
        <v>43306.472546296296</v>
      </c>
      <c r="H98" s="54">
        <v>21332</v>
      </c>
      <c r="I98" s="54">
        <v>82825</v>
      </c>
      <c r="J98" s="54" t="b">
        <v>0</v>
      </c>
      <c r="K98" s="54">
        <v>1.0220791277997E+18</v>
      </c>
      <c r="L98" s="38">
        <f t="shared" si="0"/>
        <v>43306</v>
      </c>
      <c r="M98" s="39">
        <v>25</v>
      </c>
      <c r="N98" s="39">
        <v>7</v>
      </c>
      <c r="O98" s="39">
        <v>2018</v>
      </c>
      <c r="P98" s="41" t="str">
        <f t="shared" si="1"/>
        <v>20:28</v>
      </c>
      <c r="Q98" s="39">
        <v>11</v>
      </c>
      <c r="R98" s="42">
        <v>7</v>
      </c>
      <c r="S98" s="42">
        <v>28</v>
      </c>
      <c r="T98" s="43">
        <f t="shared" si="2"/>
        <v>43306</v>
      </c>
      <c r="U98" s="44">
        <f>TIME('Trump Tweets'!$Q98,'Trump Tweets'!$R98,'Trump Tweets'!$S98)</f>
        <v>0.4635185185185185</v>
      </c>
      <c r="V98" s="45">
        <f>'Trump Tweets'!$T98+'Trump Tweets'!$U98-T97+U97</f>
        <v>0.46839120370314319</v>
      </c>
      <c r="W98" s="46">
        <f>'Trump Tweets'!$T98+'Trump Tweets'!$U98-(T97+U97)</f>
        <v>0.45864583333604969</v>
      </c>
      <c r="X98" s="47" t="str">
        <f>IF(AND('Trump Tweets'!$V98&lt;1,'Trump Tweets'!$W98&lt;TIME(1,0,0)),"Yes","No")</f>
        <v>No</v>
      </c>
      <c r="Y98" s="1"/>
      <c r="Z98" s="1"/>
    </row>
    <row r="99" spans="1:26" ht="11.25" hidden="1" customHeight="1">
      <c r="A99" s="50" t="s">
        <v>167</v>
      </c>
      <c r="B99" s="51" t="s">
        <v>578</v>
      </c>
      <c r="C99" s="52" t="s">
        <v>204</v>
      </c>
      <c r="D99" s="52" t="s">
        <v>319</v>
      </c>
      <c r="E99" s="52">
        <v>1</v>
      </c>
      <c r="F99" s="52"/>
      <c r="G99" s="53">
        <v>43306.873194444444</v>
      </c>
      <c r="H99" s="50">
        <v>18450</v>
      </c>
      <c r="I99" s="50">
        <v>71266</v>
      </c>
      <c r="J99" s="50" t="b">
        <v>0</v>
      </c>
      <c r="K99" s="50">
        <v>1.02222431933672E+18</v>
      </c>
      <c r="L99" s="38">
        <f t="shared" si="0"/>
        <v>43306</v>
      </c>
      <c r="M99" s="39">
        <v>25</v>
      </c>
      <c r="N99" s="39">
        <v>7</v>
      </c>
      <c r="O99" s="39">
        <v>2018</v>
      </c>
      <c r="P99" s="41" t="str">
        <f t="shared" si="1"/>
        <v>57:24</v>
      </c>
      <c r="Q99" s="39">
        <v>20</v>
      </c>
      <c r="R99" s="42">
        <v>7</v>
      </c>
      <c r="S99" s="42">
        <v>24</v>
      </c>
      <c r="T99" s="43">
        <f t="shared" si="2"/>
        <v>43306</v>
      </c>
      <c r="U99" s="44">
        <f>TIME('Trump Tweets'!$Q99,'Trump Tweets'!$R99,'Trump Tweets'!$S99)</f>
        <v>0.83847222222222229</v>
      </c>
      <c r="V99" s="45">
        <f>'Trump Tweets'!$T99+'Trump Tweets'!$U99-T98+U98</f>
        <v>1.3019907407439097</v>
      </c>
      <c r="W99" s="46">
        <f>'Trump Tweets'!$T99+'Trump Tweets'!$U99-(T98+U98)</f>
        <v>0.37495370370743331</v>
      </c>
      <c r="X99" s="47" t="str">
        <f>IF(AND('Trump Tweets'!$V99&lt;1,'Trump Tweets'!$W99&lt;TIME(1,0,0)),"Yes","No")</f>
        <v>No</v>
      </c>
      <c r="Y99" s="1"/>
      <c r="Z99" s="1"/>
    </row>
    <row r="100" spans="1:26" ht="11.25" hidden="1" customHeight="1">
      <c r="A100" s="54" t="s">
        <v>88</v>
      </c>
      <c r="B100" s="55" t="s">
        <v>581</v>
      </c>
      <c r="C100" s="56" t="s">
        <v>204</v>
      </c>
      <c r="D100" s="56" t="s">
        <v>319</v>
      </c>
      <c r="E100" s="56">
        <v>1</v>
      </c>
      <c r="F100" s="56"/>
      <c r="G100" s="57">
        <v>43306.987766203703</v>
      </c>
      <c r="H100" s="54">
        <v>13051</v>
      </c>
      <c r="I100" s="54">
        <v>60165</v>
      </c>
      <c r="J100" s="54" t="b">
        <v>0</v>
      </c>
      <c r="K100" s="54">
        <v>1.02226583910448E+18</v>
      </c>
      <c r="L100" s="38">
        <f t="shared" si="0"/>
        <v>43306</v>
      </c>
      <c r="M100" s="39">
        <v>25</v>
      </c>
      <c r="N100" s="39">
        <v>7</v>
      </c>
      <c r="O100" s="39">
        <v>2018</v>
      </c>
      <c r="P100" s="41" t="str">
        <f t="shared" si="1"/>
        <v>42:23</v>
      </c>
      <c r="Q100" s="39">
        <v>23</v>
      </c>
      <c r="R100" s="42">
        <v>7</v>
      </c>
      <c r="S100" s="42">
        <v>23</v>
      </c>
      <c r="T100" s="43">
        <f t="shared" si="2"/>
        <v>43306</v>
      </c>
      <c r="U100" s="44">
        <f>TIME('Trump Tweets'!$Q100,'Trump Tweets'!$R100,'Trump Tweets'!$S100)</f>
        <v>0.96346064814814814</v>
      </c>
      <c r="V100" s="45">
        <f>'Trump Tweets'!$T100+'Trump Tweets'!$U100-T99+U99</f>
        <v>1.8019328703708339</v>
      </c>
      <c r="W100" s="46">
        <f>'Trump Tweets'!$T100+'Trump Tweets'!$U100-(T99+U99)</f>
        <v>0.12498842592322035</v>
      </c>
      <c r="X100" s="47" t="str">
        <f>IF(AND('Trump Tweets'!$V100&lt;1,'Trump Tweets'!$W100&lt;TIME(1,0,0)),"Yes","No")</f>
        <v>No</v>
      </c>
      <c r="Y100" s="1"/>
      <c r="Z100" s="1"/>
    </row>
    <row r="101" spans="1:26" ht="11.25" hidden="1" customHeight="1">
      <c r="A101" s="50" t="s">
        <v>88</v>
      </c>
      <c r="B101" s="51" t="s">
        <v>587</v>
      </c>
      <c r="C101" s="52" t="s">
        <v>204</v>
      </c>
      <c r="D101" s="52" t="s">
        <v>319</v>
      </c>
      <c r="E101" s="52">
        <v>1</v>
      </c>
      <c r="F101" s="52"/>
      <c r="G101" s="53">
        <v>43307.042453703703</v>
      </c>
      <c r="H101" s="50">
        <v>21560</v>
      </c>
      <c r="I101" s="50">
        <v>105281</v>
      </c>
      <c r="J101" s="50" t="b">
        <v>0</v>
      </c>
      <c r="K101" s="50">
        <v>1.0222856566373E+18</v>
      </c>
      <c r="L101" s="38">
        <f t="shared" si="0"/>
        <v>43307</v>
      </c>
      <c r="M101" s="39">
        <v>26</v>
      </c>
      <c r="N101" s="39">
        <v>7</v>
      </c>
      <c r="O101" s="39">
        <v>2018</v>
      </c>
      <c r="P101" s="41" t="str">
        <f t="shared" si="1"/>
        <v>01:08</v>
      </c>
      <c r="Q101" s="39">
        <v>1</v>
      </c>
      <c r="R101" s="42">
        <v>7</v>
      </c>
      <c r="S101" s="42">
        <v>8</v>
      </c>
      <c r="T101" s="43">
        <f t="shared" si="2"/>
        <v>43307</v>
      </c>
      <c r="U101" s="44">
        <f>TIME('Trump Tweets'!$Q101,'Trump Tweets'!$R101,'Trump Tweets'!$S101)</f>
        <v>4.6620370370370368E-2</v>
      </c>
      <c r="V101" s="45">
        <f>'Trump Tweets'!$T101+'Trump Tweets'!$U101-T100+U100</f>
        <v>2.0100810185172033</v>
      </c>
      <c r="W101" s="46">
        <f>'Trump Tweets'!$T101+'Trump Tweets'!$U101-(T100+U100)</f>
        <v>8.3159722220443655E-2</v>
      </c>
      <c r="X101" s="47" t="str">
        <f>IF(AND('Trump Tweets'!$V101&lt;1,'Trump Tweets'!$W101&lt;TIME(1,0,0)),"Yes","No")</f>
        <v>No</v>
      </c>
      <c r="Y101" s="1"/>
      <c r="Z101" s="1"/>
    </row>
    <row r="102" spans="1:26" ht="11.25" hidden="1" customHeight="1">
      <c r="A102" s="54" t="s">
        <v>88</v>
      </c>
      <c r="B102" s="55" t="s">
        <v>590</v>
      </c>
      <c r="C102" s="56" t="s">
        <v>204</v>
      </c>
      <c r="D102" s="56" t="s">
        <v>319</v>
      </c>
      <c r="E102" s="56">
        <v>1</v>
      </c>
      <c r="F102" s="56"/>
      <c r="G102" s="57">
        <v>43307.046851851854</v>
      </c>
      <c r="H102" s="54">
        <v>20220</v>
      </c>
      <c r="I102" s="54">
        <v>91623</v>
      </c>
      <c r="J102" s="54" t="b">
        <v>0</v>
      </c>
      <c r="K102" s="54">
        <v>1.02228724943256E+18</v>
      </c>
      <c r="L102" s="38">
        <f t="shared" si="0"/>
        <v>43307</v>
      </c>
      <c r="M102" s="39">
        <v>26</v>
      </c>
      <c r="N102" s="39">
        <v>7</v>
      </c>
      <c r="O102" s="39">
        <v>2018</v>
      </c>
      <c r="P102" s="41" t="str">
        <f t="shared" si="1"/>
        <v>07:28</v>
      </c>
      <c r="Q102" s="39">
        <v>1</v>
      </c>
      <c r="R102" s="42">
        <v>7</v>
      </c>
      <c r="S102" s="42">
        <v>28</v>
      </c>
      <c r="T102" s="43">
        <f t="shared" si="2"/>
        <v>43307</v>
      </c>
      <c r="U102" s="44">
        <f>TIME('Trump Tweets'!$Q102,'Trump Tweets'!$R102,'Trump Tweets'!$S102)</f>
        <v>4.6851851851851846E-2</v>
      </c>
      <c r="V102" s="45">
        <f>'Trump Tweets'!$T102+'Trump Tweets'!$U102-T101+U101</f>
        <v>9.347222222408702E-2</v>
      </c>
      <c r="W102" s="46">
        <f>'Trump Tweets'!$T102+'Trump Tweets'!$U102-(T101+U101)</f>
        <v>2.3148148466134444E-4</v>
      </c>
      <c r="X102" s="47" t="str">
        <f>IF(AND('Trump Tweets'!$V102&lt;1,'Trump Tweets'!$W102&lt;TIME(1,0,0)),"Yes","No")</f>
        <v>Yes</v>
      </c>
      <c r="Y102" s="1" t="s">
        <v>414</v>
      </c>
      <c r="Z102" s="1"/>
    </row>
    <row r="103" spans="1:26" ht="11.25" hidden="1" customHeight="1">
      <c r="A103" s="32" t="s">
        <v>88</v>
      </c>
      <c r="B103" s="34" t="s">
        <v>594</v>
      </c>
      <c r="C103" s="35" t="s">
        <v>117</v>
      </c>
      <c r="D103" s="35"/>
      <c r="E103" s="35">
        <v>1</v>
      </c>
      <c r="F103" s="35"/>
      <c r="G103" s="36" t="s">
        <v>595</v>
      </c>
      <c r="H103" s="32">
        <v>22075</v>
      </c>
      <c r="I103" s="32">
        <v>90779</v>
      </c>
      <c r="J103" s="32" t="b">
        <v>0</v>
      </c>
      <c r="K103" s="32">
        <v>1.02287733285865E+18</v>
      </c>
      <c r="L103" s="38">
        <f t="shared" si="0"/>
        <v>43308</v>
      </c>
      <c r="M103" s="39">
        <v>27</v>
      </c>
      <c r="N103" s="39">
        <v>7</v>
      </c>
      <c r="O103" s="39">
        <v>2018</v>
      </c>
      <c r="P103" s="41" t="str">
        <f t="shared" si="1"/>
        <v>07-27-2018 16:12:14</v>
      </c>
      <c r="Q103" s="39">
        <v>16</v>
      </c>
      <c r="R103" s="42">
        <v>7</v>
      </c>
      <c r="S103" s="42">
        <v>14</v>
      </c>
      <c r="T103" s="43">
        <f t="shared" si="2"/>
        <v>43308</v>
      </c>
      <c r="U103" s="44">
        <f>TIME('Trump Tweets'!$Q103,'Trump Tweets'!$R103,'Trump Tweets'!$S103)</f>
        <v>0.67168981481481482</v>
      </c>
      <c r="V103" s="45">
        <f>'Trump Tweets'!$T103+'Trump Tweets'!$U103-T102+U102</f>
        <v>1.7185416666670332</v>
      </c>
      <c r="W103" s="46">
        <f>'Trump Tweets'!$T103+'Trump Tweets'!$U103-(T102+U102)</f>
        <v>1.6248379629614647</v>
      </c>
      <c r="X103" s="47" t="str">
        <f>IF(AND('Trump Tweets'!$V103&lt;1,'Trump Tweets'!$W103&lt;TIME(1,0,0)),"Yes","No")</f>
        <v>No</v>
      </c>
      <c r="Y103" s="1"/>
      <c r="Z103" s="1"/>
    </row>
    <row r="104" spans="1:26" ht="11.25" hidden="1" customHeight="1">
      <c r="A104" s="50" t="s">
        <v>88</v>
      </c>
      <c r="B104" s="51" t="s">
        <v>598</v>
      </c>
      <c r="C104" s="52" t="s">
        <v>204</v>
      </c>
      <c r="D104" s="53"/>
      <c r="E104" s="52">
        <v>1</v>
      </c>
      <c r="F104" s="52"/>
      <c r="G104" s="53">
        <v>43310.529768518521</v>
      </c>
      <c r="H104" s="50">
        <v>21443</v>
      </c>
      <c r="I104" s="50">
        <v>88751</v>
      </c>
      <c r="J104" s="50" t="b">
        <v>0</v>
      </c>
      <c r="K104" s="50">
        <v>1.02354941644627E+18</v>
      </c>
      <c r="L104" s="38">
        <f t="shared" si="0"/>
        <v>43310</v>
      </c>
      <c r="M104" s="39">
        <v>29</v>
      </c>
      <c r="N104" s="39">
        <v>7</v>
      </c>
      <c r="O104" s="39">
        <v>2018</v>
      </c>
      <c r="P104" s="41" t="str">
        <f t="shared" si="1"/>
        <v>42:52</v>
      </c>
      <c r="Q104" s="39">
        <v>12</v>
      </c>
      <c r="R104" s="42">
        <v>7</v>
      </c>
      <c r="S104" s="42">
        <v>52</v>
      </c>
      <c r="T104" s="43">
        <f t="shared" si="2"/>
        <v>43310</v>
      </c>
      <c r="U104" s="44">
        <f>TIME('Trump Tweets'!$Q104,'Trump Tweets'!$R104,'Trump Tweets'!$S104)</f>
        <v>0.50546296296296289</v>
      </c>
      <c r="V104" s="45">
        <f>'Trump Tweets'!$T104+'Trump Tweets'!$U104-T103+U103</f>
        <v>3.1771527777742423</v>
      </c>
      <c r="W104" s="46">
        <f>'Trump Tweets'!$T104+'Trump Tweets'!$U104-(T103+U103)</f>
        <v>1.8337731481442461</v>
      </c>
      <c r="X104" s="47" t="str">
        <f>IF(AND('Trump Tweets'!$V104&lt;1,'Trump Tweets'!$W104&lt;TIME(1,0,0)),"Yes","No")</f>
        <v>No</v>
      </c>
      <c r="Y104" s="1"/>
      <c r="Z104" s="1"/>
    </row>
    <row r="105" spans="1:26" ht="11.25" hidden="1" customHeight="1">
      <c r="A105" s="54" t="s">
        <v>88</v>
      </c>
      <c r="B105" s="55" t="s">
        <v>601</v>
      </c>
      <c r="C105" s="56" t="s">
        <v>204</v>
      </c>
      <c r="D105" s="56"/>
      <c r="E105" s="56">
        <v>-1</v>
      </c>
      <c r="F105" s="56"/>
      <c r="G105" s="57">
        <v>43316.832013888888</v>
      </c>
      <c r="H105" s="54">
        <v>17819</v>
      </c>
      <c r="I105" s="54">
        <v>81002</v>
      </c>
      <c r="J105" s="54" t="b">
        <v>0</v>
      </c>
      <c r="K105" s="54">
        <v>1.02583327319126E+18</v>
      </c>
      <c r="L105" s="38">
        <f t="shared" si="0"/>
        <v>43316</v>
      </c>
      <c r="M105" s="39">
        <v>4</v>
      </c>
      <c r="N105" s="39">
        <v>8</v>
      </c>
      <c r="O105" s="39">
        <v>2018</v>
      </c>
      <c r="P105" s="41" t="str">
        <f t="shared" si="1"/>
        <v>58:06</v>
      </c>
      <c r="Q105" s="39">
        <v>19</v>
      </c>
      <c r="R105" s="42">
        <v>8</v>
      </c>
      <c r="S105" s="42">
        <v>6</v>
      </c>
      <c r="T105" s="43">
        <f t="shared" si="2"/>
        <v>43316</v>
      </c>
      <c r="U105" s="44">
        <f>TIME('Trump Tweets'!$Q105,'Trump Tweets'!$R105,'Trump Tweets'!$S105)</f>
        <v>0.79729166666666673</v>
      </c>
      <c r="V105" s="45">
        <f>'Trump Tweets'!$T105+'Trump Tweets'!$U105-T104+U104</f>
        <v>7.3027546296324433</v>
      </c>
      <c r="W105" s="46">
        <f>'Trump Tweets'!$T105+'Trump Tweets'!$U105-(T104+U104)</f>
        <v>6.2918287037100527</v>
      </c>
      <c r="X105" s="47" t="str">
        <f>IF(AND('Trump Tweets'!$V105&lt;1,'Trump Tweets'!$W105&lt;TIME(1,0,0)),"Yes","No")</f>
        <v>No</v>
      </c>
      <c r="Y105" s="1"/>
      <c r="Z105" s="1"/>
    </row>
    <row r="106" spans="1:26" ht="11.25" hidden="1" customHeight="1">
      <c r="A106" s="50" t="s">
        <v>88</v>
      </c>
      <c r="B106" s="51" t="s">
        <v>607</v>
      </c>
      <c r="C106" s="52" t="s">
        <v>204</v>
      </c>
      <c r="D106" s="52"/>
      <c r="E106" s="52">
        <v>-1</v>
      </c>
      <c r="F106" s="52"/>
      <c r="G106" s="53">
        <v>43316.828726851854</v>
      </c>
      <c r="H106" s="50">
        <v>13722</v>
      </c>
      <c r="I106" s="50">
        <v>61221</v>
      </c>
      <c r="J106" s="50" t="b">
        <v>0</v>
      </c>
      <c r="K106" s="50">
        <v>1.02583208452111E+18</v>
      </c>
      <c r="L106" s="38">
        <f t="shared" si="0"/>
        <v>43316</v>
      </c>
      <c r="M106" s="39">
        <v>4</v>
      </c>
      <c r="N106" s="39">
        <v>8</v>
      </c>
      <c r="O106" s="39">
        <v>2018</v>
      </c>
      <c r="P106" s="41" t="str">
        <f t="shared" si="1"/>
        <v>53:22</v>
      </c>
      <c r="Q106" s="39">
        <v>19</v>
      </c>
      <c r="R106" s="42">
        <v>8</v>
      </c>
      <c r="S106" s="42">
        <v>22</v>
      </c>
      <c r="T106" s="43">
        <f t="shared" si="2"/>
        <v>43316</v>
      </c>
      <c r="U106" s="44">
        <f>TIME('Trump Tweets'!$Q106,'Trump Tweets'!$R106,'Trump Tweets'!$S106)</f>
        <v>0.7974768518518518</v>
      </c>
      <c r="V106" s="45">
        <f>'Trump Tweets'!$T106+'Trump Tweets'!$U106-T105+U105</f>
        <v>1.5947685185209655</v>
      </c>
      <c r="W106" s="46">
        <f>'Trump Tweets'!$T106+'Trump Tweets'!$U106-(T105+U105)</f>
        <v>1.8518518481869251E-4</v>
      </c>
      <c r="X106" s="47" t="str">
        <f>IF(AND('Trump Tweets'!$V106&lt;1,'Trump Tweets'!$W106&lt;TIME(1,0,0)),"Yes","No")</f>
        <v>No</v>
      </c>
      <c r="Y106" s="1"/>
      <c r="Z106" s="1"/>
    </row>
    <row r="107" spans="1:26" ht="11.25" hidden="1" customHeight="1">
      <c r="A107" s="54" t="s">
        <v>88</v>
      </c>
      <c r="B107" s="55" t="s">
        <v>610</v>
      </c>
      <c r="C107" s="56" t="s">
        <v>204</v>
      </c>
      <c r="D107" s="56" t="s">
        <v>327</v>
      </c>
      <c r="E107" s="56">
        <v>-1</v>
      </c>
      <c r="F107" s="56"/>
      <c r="G107" s="57">
        <v>43316.82476851852</v>
      </c>
      <c r="H107" s="54">
        <v>20071</v>
      </c>
      <c r="I107" s="54">
        <v>86527</v>
      </c>
      <c r="J107" s="54" t="b">
        <v>0</v>
      </c>
      <c r="K107" s="54">
        <v>1.0258306476492401E+18</v>
      </c>
      <c r="L107" s="38">
        <f t="shared" si="0"/>
        <v>43316</v>
      </c>
      <c r="M107" s="39">
        <v>4</v>
      </c>
      <c r="N107" s="39">
        <v>8</v>
      </c>
      <c r="O107" s="39">
        <v>2018</v>
      </c>
      <c r="P107" s="41" t="str">
        <f t="shared" si="1"/>
        <v>47:40</v>
      </c>
      <c r="Q107" s="39">
        <v>19</v>
      </c>
      <c r="R107" s="42">
        <v>8</v>
      </c>
      <c r="S107" s="42">
        <v>40</v>
      </c>
      <c r="T107" s="43">
        <f t="shared" si="2"/>
        <v>43316</v>
      </c>
      <c r="U107" s="44">
        <f>TIME('Trump Tweets'!$Q107,'Trump Tweets'!$R107,'Trump Tweets'!$S107)</f>
        <v>0.79768518518518527</v>
      </c>
      <c r="V107" s="45">
        <f>'Trump Tweets'!$T107+'Trump Tweets'!$U107-T106+U106</f>
        <v>1.5951620370372526</v>
      </c>
      <c r="W107" s="46">
        <f>'Trump Tweets'!$T107+'Trump Tweets'!$U107-(T106+U106)</f>
        <v>2.0833333110203966E-4</v>
      </c>
      <c r="X107" s="47" t="str">
        <f>IF(AND('Trump Tweets'!$V107&lt;1,'Trump Tweets'!$W107&lt;TIME(1,0,0)),"Yes","No")</f>
        <v>No</v>
      </c>
      <c r="Y107" s="1"/>
      <c r="Z107" s="1"/>
    </row>
    <row r="108" spans="1:26" ht="11.25" hidden="1" customHeight="1">
      <c r="A108" s="50" t="s">
        <v>88</v>
      </c>
      <c r="B108" s="51" t="s">
        <v>614</v>
      </c>
      <c r="C108" s="52" t="s">
        <v>204</v>
      </c>
      <c r="D108" s="52"/>
      <c r="E108" s="52">
        <v>-1</v>
      </c>
      <c r="F108" s="53"/>
      <c r="G108" s="53">
        <v>43317.499641203707</v>
      </c>
      <c r="H108" s="50">
        <v>16604</v>
      </c>
      <c r="I108" s="50">
        <v>75150</v>
      </c>
      <c r="J108" s="50" t="b">
        <v>0</v>
      </c>
      <c r="K108" s="50">
        <v>1.0260752142271601E+18</v>
      </c>
      <c r="L108" s="38">
        <f t="shared" si="0"/>
        <v>43317</v>
      </c>
      <c r="M108" s="39">
        <v>5</v>
      </c>
      <c r="N108" s="39">
        <v>8</v>
      </c>
      <c r="O108" s="39">
        <v>2018</v>
      </c>
      <c r="P108" s="41" t="str">
        <f t="shared" si="1"/>
        <v>59:29</v>
      </c>
      <c r="Q108" s="39">
        <v>11</v>
      </c>
      <c r="R108" s="42">
        <v>8</v>
      </c>
      <c r="S108" s="42">
        <v>29</v>
      </c>
      <c r="T108" s="43">
        <f t="shared" si="2"/>
        <v>43317</v>
      </c>
      <c r="U108" s="44">
        <f>TIME('Trump Tweets'!$Q108,'Trump Tweets'!$R108,'Trump Tweets'!$S108)</f>
        <v>0.46422453703703703</v>
      </c>
      <c r="V108" s="45">
        <f>'Trump Tweets'!$T108+'Trump Tweets'!$U108-T107+U107</f>
        <v>2.2619097222193552</v>
      </c>
      <c r="W108" s="46">
        <f>'Trump Tweets'!$T108+'Trump Tweets'!$U108-(T107+U107)</f>
        <v>0.666539351848769</v>
      </c>
      <c r="X108" s="47" t="str">
        <f>IF(AND('Trump Tweets'!$V108&lt;1,'Trump Tweets'!$W108&lt;TIME(1,0,0)),"Yes","No")</f>
        <v>No</v>
      </c>
      <c r="Y108" s="1"/>
      <c r="Z108" s="1"/>
    </row>
    <row r="109" spans="1:26" ht="11.25" customHeight="1">
      <c r="A109" s="54" t="s">
        <v>88</v>
      </c>
      <c r="B109" s="55" t="s">
        <v>619</v>
      </c>
      <c r="C109" s="56" t="s">
        <v>204</v>
      </c>
      <c r="D109" s="56"/>
      <c r="E109" s="56">
        <v>-1</v>
      </c>
      <c r="F109" s="56"/>
      <c r="G109" s="57">
        <v>43317.50445601852</v>
      </c>
      <c r="H109" s="54">
        <v>19789</v>
      </c>
      <c r="I109" s="54">
        <v>81856</v>
      </c>
      <c r="J109" s="54" t="b">
        <v>0</v>
      </c>
      <c r="K109" s="54">
        <v>1.0260769599803E+18</v>
      </c>
      <c r="L109" s="38">
        <f t="shared" si="0"/>
        <v>43317</v>
      </c>
      <c r="M109" s="39">
        <v>5</v>
      </c>
      <c r="N109" s="39">
        <v>8</v>
      </c>
      <c r="O109" s="39">
        <v>2018</v>
      </c>
      <c r="P109" s="41" t="str">
        <f t="shared" si="1"/>
        <v>06:25</v>
      </c>
      <c r="Q109" s="39">
        <v>12</v>
      </c>
      <c r="R109" s="42">
        <v>8</v>
      </c>
      <c r="S109" s="42">
        <v>25</v>
      </c>
      <c r="T109" s="43">
        <f t="shared" si="2"/>
        <v>43317</v>
      </c>
      <c r="U109" s="44">
        <f>TIME('Trump Tweets'!$Q109,'Trump Tweets'!$R109,'Trump Tweets'!$S109)</f>
        <v>0.5058449074074074</v>
      </c>
      <c r="V109" s="45">
        <f>'Trump Tweets'!$T109+'Trump Tweets'!$U109-T108+U108</f>
        <v>0.97006944444288146</v>
      </c>
      <c r="W109" s="46">
        <f>'Trump Tweets'!$T109+'Trump Tweets'!$U109-(T108+U108)</f>
        <v>4.1620370371674653E-2</v>
      </c>
      <c r="X109" s="47" t="str">
        <f>IF(AND('Trump Tweets'!$V109&lt;1,'Trump Tweets'!$W109&lt;TIME(1,0,0)),"Yes","No")</f>
        <v>Yes</v>
      </c>
      <c r="Y109" s="1"/>
      <c r="Z109" s="1"/>
    </row>
    <row r="110" spans="1:26" ht="11.25" hidden="1" customHeight="1">
      <c r="A110" s="50" t="s">
        <v>88</v>
      </c>
      <c r="B110" s="51" t="s">
        <v>622</v>
      </c>
      <c r="C110" s="52" t="s">
        <v>204</v>
      </c>
      <c r="D110" s="52" t="s">
        <v>623</v>
      </c>
      <c r="E110" s="52">
        <v>-1</v>
      </c>
      <c r="F110" s="52"/>
      <c r="G110" s="53">
        <v>43322.533125000002</v>
      </c>
      <c r="H110" s="50">
        <v>37812</v>
      </c>
      <c r="I110" s="50">
        <v>122264</v>
      </c>
      <c r="J110" s="50" t="b">
        <v>0</v>
      </c>
      <c r="K110" s="50">
        <v>1.0278992865861E+18</v>
      </c>
      <c r="L110" s="38">
        <f t="shared" si="0"/>
        <v>43322</v>
      </c>
      <c r="M110" s="39">
        <v>10</v>
      </c>
      <c r="N110" s="39">
        <v>8</v>
      </c>
      <c r="O110" s="39">
        <v>2018</v>
      </c>
      <c r="P110" s="41" t="str">
        <f t="shared" si="1"/>
        <v>47:42</v>
      </c>
      <c r="Q110" s="39">
        <v>12</v>
      </c>
      <c r="R110" s="42">
        <v>8</v>
      </c>
      <c r="S110" s="42">
        <v>42</v>
      </c>
      <c r="T110" s="43">
        <f t="shared" si="2"/>
        <v>43322</v>
      </c>
      <c r="U110" s="44">
        <f>TIME('Trump Tweets'!$Q110,'Trump Tweets'!$R110,'Trump Tweets'!$S110)</f>
        <v>0.50604166666666661</v>
      </c>
      <c r="V110" s="45">
        <f>'Trump Tweets'!$T110+'Trump Tweets'!$U110-T109+U109</f>
        <v>6.0118865740748504</v>
      </c>
      <c r="W110" s="46">
        <f>'Trump Tweets'!$T110+'Trump Tweets'!$U110-(T109+U109)</f>
        <v>5.0001967592615983</v>
      </c>
      <c r="X110" s="47" t="str">
        <f>IF(AND('Trump Tweets'!$V110&lt;1,'Trump Tweets'!$W110&lt;TIME(1,0,0)),"Yes","No")</f>
        <v>No</v>
      </c>
      <c r="Y110" s="1"/>
      <c r="Z110" s="1"/>
    </row>
    <row r="111" spans="1:26" ht="11.25" hidden="1" customHeight="1">
      <c r="A111" s="54" t="s">
        <v>88</v>
      </c>
      <c r="B111" s="55" t="s">
        <v>626</v>
      </c>
      <c r="C111" s="56" t="s">
        <v>204</v>
      </c>
      <c r="D111" s="56" t="s">
        <v>627</v>
      </c>
      <c r="E111" s="56">
        <v>1</v>
      </c>
      <c r="F111" s="56"/>
      <c r="G111" s="57">
        <v>43322.949826388889</v>
      </c>
      <c r="H111" s="54">
        <v>16408</v>
      </c>
      <c r="I111" s="54">
        <v>79785</v>
      </c>
      <c r="J111" s="54" t="b">
        <v>0</v>
      </c>
      <c r="K111" s="54">
        <v>1.0280502961513999E+18</v>
      </c>
      <c r="L111" s="38">
        <f t="shared" si="0"/>
        <v>43322</v>
      </c>
      <c r="M111" s="39">
        <v>10</v>
      </c>
      <c r="N111" s="39">
        <v>8</v>
      </c>
      <c r="O111" s="39">
        <v>2018</v>
      </c>
      <c r="P111" s="41" t="str">
        <f t="shared" si="1"/>
        <v>47:45</v>
      </c>
      <c r="Q111" s="39">
        <v>22</v>
      </c>
      <c r="R111" s="42">
        <v>8</v>
      </c>
      <c r="S111" s="42">
        <v>45</v>
      </c>
      <c r="T111" s="43">
        <f t="shared" si="2"/>
        <v>43322</v>
      </c>
      <c r="U111" s="44">
        <f>TIME('Trump Tweets'!$Q111,'Trump Tweets'!$R111,'Trump Tweets'!$S111)</f>
        <v>0.92274305555555547</v>
      </c>
      <c r="V111" s="45">
        <f>'Trump Tweets'!$T111+'Trump Tweets'!$U111-T110+U110</f>
        <v>1.4287847222214136</v>
      </c>
      <c r="W111" s="46">
        <f>'Trump Tweets'!$T111+'Trump Tweets'!$U111-(T110+U110)</f>
        <v>0.41670138888730435</v>
      </c>
      <c r="X111" s="47" t="str">
        <f>IF(AND('Trump Tweets'!$V111&lt;1,'Trump Tweets'!$W111&lt;TIME(1,0,0)),"Yes","No")</f>
        <v>No</v>
      </c>
      <c r="Y111" s="1"/>
      <c r="Z111" s="1"/>
    </row>
    <row r="112" spans="1:26" ht="11.25" hidden="1" customHeight="1">
      <c r="A112" s="50" t="s">
        <v>88</v>
      </c>
      <c r="B112" s="51" t="s">
        <v>632</v>
      </c>
      <c r="C112" s="52" t="s">
        <v>204</v>
      </c>
      <c r="D112" s="52" t="s">
        <v>635</v>
      </c>
      <c r="E112" s="52">
        <v>1</v>
      </c>
      <c r="F112" s="52"/>
      <c r="G112" s="53">
        <v>43322.96733796296</v>
      </c>
      <c r="H112" s="50">
        <v>24781</v>
      </c>
      <c r="I112" s="50">
        <v>101159</v>
      </c>
      <c r="J112" s="50" t="b">
        <v>0</v>
      </c>
      <c r="K112" s="50">
        <v>1.02805664042206E+18</v>
      </c>
      <c r="L112" s="38">
        <f t="shared" si="0"/>
        <v>43322</v>
      </c>
      <c r="M112" s="39">
        <v>10</v>
      </c>
      <c r="N112" s="39">
        <v>8</v>
      </c>
      <c r="O112" s="39">
        <v>2018</v>
      </c>
      <c r="P112" s="41" t="str">
        <f t="shared" si="1"/>
        <v>12:58</v>
      </c>
      <c r="Q112" s="39">
        <v>23</v>
      </c>
      <c r="R112" s="42">
        <v>8</v>
      </c>
      <c r="S112" s="42">
        <v>58</v>
      </c>
      <c r="T112" s="43">
        <f t="shared" si="2"/>
        <v>43322</v>
      </c>
      <c r="U112" s="44">
        <f>TIME('Trump Tweets'!$Q112,'Trump Tweets'!$R112,'Trump Tweets'!$S112)</f>
        <v>0.96456018518518516</v>
      </c>
      <c r="V112" s="45">
        <f>'Trump Tweets'!$T112+'Trump Tweets'!$U112-T111+U111</f>
        <v>1.8873032407435755</v>
      </c>
      <c r="W112" s="46">
        <f>'Trump Tweets'!$T112+'Trump Tweets'!$U112-(T111+U111)</f>
        <v>4.1817129633272998E-2</v>
      </c>
      <c r="X112" s="47" t="str">
        <f>IF(AND('Trump Tweets'!$V112&lt;1,'Trump Tweets'!$W112&lt;TIME(1,0,0)),"Yes","No")</f>
        <v>No</v>
      </c>
      <c r="Y112" s="1"/>
      <c r="Z112" s="1"/>
    </row>
    <row r="113" spans="1:26" ht="11.25" hidden="1" customHeight="1">
      <c r="A113" s="54" t="s">
        <v>88</v>
      </c>
      <c r="B113" s="55" t="s">
        <v>638</v>
      </c>
      <c r="C113" s="56" t="s">
        <v>204</v>
      </c>
      <c r="D113" s="56"/>
      <c r="E113" s="56">
        <v>-1</v>
      </c>
      <c r="F113" s="56"/>
      <c r="G113" s="57">
        <v>43327.627962962964</v>
      </c>
      <c r="H113" s="54">
        <v>20036</v>
      </c>
      <c r="I113" s="54">
        <v>82415</v>
      </c>
      <c r="J113" s="54" t="b">
        <v>0</v>
      </c>
      <c r="K113" s="54">
        <v>1.02974559454015E+18</v>
      </c>
      <c r="L113" s="38">
        <f t="shared" si="0"/>
        <v>43327</v>
      </c>
      <c r="M113" s="39">
        <v>15</v>
      </c>
      <c r="N113" s="39">
        <v>8</v>
      </c>
      <c r="O113" s="39">
        <v>2018</v>
      </c>
      <c r="P113" s="41" t="str">
        <f t="shared" si="1"/>
        <v>04:16</v>
      </c>
      <c r="Q113" s="39">
        <v>15</v>
      </c>
      <c r="R113" s="42">
        <v>8</v>
      </c>
      <c r="S113" s="42">
        <v>16</v>
      </c>
      <c r="T113" s="43">
        <f t="shared" si="2"/>
        <v>43327</v>
      </c>
      <c r="U113" s="44">
        <f>TIME('Trump Tweets'!$Q113,'Trump Tweets'!$R113,'Trump Tweets'!$S113)</f>
        <v>0.63074074074074071</v>
      </c>
      <c r="V113" s="45">
        <f>'Trump Tweets'!$T113+'Trump Tweets'!$U113-T112+U112</f>
        <v>6.5953009259291164</v>
      </c>
      <c r="W113" s="46">
        <f>'Trump Tweets'!$T113+'Trump Tweets'!$U113-(T112+U112)</f>
        <v>4.6661805555559113</v>
      </c>
      <c r="X113" s="47" t="str">
        <f>IF(AND('Trump Tweets'!$V113&lt;1,'Trump Tweets'!$W113&lt;TIME(1,0,0)),"Yes","No")</f>
        <v>No</v>
      </c>
      <c r="Y113" s="1"/>
      <c r="Z113" s="1"/>
    </row>
    <row r="114" spans="1:26" ht="11.25" hidden="1" customHeight="1">
      <c r="A114" s="32" t="s">
        <v>88</v>
      </c>
      <c r="B114" s="34" t="s">
        <v>641</v>
      </c>
      <c r="C114" s="35" t="s">
        <v>117</v>
      </c>
      <c r="D114" s="36"/>
      <c r="E114" s="35">
        <v>1</v>
      </c>
      <c r="F114" s="35"/>
      <c r="G114" s="36" t="s">
        <v>642</v>
      </c>
      <c r="H114" s="32">
        <v>22013</v>
      </c>
      <c r="I114" s="32">
        <v>91682</v>
      </c>
      <c r="J114" s="32" t="b">
        <v>0</v>
      </c>
      <c r="K114" s="32">
        <v>1.03007257194813E+18</v>
      </c>
      <c r="L114" s="38">
        <f t="shared" si="0"/>
        <v>43328</v>
      </c>
      <c r="M114" s="39">
        <v>16</v>
      </c>
      <c r="N114" s="39">
        <v>8</v>
      </c>
      <c r="O114" s="39">
        <v>2018</v>
      </c>
      <c r="P114" s="41" t="str">
        <f t="shared" si="1"/>
        <v>08-16-2018 12:43:33</v>
      </c>
      <c r="Q114" s="39">
        <v>12</v>
      </c>
      <c r="R114" s="42">
        <v>8</v>
      </c>
      <c r="S114" s="42">
        <v>33</v>
      </c>
      <c r="T114" s="43">
        <f t="shared" si="2"/>
        <v>43328</v>
      </c>
      <c r="U114" s="44">
        <f>TIME('Trump Tweets'!$Q114,'Trump Tweets'!$R114,'Trump Tweets'!$S114)</f>
        <v>0.50593750000000004</v>
      </c>
      <c r="V114" s="45">
        <f>'Trump Tweets'!$T114+'Trump Tweets'!$U114-T113+U113</f>
        <v>2.1366782407389944</v>
      </c>
      <c r="W114" s="46">
        <f>'Trump Tweets'!$T114+'Trump Tweets'!$U114-(T113+U113)</f>
        <v>0.87519675925432239</v>
      </c>
      <c r="X114" s="47" t="str">
        <f>IF(AND('Trump Tweets'!$V114&lt;1,'Trump Tweets'!$W114&lt;TIME(1,0,0)),"Yes","No")</f>
        <v>No</v>
      </c>
      <c r="Y114" s="1"/>
      <c r="Z114" s="1"/>
    </row>
    <row r="115" spans="1:26" ht="11.25" hidden="1" customHeight="1">
      <c r="A115" s="32" t="s">
        <v>88</v>
      </c>
      <c r="B115" s="34" t="s">
        <v>645</v>
      </c>
      <c r="C115" s="35" t="s">
        <v>117</v>
      </c>
      <c r="D115" s="36"/>
      <c r="E115" s="35">
        <v>1</v>
      </c>
      <c r="F115" s="35"/>
      <c r="G115" s="36" t="s">
        <v>646</v>
      </c>
      <c r="H115" s="32">
        <v>22640</v>
      </c>
      <c r="I115" s="32">
        <v>108880</v>
      </c>
      <c r="J115" s="32" t="b">
        <v>0</v>
      </c>
      <c r="K115" s="32">
        <v>1.03081142100792E+18</v>
      </c>
      <c r="L115" s="38">
        <f t="shared" si="0"/>
        <v>43330</v>
      </c>
      <c r="M115" s="39">
        <v>18</v>
      </c>
      <c r="N115" s="39">
        <v>8</v>
      </c>
      <c r="O115" s="39">
        <v>2018</v>
      </c>
      <c r="P115" s="41" t="str">
        <f t="shared" si="1"/>
        <v>08-18-2018 13:39:28</v>
      </c>
      <c r="Q115" s="39">
        <v>13</v>
      </c>
      <c r="R115" s="42">
        <v>8</v>
      </c>
      <c r="S115" s="42">
        <v>28</v>
      </c>
      <c r="T115" s="43">
        <f t="shared" si="2"/>
        <v>43330</v>
      </c>
      <c r="U115" s="44">
        <f>TIME('Trump Tweets'!$Q115,'Trump Tweets'!$R115,'Trump Tweets'!$S115)</f>
        <v>0.54754629629629636</v>
      </c>
      <c r="V115" s="45">
        <f>'Trump Tweets'!$T115+'Trump Tweets'!$U115-T114+U114</f>
        <v>3.0534837962931487</v>
      </c>
      <c r="W115" s="46">
        <f>'Trump Tweets'!$T115+'Trump Tweets'!$U115-(T114+U114)</f>
        <v>2.041608796294895</v>
      </c>
      <c r="X115" s="47" t="str">
        <f>IF(AND('Trump Tweets'!$V115&lt;1,'Trump Tweets'!$W115&lt;TIME(1,0,0)),"Yes","No")</f>
        <v>No</v>
      </c>
      <c r="Y115" s="1"/>
      <c r="Z115" s="1"/>
    </row>
    <row r="116" spans="1:26" ht="11.25" hidden="1" customHeight="1">
      <c r="A116" s="32" t="s">
        <v>88</v>
      </c>
      <c r="B116" s="34" t="s">
        <v>651</v>
      </c>
      <c r="C116" s="35" t="s">
        <v>117</v>
      </c>
      <c r="D116" s="36"/>
      <c r="E116" s="35">
        <v>1</v>
      </c>
      <c r="F116" s="35"/>
      <c r="G116" s="36" t="s">
        <v>652</v>
      </c>
      <c r="H116" s="32">
        <v>20612</v>
      </c>
      <c r="I116" s="32">
        <v>84624</v>
      </c>
      <c r="J116" s="32" t="b">
        <v>0</v>
      </c>
      <c r="K116" s="32">
        <v>1.03293171143958E+18</v>
      </c>
      <c r="L116" s="38">
        <f t="shared" si="0"/>
        <v>43336</v>
      </c>
      <c r="M116" s="39">
        <v>24</v>
      </c>
      <c r="N116" s="39">
        <v>8</v>
      </c>
      <c r="O116" s="39">
        <v>2018</v>
      </c>
      <c r="P116" s="41" t="str">
        <f t="shared" si="1"/>
        <v>08-24-2018 10:04:45</v>
      </c>
      <c r="Q116" s="39">
        <v>10</v>
      </c>
      <c r="R116" s="42">
        <v>8</v>
      </c>
      <c r="S116" s="42">
        <v>45</v>
      </c>
      <c r="T116" s="43">
        <f t="shared" si="2"/>
        <v>43336</v>
      </c>
      <c r="U116" s="44">
        <f>TIME('Trump Tweets'!$Q116,'Trump Tweets'!$R116,'Trump Tweets'!$S116)</f>
        <v>0.42274305555555558</v>
      </c>
      <c r="V116" s="45">
        <f>'Trump Tweets'!$T116+'Trump Tweets'!$U116-T115+U115</f>
        <v>6.9702893518510436</v>
      </c>
      <c r="W116" s="46">
        <f>'Trump Tweets'!$T116+'Trump Tweets'!$U116-(T115+U115)</f>
        <v>5.8751967592615983</v>
      </c>
      <c r="X116" s="47" t="str">
        <f>IF(AND('Trump Tweets'!$V116&lt;1,'Trump Tweets'!$W116&lt;TIME(1,0,0)),"Yes","No")</f>
        <v>No</v>
      </c>
      <c r="Y116" s="1"/>
      <c r="Z116" s="1"/>
    </row>
    <row r="117" spans="1:26" ht="11.25" hidden="1" customHeight="1">
      <c r="A117" s="50" t="s">
        <v>88</v>
      </c>
      <c r="B117" s="51" t="s">
        <v>655</v>
      </c>
      <c r="C117" s="52" t="s">
        <v>204</v>
      </c>
      <c r="D117" s="52" t="s">
        <v>656</v>
      </c>
      <c r="E117" s="52">
        <v>1</v>
      </c>
      <c r="F117" s="52"/>
      <c r="G117" s="53">
        <v>43337.557268518518</v>
      </c>
      <c r="H117" s="50">
        <v>21779</v>
      </c>
      <c r="I117" s="50">
        <v>99077</v>
      </c>
      <c r="J117" s="50" t="b">
        <v>0</v>
      </c>
      <c r="K117" s="50">
        <v>1.0333438576756401E+18</v>
      </c>
      <c r="L117" s="38">
        <f t="shared" si="0"/>
        <v>43337</v>
      </c>
      <c r="M117" s="39">
        <v>25</v>
      </c>
      <c r="N117" s="39">
        <v>8</v>
      </c>
      <c r="O117" s="39">
        <v>2018</v>
      </c>
      <c r="P117" s="41" t="str">
        <f t="shared" si="1"/>
        <v>22:28</v>
      </c>
      <c r="Q117" s="39">
        <v>13</v>
      </c>
      <c r="R117" s="42">
        <v>8</v>
      </c>
      <c r="S117" s="42">
        <v>28</v>
      </c>
      <c r="T117" s="43">
        <f t="shared" si="2"/>
        <v>43337</v>
      </c>
      <c r="U117" s="44">
        <f>TIME('Trump Tweets'!$Q117,'Trump Tweets'!$R117,'Trump Tweets'!$S117)</f>
        <v>0.54754629629629636</v>
      </c>
      <c r="V117" s="45">
        <f>'Trump Tweets'!$T117+'Trump Tweets'!$U117-T116+U116</f>
        <v>1.9702893518487044</v>
      </c>
      <c r="W117" s="46">
        <f>'Trump Tweets'!$T117+'Trump Tweets'!$U117-(T116+U116)</f>
        <v>1.1248032407384017</v>
      </c>
      <c r="X117" s="47" t="str">
        <f>IF(AND('Trump Tweets'!$V117&lt;1,'Trump Tweets'!$W117&lt;TIME(1,0,0)),"Yes","No")</f>
        <v>No</v>
      </c>
      <c r="Y117" s="1"/>
      <c r="Z117" s="1"/>
    </row>
    <row r="118" spans="1:26" ht="11.25" hidden="1" customHeight="1">
      <c r="A118" s="32" t="s">
        <v>88</v>
      </c>
      <c r="B118" s="34" t="s">
        <v>659</v>
      </c>
      <c r="C118" s="35" t="s">
        <v>117</v>
      </c>
      <c r="D118" s="36"/>
      <c r="E118" s="35">
        <v>1</v>
      </c>
      <c r="F118" s="35"/>
      <c r="G118" s="36" t="s">
        <v>660</v>
      </c>
      <c r="H118" s="32">
        <v>30202</v>
      </c>
      <c r="I118" s="32">
        <v>113445</v>
      </c>
      <c r="J118" s="32" t="b">
        <v>0</v>
      </c>
      <c r="K118" s="32">
        <v>1.0338368734735601E+18</v>
      </c>
      <c r="L118" s="38">
        <f t="shared" si="0"/>
        <v>43338</v>
      </c>
      <c r="M118" s="39">
        <v>26</v>
      </c>
      <c r="N118" s="39">
        <v>8</v>
      </c>
      <c r="O118" s="39">
        <v>2018</v>
      </c>
      <c r="P118" s="41" t="str">
        <f t="shared" si="1"/>
        <v>08-26-2018 22:01:33</v>
      </c>
      <c r="Q118" s="39">
        <v>22</v>
      </c>
      <c r="R118" s="42">
        <v>8</v>
      </c>
      <c r="S118" s="42">
        <v>33</v>
      </c>
      <c r="T118" s="43">
        <f t="shared" si="2"/>
        <v>43338</v>
      </c>
      <c r="U118" s="44">
        <f>TIME('Trump Tweets'!$Q118,'Trump Tweets'!$R118,'Trump Tweets'!$S118)</f>
        <v>0.92260416666666656</v>
      </c>
      <c r="V118" s="45">
        <f>'Trump Tweets'!$T118+'Trump Tweets'!$U118-T117+U117</f>
        <v>2.4701504629660676</v>
      </c>
      <c r="W118" s="46">
        <f>'Trump Tweets'!$T118+'Trump Tweets'!$U118-(T117+U117)</f>
        <v>1.3750578703766223</v>
      </c>
      <c r="X118" s="47" t="str">
        <f>IF(AND('Trump Tweets'!$V118&lt;1,'Trump Tweets'!$W118&lt;TIME(1,0,0)),"Yes","No")</f>
        <v>No</v>
      </c>
      <c r="Y118" s="1"/>
      <c r="Z118" s="1"/>
    </row>
    <row r="119" spans="1:26" ht="11.25" hidden="1" customHeight="1">
      <c r="A119" s="54" t="s">
        <v>88</v>
      </c>
      <c r="B119" s="55" t="s">
        <v>665</v>
      </c>
      <c r="C119" s="56" t="s">
        <v>204</v>
      </c>
      <c r="D119" s="56"/>
      <c r="E119" s="56">
        <v>0</v>
      </c>
      <c r="F119" s="57"/>
      <c r="G119" s="57">
        <v>43339.757870370369</v>
      </c>
      <c r="H119" s="54">
        <v>15849</v>
      </c>
      <c r="I119" s="54">
        <v>59962</v>
      </c>
      <c r="J119" s="54" t="b">
        <v>0</v>
      </c>
      <c r="K119" s="54">
        <v>1.03414132766616E+18</v>
      </c>
      <c r="L119" s="38">
        <f t="shared" si="0"/>
        <v>43339</v>
      </c>
      <c r="M119" s="39">
        <v>27</v>
      </c>
      <c r="N119" s="39">
        <v>8</v>
      </c>
      <c r="O119" s="39">
        <v>2018</v>
      </c>
      <c r="P119" s="41" t="str">
        <f t="shared" si="1"/>
        <v>11:20</v>
      </c>
      <c r="Q119" s="39">
        <v>18</v>
      </c>
      <c r="R119" s="42">
        <v>8</v>
      </c>
      <c r="S119" s="42">
        <v>20</v>
      </c>
      <c r="T119" s="43">
        <f t="shared" si="2"/>
        <v>43339</v>
      </c>
      <c r="U119" s="44">
        <f>TIME('Trump Tweets'!$Q119,'Trump Tweets'!$R119,'Trump Tweets'!$S119)</f>
        <v>0.75578703703703709</v>
      </c>
      <c r="V119" s="45">
        <f>'Trump Tweets'!$T119+'Trump Tweets'!$U119-T118+U118</f>
        <v>2.6783912037031645</v>
      </c>
      <c r="W119" s="46">
        <f>'Trump Tweets'!$T119+'Trump Tweets'!$U119-(T118+U118)</f>
        <v>0.833182870366727</v>
      </c>
      <c r="X119" s="47" t="str">
        <f>IF(AND('Trump Tweets'!$V119&lt;1,'Trump Tweets'!$W119&lt;TIME(1,0,0)),"Yes","No")</f>
        <v>No</v>
      </c>
      <c r="Y119" s="1"/>
      <c r="Z119" s="1"/>
    </row>
    <row r="120" spans="1:26" ht="11.25" hidden="1" customHeight="1">
      <c r="A120" s="50" t="s">
        <v>88</v>
      </c>
      <c r="B120" s="51" t="s">
        <v>668</v>
      </c>
      <c r="C120" s="52" t="s">
        <v>204</v>
      </c>
      <c r="D120" s="52"/>
      <c r="E120" s="52">
        <v>-1</v>
      </c>
      <c r="F120" s="53"/>
      <c r="G120" s="53">
        <v>43340.598009259258</v>
      </c>
      <c r="H120" s="50">
        <v>24056</v>
      </c>
      <c r="I120" s="50">
        <v>89711</v>
      </c>
      <c r="J120" s="50" t="b">
        <v>0</v>
      </c>
      <c r="K120" s="50">
        <v>1.03444578387616E+18</v>
      </c>
      <c r="L120" s="38">
        <f t="shared" si="0"/>
        <v>43340</v>
      </c>
      <c r="M120" s="39">
        <v>28</v>
      </c>
      <c r="N120" s="39">
        <v>8</v>
      </c>
      <c r="O120" s="39">
        <v>2018</v>
      </c>
      <c r="P120" s="41" t="str">
        <f t="shared" si="1"/>
        <v>21:08</v>
      </c>
      <c r="Q120" s="39">
        <v>14</v>
      </c>
      <c r="R120" s="42">
        <v>8</v>
      </c>
      <c r="S120" s="42">
        <v>8</v>
      </c>
      <c r="T120" s="43">
        <f t="shared" si="2"/>
        <v>43340</v>
      </c>
      <c r="U120" s="44">
        <f>TIME('Trump Tweets'!$Q120,'Trump Tweets'!$R120,'Trump Tweets'!$S120)</f>
        <v>0.58898148148148144</v>
      </c>
      <c r="V120" s="45">
        <f>'Trump Tweets'!$T120+'Trump Tweets'!$U120-T119+U119</f>
        <v>2.3447685185170419</v>
      </c>
      <c r="W120" s="46">
        <f>'Trump Tweets'!$T120+'Trump Tweets'!$U120-(T119+U119)</f>
        <v>0.83319444444350665</v>
      </c>
      <c r="X120" s="47" t="str">
        <f>IF(AND('Trump Tweets'!$V120&lt;1,'Trump Tweets'!$W120&lt;TIME(1,0,0)),"Yes","No")</f>
        <v>No</v>
      </c>
      <c r="Y120" s="1"/>
      <c r="Z120" s="1"/>
    </row>
    <row r="121" spans="1:26" ht="11.25" hidden="1" customHeight="1">
      <c r="A121" s="54" t="s">
        <v>88</v>
      </c>
      <c r="B121" s="55" t="s">
        <v>672</v>
      </c>
      <c r="C121" s="56" t="s">
        <v>204</v>
      </c>
      <c r="D121" s="56" t="s">
        <v>656</v>
      </c>
      <c r="E121" s="56">
        <v>1</v>
      </c>
      <c r="F121" s="57"/>
      <c r="G121" s="57">
        <v>43341.097199074073</v>
      </c>
      <c r="H121" s="54">
        <v>18883</v>
      </c>
      <c r="I121" s="54">
        <v>79471</v>
      </c>
      <c r="J121" s="54" t="b">
        <v>0</v>
      </c>
      <c r="K121" s="54">
        <v>1.03462668306682E+18</v>
      </c>
      <c r="L121" s="38">
        <f t="shared" si="0"/>
        <v>43341</v>
      </c>
      <c r="M121" s="39">
        <v>29</v>
      </c>
      <c r="N121" s="39">
        <v>8</v>
      </c>
      <c r="O121" s="39">
        <v>2018</v>
      </c>
      <c r="P121" s="41" t="str">
        <f t="shared" si="1"/>
        <v>19:58</v>
      </c>
      <c r="Q121" s="39">
        <v>2</v>
      </c>
      <c r="R121" s="42">
        <v>8</v>
      </c>
      <c r="S121" s="42">
        <v>58</v>
      </c>
      <c r="T121" s="43">
        <f t="shared" si="2"/>
        <v>43341</v>
      </c>
      <c r="U121" s="44">
        <f>TIME('Trump Tweets'!$Q121,'Trump Tweets'!$R121,'Trump Tweets'!$S121)</f>
        <v>8.9560185185185173E-2</v>
      </c>
      <c r="V121" s="45">
        <f>'Trump Tweets'!$T121+'Trump Tweets'!$U121-T120+U120</f>
        <v>1.6785416666695014</v>
      </c>
      <c r="W121" s="46">
        <f>'Trump Tweets'!$T121+'Trump Tweets'!$U121-(T120+U120)</f>
        <v>0.50057870370801538</v>
      </c>
      <c r="X121" s="47" t="str">
        <f>IF(AND('Trump Tweets'!$V121&lt;1,'Trump Tweets'!$W121&lt;TIME(1,0,0)),"Yes","No")</f>
        <v>No</v>
      </c>
      <c r="Y121" s="1"/>
      <c r="Z121" s="1"/>
    </row>
    <row r="122" spans="1:26" ht="11.25" hidden="1" customHeight="1">
      <c r="A122" s="50" t="s">
        <v>88</v>
      </c>
      <c r="B122" s="51" t="s">
        <v>678</v>
      </c>
      <c r="C122" s="52" t="s">
        <v>204</v>
      </c>
      <c r="D122" s="53" t="s">
        <v>327</v>
      </c>
      <c r="E122" s="52">
        <v>1</v>
      </c>
      <c r="F122" s="53"/>
      <c r="G122" s="53">
        <v>43341.891087962962</v>
      </c>
      <c r="H122" s="50">
        <v>10310</v>
      </c>
      <c r="I122" s="50">
        <v>45102</v>
      </c>
      <c r="J122" s="50" t="b">
        <v>0</v>
      </c>
      <c r="K122" s="50">
        <v>1.03491437776862E+18</v>
      </c>
      <c r="L122" s="38">
        <f t="shared" si="0"/>
        <v>43341</v>
      </c>
      <c r="M122" s="39">
        <v>29</v>
      </c>
      <c r="N122" s="39">
        <v>8</v>
      </c>
      <c r="O122" s="39">
        <v>2018</v>
      </c>
      <c r="P122" s="41" t="str">
        <f t="shared" si="1"/>
        <v>23:10</v>
      </c>
      <c r="Q122" s="39">
        <v>21</v>
      </c>
      <c r="R122" s="42">
        <v>8</v>
      </c>
      <c r="S122" s="42">
        <v>10</v>
      </c>
      <c r="T122" s="43">
        <f t="shared" si="2"/>
        <v>43341</v>
      </c>
      <c r="U122" s="44">
        <f>TIME('Trump Tweets'!$Q122,'Trump Tweets'!$R122,'Trump Tweets'!$S122)</f>
        <v>0.88067129629629637</v>
      </c>
      <c r="V122" s="45">
        <f>'Trump Tweets'!$T122+'Trump Tweets'!$U122-T121+U121</f>
        <v>0.97023148148299054</v>
      </c>
      <c r="W122" s="46">
        <f>'Trump Tweets'!$T122+'Trump Tweets'!$U122-(T121+U121)</f>
        <v>0.79111111110978527</v>
      </c>
      <c r="X122" s="47" t="str">
        <f>IF(AND('Trump Tweets'!$V122&lt;1,'Trump Tweets'!$W122&lt;TIME(1,0,0)),"Yes","No")</f>
        <v>No</v>
      </c>
      <c r="Y122" s="1"/>
      <c r="Z122" s="1"/>
    </row>
    <row r="123" spans="1:26" ht="11.25" hidden="1" customHeight="1">
      <c r="A123" s="54" t="s">
        <v>88</v>
      </c>
      <c r="B123" s="55" t="s">
        <v>681</v>
      </c>
      <c r="C123" s="56" t="s">
        <v>204</v>
      </c>
      <c r="D123" s="56" t="s">
        <v>682</v>
      </c>
      <c r="E123" s="56">
        <v>-1</v>
      </c>
      <c r="F123" s="57"/>
      <c r="G123" s="57">
        <v>43344.633622685185</v>
      </c>
      <c r="H123" s="54">
        <v>19907</v>
      </c>
      <c r="I123" s="54">
        <v>81782</v>
      </c>
      <c r="J123" s="54" t="b">
        <v>0</v>
      </c>
      <c r="K123" s="54">
        <v>1.03590824227737E+18</v>
      </c>
      <c r="L123" s="38">
        <f t="shared" si="0"/>
        <v>43344</v>
      </c>
      <c r="M123" s="39">
        <v>1</v>
      </c>
      <c r="N123" s="39">
        <v>9</v>
      </c>
      <c r="O123" s="39">
        <v>2018</v>
      </c>
      <c r="P123" s="41" t="str">
        <f t="shared" si="1"/>
        <v>12:25</v>
      </c>
      <c r="Q123" s="39">
        <v>15</v>
      </c>
      <c r="R123" s="42">
        <v>9</v>
      </c>
      <c r="S123" s="42">
        <v>25</v>
      </c>
      <c r="T123" s="43">
        <f t="shared" si="2"/>
        <v>43344</v>
      </c>
      <c r="U123" s="44">
        <f>TIME('Trump Tweets'!$Q123,'Trump Tweets'!$R123,'Trump Tweets'!$S123)</f>
        <v>0.63153935185185184</v>
      </c>
      <c r="V123" s="45">
        <f>'Trump Tweets'!$T123+'Trump Tweets'!$U123-T122+U122</f>
        <v>4.5122106481488489</v>
      </c>
      <c r="W123" s="46">
        <f>'Trump Tweets'!$T123+'Trump Tweets'!$U123-(T122+U122)</f>
        <v>2.7508680555547471</v>
      </c>
      <c r="X123" s="47" t="str">
        <f>IF(AND('Trump Tweets'!$V123&lt;1,'Trump Tweets'!$W123&lt;TIME(1,0,0)),"Yes","No")</f>
        <v>No</v>
      </c>
      <c r="Y123" s="1"/>
      <c r="Z123" s="1"/>
    </row>
    <row r="124" spans="1:26" ht="11.25" hidden="1" customHeight="1">
      <c r="A124" s="50" t="s">
        <v>88</v>
      </c>
      <c r="B124" s="51" t="s">
        <v>685</v>
      </c>
      <c r="C124" s="52" t="s">
        <v>204</v>
      </c>
      <c r="D124" s="52" t="s">
        <v>342</v>
      </c>
      <c r="E124" s="52">
        <v>0</v>
      </c>
      <c r="F124" s="52"/>
      <c r="G124" s="53">
        <v>43344.952418981484</v>
      </c>
      <c r="H124" s="50">
        <v>11956</v>
      </c>
      <c r="I124" s="50">
        <v>48934</v>
      </c>
      <c r="J124" s="50" t="b">
        <v>0</v>
      </c>
      <c r="K124" s="50">
        <v>1.03602376748981E+18</v>
      </c>
      <c r="L124" s="38">
        <f t="shared" si="0"/>
        <v>43344</v>
      </c>
      <c r="M124" s="39">
        <v>1</v>
      </c>
      <c r="N124" s="39">
        <v>9</v>
      </c>
      <c r="O124" s="39">
        <v>2018</v>
      </c>
      <c r="P124" s="41" t="str">
        <f t="shared" si="1"/>
        <v>51:29</v>
      </c>
      <c r="Q124" s="39">
        <v>22</v>
      </c>
      <c r="R124" s="42">
        <v>9</v>
      </c>
      <c r="S124" s="42">
        <v>29</v>
      </c>
      <c r="T124" s="43">
        <f t="shared" si="2"/>
        <v>43344</v>
      </c>
      <c r="U124" s="44">
        <f>TIME('Trump Tweets'!$Q124,'Trump Tweets'!$R124,'Trump Tweets'!$S124)</f>
        <v>0.92325231481481485</v>
      </c>
      <c r="V124" s="45">
        <f>'Trump Tweets'!$T124+'Trump Tweets'!$U124-T123+U123</f>
        <v>1.5547916666684882</v>
      </c>
      <c r="W124" s="46">
        <f>'Trump Tweets'!$T124+'Trump Tweets'!$U124-(T123+U123)</f>
        <v>0.291712962964084</v>
      </c>
      <c r="X124" s="47" t="str">
        <f>IF(AND('Trump Tweets'!$V124&lt;1,'Trump Tweets'!$W124&lt;TIME(1,0,0)),"Yes","No")</f>
        <v>No</v>
      </c>
      <c r="Y124" s="1"/>
      <c r="Z124" s="1"/>
    </row>
    <row r="125" spans="1:26" ht="11.25" hidden="1" customHeight="1">
      <c r="A125" s="54" t="s">
        <v>88</v>
      </c>
      <c r="B125" s="55" t="s">
        <v>690</v>
      </c>
      <c r="C125" s="56" t="s">
        <v>117</v>
      </c>
      <c r="D125" s="57"/>
      <c r="E125" s="56">
        <v>0</v>
      </c>
      <c r="F125" s="56"/>
      <c r="G125" s="57">
        <v>43346.477939814817</v>
      </c>
      <c r="H125" s="54">
        <v>27895</v>
      </c>
      <c r="I125" s="54">
        <v>124606</v>
      </c>
      <c r="J125" s="54" t="b">
        <v>0</v>
      </c>
      <c r="K125" s="54">
        <v>1.03657659977111E+18</v>
      </c>
      <c r="L125" s="38">
        <f t="shared" si="0"/>
        <v>43346</v>
      </c>
      <c r="M125" s="39">
        <v>3</v>
      </c>
      <c r="N125" s="39">
        <v>9</v>
      </c>
      <c r="O125" s="39">
        <v>2018</v>
      </c>
      <c r="P125" s="41" t="str">
        <f t="shared" si="1"/>
        <v>28:14</v>
      </c>
      <c r="Q125" s="39">
        <v>11</v>
      </c>
      <c r="R125" s="42">
        <v>9</v>
      </c>
      <c r="S125" s="42">
        <v>14</v>
      </c>
      <c r="T125" s="43">
        <f t="shared" si="2"/>
        <v>43346</v>
      </c>
      <c r="U125" s="44">
        <f>TIME('Trump Tweets'!$Q125,'Trump Tweets'!$R125,'Trump Tweets'!$S125)</f>
        <v>0.46474537037037034</v>
      </c>
      <c r="V125" s="45">
        <f>'Trump Tweets'!$T125+'Trump Tweets'!$U125-T124+U124</f>
        <v>3.3879976851876537</v>
      </c>
      <c r="W125" s="46">
        <f>'Trump Tweets'!$T125+'Trump Tweets'!$U125-(T124+U124)</f>
        <v>1.5414930555562023</v>
      </c>
      <c r="X125" s="47" t="str">
        <f>IF(AND('Trump Tweets'!$V125&lt;1,'Trump Tweets'!$W125&lt;TIME(1,0,0)),"Yes","No")</f>
        <v>No</v>
      </c>
      <c r="Y125" s="1"/>
      <c r="Z125" s="1"/>
    </row>
    <row r="126" spans="1:26" ht="11.25" hidden="1" customHeight="1">
      <c r="A126" s="32" t="s">
        <v>88</v>
      </c>
      <c r="B126" s="34" t="s">
        <v>693</v>
      </c>
      <c r="C126" s="35" t="s">
        <v>90</v>
      </c>
      <c r="D126" s="36"/>
      <c r="E126" s="35">
        <v>0</v>
      </c>
      <c r="F126" s="36"/>
      <c r="G126" s="36">
        <v>43348.475231481483</v>
      </c>
      <c r="H126" s="32">
        <v>19227</v>
      </c>
      <c r="I126" s="32">
        <v>83243</v>
      </c>
      <c r="J126" s="32" t="b">
        <v>0</v>
      </c>
      <c r="K126" s="32">
        <v>9.9417623884666394E+17</v>
      </c>
      <c r="L126" s="38">
        <f t="shared" si="0"/>
        <v>43348</v>
      </c>
      <c r="M126" s="39">
        <v>5</v>
      </c>
      <c r="N126" s="39">
        <v>9</v>
      </c>
      <c r="O126" s="39">
        <v>2018</v>
      </c>
      <c r="P126" s="41" t="str">
        <f t="shared" si="1"/>
        <v>24:20</v>
      </c>
      <c r="Q126" s="39">
        <v>11</v>
      </c>
      <c r="R126" s="42">
        <v>9</v>
      </c>
      <c r="S126" s="42">
        <v>20</v>
      </c>
      <c r="T126" s="43">
        <f t="shared" si="2"/>
        <v>43348</v>
      </c>
      <c r="U126" s="44">
        <f>TIME('Trump Tweets'!$Q126,'Trump Tweets'!$R126,'Trump Tweets'!$S126)</f>
        <v>0.46481481481481479</v>
      </c>
      <c r="V126" s="45">
        <f>'Trump Tweets'!$T126+'Trump Tweets'!$U126-T125+U125</f>
        <v>2.9295601851820594</v>
      </c>
      <c r="W126" s="46">
        <f>'Trump Tweets'!$T126+'Trump Tweets'!$U126-(T125+U125)</f>
        <v>2.00006944443885</v>
      </c>
      <c r="X126" s="47" t="str">
        <f>IF(AND('Trump Tweets'!$V126&lt;1,'Trump Tweets'!$W126&lt;TIME(1,0,0)),"Yes","No")</f>
        <v>No</v>
      </c>
      <c r="Y126" s="1"/>
      <c r="Z126" s="1"/>
    </row>
    <row r="127" spans="1:26" ht="11.25" hidden="1" customHeight="1">
      <c r="A127" s="50" t="s">
        <v>88</v>
      </c>
      <c r="B127" s="51" t="s">
        <v>696</v>
      </c>
      <c r="C127" s="52" t="s">
        <v>204</v>
      </c>
      <c r="D127" s="52" t="s">
        <v>327</v>
      </c>
      <c r="E127" s="52">
        <v>-1</v>
      </c>
      <c r="F127" s="52"/>
      <c r="G127" s="53">
        <v>43351.656574074077</v>
      </c>
      <c r="H127" s="50">
        <v>28281</v>
      </c>
      <c r="I127" s="50">
        <v>112546</v>
      </c>
      <c r="J127" s="50" t="b">
        <v>0</v>
      </c>
      <c r="K127" s="50">
        <v>1.03845327328666E+18</v>
      </c>
      <c r="L127" s="38">
        <f t="shared" si="0"/>
        <v>43351</v>
      </c>
      <c r="M127" s="39">
        <v>8</v>
      </c>
      <c r="N127" s="39">
        <v>9</v>
      </c>
      <c r="O127" s="39">
        <v>2018</v>
      </c>
      <c r="P127" s="41" t="str">
        <f t="shared" si="1"/>
        <v>45:28</v>
      </c>
      <c r="Q127" s="39">
        <v>15</v>
      </c>
      <c r="R127" s="42">
        <v>9</v>
      </c>
      <c r="S127" s="42">
        <v>28</v>
      </c>
      <c r="T127" s="43">
        <f t="shared" si="2"/>
        <v>43351</v>
      </c>
      <c r="U127" s="44">
        <f>TIME('Trump Tweets'!$Q127,'Trump Tweets'!$R127,'Trump Tweets'!$S127)</f>
        <v>0.63157407407407407</v>
      </c>
      <c r="V127" s="45">
        <f>'Trump Tweets'!$T127+'Trump Tweets'!$U127-T126+U126</f>
        <v>4.0963888888904307</v>
      </c>
      <c r="W127" s="46">
        <f>'Trump Tweets'!$T127+'Trump Tweets'!$U127-(T126+U126)</f>
        <v>3.1667592592639267</v>
      </c>
      <c r="X127" s="47" t="str">
        <f>IF(AND('Trump Tweets'!$V127&lt;1,'Trump Tweets'!$W127&lt;TIME(1,0,0)),"Yes","No")</f>
        <v>No</v>
      </c>
      <c r="Y127" s="1"/>
      <c r="Z127" s="1"/>
    </row>
    <row r="128" spans="1:26" ht="11.25" hidden="1" customHeight="1">
      <c r="A128" s="54" t="s">
        <v>88</v>
      </c>
      <c r="B128" s="55" t="s">
        <v>700</v>
      </c>
      <c r="C128" s="56" t="s">
        <v>204</v>
      </c>
      <c r="D128" s="56" t="s">
        <v>327</v>
      </c>
      <c r="E128" s="56">
        <v>-1</v>
      </c>
      <c r="F128" s="56"/>
      <c r="G128" s="57">
        <v>43352.575925925928</v>
      </c>
      <c r="H128" s="54">
        <v>20383</v>
      </c>
      <c r="I128" s="54">
        <v>84225</v>
      </c>
      <c r="J128" s="54" t="b">
        <v>0</v>
      </c>
      <c r="K128" s="54">
        <v>1.03878643430665E+18</v>
      </c>
      <c r="L128" s="38">
        <f t="shared" si="0"/>
        <v>43352</v>
      </c>
      <c r="M128" s="39">
        <v>9</v>
      </c>
      <c r="N128" s="39">
        <v>9</v>
      </c>
      <c r="O128" s="39">
        <v>2018</v>
      </c>
      <c r="P128" s="41" t="str">
        <f t="shared" si="1"/>
        <v>49:20</v>
      </c>
      <c r="Q128" s="39">
        <v>13</v>
      </c>
      <c r="R128" s="42">
        <v>9</v>
      </c>
      <c r="S128" s="42">
        <v>20</v>
      </c>
      <c r="T128" s="43">
        <f t="shared" si="2"/>
        <v>43352</v>
      </c>
      <c r="U128" s="44">
        <f>TIME('Trump Tweets'!$Q128,'Trump Tweets'!$R128,'Trump Tweets'!$S128)</f>
        <v>0.54814814814814816</v>
      </c>
      <c r="V128" s="45">
        <f>'Trump Tweets'!$T128+'Trump Tweets'!$U128-T127+U127</f>
        <v>2.1797222222215216</v>
      </c>
      <c r="W128" s="46">
        <f>'Trump Tweets'!$T128+'Trump Tweets'!$U128-(T127+U127)</f>
        <v>0.916574074071832</v>
      </c>
      <c r="X128" s="47" t="str">
        <f>IF(AND('Trump Tweets'!$V128&lt;1,'Trump Tweets'!$W128&lt;TIME(1,0,0)),"Yes","No")</f>
        <v>No</v>
      </c>
      <c r="Y128" s="1"/>
      <c r="Z128" s="1"/>
    </row>
    <row r="129" spans="1:26" ht="11.25" hidden="1" customHeight="1">
      <c r="A129" s="50" t="s">
        <v>88</v>
      </c>
      <c r="B129" s="51" t="s">
        <v>703</v>
      </c>
      <c r="C129" s="52" t="s">
        <v>204</v>
      </c>
      <c r="D129" s="52" t="s">
        <v>327</v>
      </c>
      <c r="E129" s="52">
        <v>-1</v>
      </c>
      <c r="F129" s="52"/>
      <c r="G129" s="53">
        <v>43352.584097222221</v>
      </c>
      <c r="H129" s="50">
        <v>32757</v>
      </c>
      <c r="I129" s="50">
        <v>133067</v>
      </c>
      <c r="J129" s="50" t="b">
        <v>0</v>
      </c>
      <c r="K129" s="50">
        <v>1.03878939814008E+18</v>
      </c>
      <c r="L129" s="38">
        <f t="shared" si="0"/>
        <v>43352</v>
      </c>
      <c r="M129" s="39">
        <v>9</v>
      </c>
      <c r="N129" s="39">
        <v>9</v>
      </c>
      <c r="O129" s="39">
        <v>2018</v>
      </c>
      <c r="P129" s="41" t="str">
        <f t="shared" si="1"/>
        <v>01:06</v>
      </c>
      <c r="Q129" s="39">
        <v>14</v>
      </c>
      <c r="R129" s="42">
        <v>9</v>
      </c>
      <c r="S129" s="42">
        <v>6</v>
      </c>
      <c r="T129" s="43">
        <f t="shared" si="2"/>
        <v>43352</v>
      </c>
      <c r="U129" s="44">
        <f>TIME('Trump Tweets'!$Q129,'Trump Tweets'!$R129,'Trump Tweets'!$S129)</f>
        <v>0.5896527777777778</v>
      </c>
      <c r="V129" s="45">
        <f>'Trump Tweets'!$T129+'Trump Tweets'!$U129-T128+U128</f>
        <v>1.1378009259285777</v>
      </c>
      <c r="W129" s="46">
        <f>'Trump Tweets'!$T129+'Trump Tweets'!$U129-(T128+U128)</f>
        <v>4.150462963298196E-2</v>
      </c>
      <c r="X129" s="47" t="str">
        <f>IF(AND('Trump Tweets'!$V129&lt;1,'Trump Tweets'!$W129&lt;TIME(1,0,0)),"Yes","No")</f>
        <v>No</v>
      </c>
      <c r="Y129" s="1"/>
      <c r="Z129" s="1"/>
    </row>
    <row r="130" spans="1:26" ht="11.25" hidden="1" customHeight="1">
      <c r="A130" s="32" t="s">
        <v>88</v>
      </c>
      <c r="B130" s="34" t="s">
        <v>709</v>
      </c>
      <c r="C130" s="35" t="s">
        <v>90</v>
      </c>
      <c r="D130" s="36"/>
      <c r="E130" s="35">
        <v>1</v>
      </c>
      <c r="F130" s="35"/>
      <c r="G130" s="36">
        <v>43352.591874999998</v>
      </c>
      <c r="H130" s="32">
        <v>19063</v>
      </c>
      <c r="I130" s="32">
        <v>77923</v>
      </c>
      <c r="J130" s="32" t="b">
        <v>0</v>
      </c>
      <c r="K130" s="32">
        <v>1.03879221561783E+18</v>
      </c>
      <c r="L130" s="38">
        <f t="shared" si="0"/>
        <v>43352</v>
      </c>
      <c r="M130" s="39">
        <v>9</v>
      </c>
      <c r="N130" s="39">
        <v>9</v>
      </c>
      <c r="O130" s="39">
        <v>2018</v>
      </c>
      <c r="P130" s="41" t="str">
        <f t="shared" si="1"/>
        <v>12:18</v>
      </c>
      <c r="Q130" s="39">
        <v>14</v>
      </c>
      <c r="R130" s="42">
        <v>9</v>
      </c>
      <c r="S130" s="42">
        <v>18</v>
      </c>
      <c r="T130" s="43">
        <f t="shared" si="2"/>
        <v>43352</v>
      </c>
      <c r="U130" s="44">
        <f>TIME('Trump Tweets'!$Q130,'Trump Tweets'!$R130,'Trump Tweets'!$S130)</f>
        <v>0.5897916666666666</v>
      </c>
      <c r="V130" s="45">
        <f>'Trump Tweets'!$T130+'Trump Tweets'!$U130-T129+U129</f>
        <v>1.1794444444431833</v>
      </c>
      <c r="W130" s="46">
        <f>'Trump Tweets'!$T130+'Trump Tweets'!$U130-(T129+U129)</f>
        <v>1.3888888497604057E-4</v>
      </c>
      <c r="X130" s="47" t="str">
        <f>IF(AND('Trump Tweets'!$V130&lt;1,'Trump Tweets'!$W130&lt;TIME(1,0,0)),"Yes","No")</f>
        <v>No</v>
      </c>
      <c r="Y130" s="1"/>
      <c r="Z130" s="1"/>
    </row>
    <row r="131" spans="1:26" ht="11.25" hidden="1" customHeight="1">
      <c r="A131" s="54" t="s">
        <v>88</v>
      </c>
      <c r="B131" s="55" t="s">
        <v>712</v>
      </c>
      <c r="C131" s="56" t="s">
        <v>204</v>
      </c>
      <c r="D131" s="56" t="s">
        <v>327</v>
      </c>
      <c r="E131" s="56">
        <v>-1</v>
      </c>
      <c r="F131" s="57"/>
      <c r="G131" s="57">
        <v>43356.594386574077</v>
      </c>
      <c r="H131" s="54">
        <v>23038</v>
      </c>
      <c r="I131" s="54">
        <v>87737</v>
      </c>
      <c r="J131" s="54" t="b">
        <v>0</v>
      </c>
      <c r="K131" s="54">
        <v>1.04024267787755E+18</v>
      </c>
      <c r="L131" s="38">
        <f t="shared" si="0"/>
        <v>43356</v>
      </c>
      <c r="M131" s="39">
        <v>13</v>
      </c>
      <c r="N131" s="39">
        <v>9</v>
      </c>
      <c r="O131" s="39">
        <v>2018</v>
      </c>
      <c r="P131" s="41" t="str">
        <f t="shared" si="1"/>
        <v>15:55</v>
      </c>
      <c r="Q131" s="39">
        <v>14</v>
      </c>
      <c r="R131" s="42">
        <v>9</v>
      </c>
      <c r="S131" s="42">
        <v>55</v>
      </c>
      <c r="T131" s="43">
        <f t="shared" si="2"/>
        <v>43356</v>
      </c>
      <c r="U131" s="44">
        <f>TIME('Trump Tweets'!$Q131,'Trump Tweets'!$R131,'Trump Tweets'!$S131)</f>
        <v>0.59021990740740737</v>
      </c>
      <c r="V131" s="45">
        <f>'Trump Tweets'!$T131+'Trump Tweets'!$U131-T130+U130</f>
        <v>5.1800115740710559</v>
      </c>
      <c r="W131" s="46">
        <f>'Trump Tweets'!$T131+'Trump Tweets'!$U131-(T130+U130)</f>
        <v>4.0004282407389837</v>
      </c>
      <c r="X131" s="47" t="str">
        <f>IF(AND('Trump Tweets'!$V131&lt;1,'Trump Tweets'!$W131&lt;TIME(1,0,0)),"Yes","No")</f>
        <v>No</v>
      </c>
      <c r="Y131" s="1"/>
      <c r="Z131" s="1"/>
    </row>
    <row r="132" spans="1:26" ht="11.25" hidden="1" customHeight="1">
      <c r="A132" s="32" t="s">
        <v>88</v>
      </c>
      <c r="B132" s="34" t="s">
        <v>718</v>
      </c>
      <c r="C132" s="35" t="s">
        <v>204</v>
      </c>
      <c r="D132" s="36"/>
      <c r="E132" s="35">
        <v>-1</v>
      </c>
      <c r="F132" s="35"/>
      <c r="G132" s="36" t="s">
        <v>719</v>
      </c>
      <c r="H132" s="32">
        <v>18011</v>
      </c>
      <c r="I132" s="32">
        <v>78851</v>
      </c>
      <c r="J132" s="32" t="b">
        <v>0</v>
      </c>
      <c r="K132" s="32">
        <v>1.04163072241352E+18</v>
      </c>
      <c r="L132" s="38">
        <f t="shared" si="0"/>
        <v>43360</v>
      </c>
      <c r="M132" s="39">
        <v>17</v>
      </c>
      <c r="N132" s="39">
        <v>9</v>
      </c>
      <c r="O132" s="39">
        <v>2018</v>
      </c>
      <c r="P132" s="41" t="str">
        <f t="shared" si="1"/>
        <v>09-17-2018 10:11:31</v>
      </c>
      <c r="Q132" s="39">
        <v>10</v>
      </c>
      <c r="R132" s="42">
        <v>9</v>
      </c>
      <c r="S132" s="42">
        <v>31</v>
      </c>
      <c r="T132" s="43">
        <f t="shared" si="2"/>
        <v>43360</v>
      </c>
      <c r="U132" s="44">
        <f>TIME('Trump Tweets'!$Q132,'Trump Tweets'!$R132,'Trump Tweets'!$S132)</f>
        <v>0.42327546296296298</v>
      </c>
      <c r="V132" s="45">
        <f>'Trump Tweets'!$T132+'Trump Tweets'!$U132-T131+U131</f>
        <v>5.0134953703703271</v>
      </c>
      <c r="W132" s="46">
        <f>'Trump Tweets'!$T132+'Trump Tweets'!$U132-(T131+U131)</f>
        <v>3.8330555555585306</v>
      </c>
      <c r="X132" s="47" t="str">
        <f>IF(AND('Trump Tweets'!$V132&lt;1,'Trump Tweets'!$W132&lt;TIME(1,0,0)),"Yes","No")</f>
        <v>No</v>
      </c>
      <c r="Y132" s="1"/>
      <c r="Z132" s="1"/>
    </row>
    <row r="133" spans="1:26" ht="11.25" hidden="1" customHeight="1">
      <c r="A133" s="32" t="s">
        <v>88</v>
      </c>
      <c r="B133" s="34" t="s">
        <v>722</v>
      </c>
      <c r="C133" s="35" t="s">
        <v>90</v>
      </c>
      <c r="D133" s="36"/>
      <c r="E133" s="35">
        <v>1</v>
      </c>
      <c r="F133" s="35"/>
      <c r="G133" s="36" t="s">
        <v>723</v>
      </c>
      <c r="H133" s="32">
        <v>19078</v>
      </c>
      <c r="I133" s="32">
        <v>78493</v>
      </c>
      <c r="J133" s="32" t="b">
        <v>0</v>
      </c>
      <c r="K133" s="32">
        <v>1.0423763785937999E+18</v>
      </c>
      <c r="L133" s="38">
        <f t="shared" si="0"/>
        <v>43362</v>
      </c>
      <c r="M133" s="39">
        <v>19</v>
      </c>
      <c r="N133" s="39">
        <v>9</v>
      </c>
      <c r="O133" s="39">
        <v>2018</v>
      </c>
      <c r="P133" s="41" t="str">
        <f t="shared" si="1"/>
        <v>09-19-2018 11:34:29</v>
      </c>
      <c r="Q133" s="39">
        <v>11</v>
      </c>
      <c r="R133" s="42">
        <v>9</v>
      </c>
      <c r="S133" s="42">
        <v>29</v>
      </c>
      <c r="T133" s="43">
        <f t="shared" si="2"/>
        <v>43362</v>
      </c>
      <c r="U133" s="44">
        <f>TIME('Trump Tweets'!$Q133,'Trump Tweets'!$R133,'Trump Tweets'!$S133)</f>
        <v>0.46491898148148153</v>
      </c>
      <c r="V133" s="45">
        <f>'Trump Tweets'!$T133+'Trump Tweets'!$U133-T132+U132</f>
        <v>2.8881944444438408</v>
      </c>
      <c r="W133" s="46">
        <f>'Trump Tweets'!$T133+'Trump Tweets'!$U133-(T132+U132)</f>
        <v>2.041643518517958</v>
      </c>
      <c r="X133" s="47" t="str">
        <f>IF(AND('Trump Tweets'!$V133&lt;1,'Trump Tweets'!$W133&lt;TIME(1,0,0)),"Yes","No")</f>
        <v>No</v>
      </c>
      <c r="Y133" s="1"/>
      <c r="Z133" s="1"/>
    </row>
    <row r="134" spans="1:26" ht="11.25" hidden="1" customHeight="1">
      <c r="A134" s="32" t="s">
        <v>88</v>
      </c>
      <c r="B134" s="34" t="s">
        <v>726</v>
      </c>
      <c r="C134" s="35" t="s">
        <v>117</v>
      </c>
      <c r="D134" s="35"/>
      <c r="E134" s="35">
        <v>1</v>
      </c>
      <c r="F134" s="35"/>
      <c r="G134" s="36" t="s">
        <v>727</v>
      </c>
      <c r="H134" s="32">
        <v>17464</v>
      </c>
      <c r="I134" s="32">
        <v>70699</v>
      </c>
      <c r="J134" s="32" t="b">
        <v>0</v>
      </c>
      <c r="K134" s="32">
        <v>1.04273141085816E+18</v>
      </c>
      <c r="L134" s="38">
        <f t="shared" si="0"/>
        <v>43363</v>
      </c>
      <c r="M134" s="39">
        <v>20</v>
      </c>
      <c r="N134" s="39">
        <v>9</v>
      </c>
      <c r="O134" s="39">
        <v>2018</v>
      </c>
      <c r="P134" s="41" t="str">
        <f t="shared" si="1"/>
        <v>09-20-2018 11:05:16</v>
      </c>
      <c r="Q134" s="39">
        <v>11</v>
      </c>
      <c r="R134" s="42">
        <v>9</v>
      </c>
      <c r="S134" s="42">
        <v>16</v>
      </c>
      <c r="T134" s="43">
        <f t="shared" si="2"/>
        <v>43363</v>
      </c>
      <c r="U134" s="44">
        <f>TIME('Trump Tweets'!$Q134,'Trump Tweets'!$R134,'Trump Tweets'!$S134)</f>
        <v>0.46476851851851847</v>
      </c>
      <c r="V134" s="45">
        <f>'Trump Tweets'!$T134+'Trump Tweets'!$U134-T133+U133</f>
        <v>1.9296875000006037</v>
      </c>
      <c r="W134" s="46">
        <f>'Trump Tweets'!$T134+'Trump Tweets'!$U134-(T133+U133)</f>
        <v>0.99984953703824431</v>
      </c>
      <c r="X134" s="47" t="str">
        <f>IF(AND('Trump Tweets'!$V134&lt;1,'Trump Tweets'!$W134&lt;TIME(1,0,0)),"Yes","No")</f>
        <v>No</v>
      </c>
      <c r="Y134" s="1"/>
      <c r="Z134" s="1"/>
    </row>
    <row r="135" spans="1:26" ht="11.25" hidden="1" customHeight="1">
      <c r="A135" s="50" t="s">
        <v>88</v>
      </c>
      <c r="B135" s="51" t="s">
        <v>734</v>
      </c>
      <c r="C135" s="52" t="s">
        <v>204</v>
      </c>
      <c r="D135" s="52" t="s">
        <v>379</v>
      </c>
      <c r="E135" s="52">
        <v>1</v>
      </c>
      <c r="F135" s="52"/>
      <c r="G135" s="53">
        <v>43366.869872685187</v>
      </c>
      <c r="H135" s="50">
        <v>18173</v>
      </c>
      <c r="I135" s="50">
        <v>90886</v>
      </c>
      <c r="J135" s="50" t="b">
        <v>0</v>
      </c>
      <c r="K135" s="50">
        <v>1.04396638818295E+18</v>
      </c>
      <c r="L135" s="38">
        <f t="shared" si="0"/>
        <v>43366</v>
      </c>
      <c r="M135" s="39">
        <v>23</v>
      </c>
      <c r="N135" s="39">
        <v>9</v>
      </c>
      <c r="O135" s="39">
        <v>2018</v>
      </c>
      <c r="P135" s="41" t="str">
        <f t="shared" si="1"/>
        <v>52:37</v>
      </c>
      <c r="Q135" s="39">
        <v>20</v>
      </c>
      <c r="R135" s="42">
        <v>9</v>
      </c>
      <c r="S135" s="42">
        <v>37</v>
      </c>
      <c r="T135" s="43">
        <f t="shared" si="2"/>
        <v>43366</v>
      </c>
      <c r="U135" s="44">
        <f>TIME('Trump Tweets'!$Q135,'Trump Tweets'!$R135,'Trump Tweets'!$S135)</f>
        <v>0.84001157407407412</v>
      </c>
      <c r="V135" s="45">
        <f>'Trump Tweets'!$T135+'Trump Tweets'!$U135-T134+U134</f>
        <v>4.3047800925918054</v>
      </c>
      <c r="W135" s="46">
        <f>'Trump Tweets'!$T135+'Trump Tweets'!$U135-(T134+U134)</f>
        <v>3.375243055554165</v>
      </c>
      <c r="X135" s="47" t="str">
        <f>IF(AND('Trump Tweets'!$V135&lt;1,'Trump Tweets'!$W135&lt;TIME(1,0,0)),"Yes","No")</f>
        <v>No</v>
      </c>
      <c r="Y135" s="1"/>
      <c r="Z135" s="1"/>
    </row>
    <row r="136" spans="1:26" ht="11.25" hidden="1" customHeight="1">
      <c r="A136" s="54" t="s">
        <v>88</v>
      </c>
      <c r="B136" s="55" t="s">
        <v>737</v>
      </c>
      <c r="C136" s="56" t="s">
        <v>204</v>
      </c>
      <c r="D136" s="56" t="s">
        <v>738</v>
      </c>
      <c r="E136" s="56">
        <v>0</v>
      </c>
      <c r="F136" s="56"/>
      <c r="G136" s="57">
        <v>43367.864166666666</v>
      </c>
      <c r="H136" s="54">
        <v>13808</v>
      </c>
      <c r="I136" s="54">
        <v>54088</v>
      </c>
      <c r="J136" s="54" t="b">
        <v>0</v>
      </c>
      <c r="K136" s="54">
        <v>1.04432670815182E+18</v>
      </c>
      <c r="L136" s="38">
        <f t="shared" si="0"/>
        <v>43367</v>
      </c>
      <c r="M136" s="39">
        <v>24</v>
      </c>
      <c r="N136" s="39">
        <v>9</v>
      </c>
      <c r="O136" s="39">
        <v>2018</v>
      </c>
      <c r="P136" s="41" t="str">
        <f t="shared" si="1"/>
        <v>44:24</v>
      </c>
      <c r="Q136" s="39">
        <v>20</v>
      </c>
      <c r="R136" s="42">
        <v>9</v>
      </c>
      <c r="S136" s="42">
        <v>24</v>
      </c>
      <c r="T136" s="43">
        <f t="shared" si="2"/>
        <v>43367</v>
      </c>
      <c r="U136" s="44">
        <f>TIME('Trump Tweets'!$Q136,'Trump Tweets'!$R136,'Trump Tweets'!$S136)</f>
        <v>0.83986111111111106</v>
      </c>
      <c r="V136" s="45">
        <f>'Trump Tweets'!$T136+'Trump Tweets'!$U136-T135+U135</f>
        <v>2.6798726851856056</v>
      </c>
      <c r="W136" s="46">
        <f>'Trump Tweets'!$T136+'Trump Tweets'!$U136-(T135+U135)</f>
        <v>0.99984953703824431</v>
      </c>
      <c r="X136" s="47" t="str">
        <f>IF(AND('Trump Tweets'!$V136&lt;1,'Trump Tweets'!$W136&lt;TIME(1,0,0)),"Yes","No")</f>
        <v>No</v>
      </c>
      <c r="Y136" s="1"/>
      <c r="Z136" s="1"/>
    </row>
    <row r="137" spans="1:26" ht="11.25" hidden="1" customHeight="1">
      <c r="A137" s="50" t="s">
        <v>88</v>
      </c>
      <c r="B137" s="51" t="s">
        <v>741</v>
      </c>
      <c r="C137" s="52" t="s">
        <v>204</v>
      </c>
      <c r="D137" s="52" t="s">
        <v>738</v>
      </c>
      <c r="E137" s="52">
        <v>1</v>
      </c>
      <c r="F137" s="52"/>
      <c r="G137" s="53">
        <v>43367.907199074078</v>
      </c>
      <c r="H137" s="50">
        <v>8696</v>
      </c>
      <c r="I137" s="50">
        <v>37843</v>
      </c>
      <c r="J137" s="50" t="b">
        <v>0</v>
      </c>
      <c r="K137" s="50">
        <v>1.04434230415534E+18</v>
      </c>
      <c r="L137" s="38">
        <f t="shared" si="0"/>
        <v>43367</v>
      </c>
      <c r="M137" s="39">
        <v>24</v>
      </c>
      <c r="N137" s="39">
        <v>9</v>
      </c>
      <c r="O137" s="39">
        <v>2018</v>
      </c>
      <c r="P137" s="41" t="str">
        <f t="shared" si="1"/>
        <v>46:22</v>
      </c>
      <c r="Q137" s="39">
        <v>21</v>
      </c>
      <c r="R137" s="42">
        <v>9</v>
      </c>
      <c r="S137" s="42">
        <v>22</v>
      </c>
      <c r="T137" s="43">
        <f t="shared" si="2"/>
        <v>43367</v>
      </c>
      <c r="U137" s="44">
        <f>TIME('Trump Tweets'!$Q137,'Trump Tweets'!$R137,'Trump Tweets'!$S137)</f>
        <v>0.88150462962962972</v>
      </c>
      <c r="V137" s="45">
        <f>'Trump Tweets'!$T137+'Trump Tweets'!$U137-T136+U136</f>
        <v>1.7213657407406004</v>
      </c>
      <c r="W137" s="46">
        <f>'Trump Tweets'!$T137+'Trump Tweets'!$U137-(T136+U136)</f>
        <v>4.1643518517958E-2</v>
      </c>
      <c r="X137" s="47" t="str">
        <f>IF(AND('Trump Tweets'!$V137&lt;1,'Trump Tweets'!$W137&lt;TIME(1,0,0)),"Yes","No")</f>
        <v>No</v>
      </c>
      <c r="Y137" s="1"/>
      <c r="Z137" s="1"/>
    </row>
    <row r="138" spans="1:26" ht="11.25" hidden="1" customHeight="1">
      <c r="A138" s="54" t="s">
        <v>88</v>
      </c>
      <c r="B138" s="55" t="s">
        <v>747</v>
      </c>
      <c r="C138" s="56" t="s">
        <v>204</v>
      </c>
      <c r="D138" s="56" t="s">
        <v>327</v>
      </c>
      <c r="E138" s="56">
        <v>0</v>
      </c>
      <c r="F138" s="56"/>
      <c r="G138" s="57">
        <v>43369.727013888885</v>
      </c>
      <c r="H138" s="54">
        <v>19303</v>
      </c>
      <c r="I138" s="54">
        <v>59948</v>
      </c>
      <c r="J138" s="54" t="b">
        <v>0</v>
      </c>
      <c r="K138" s="54">
        <v>1.04500178009295E+18</v>
      </c>
      <c r="L138" s="38">
        <f t="shared" si="0"/>
        <v>43369</v>
      </c>
      <c r="M138" s="39">
        <v>26</v>
      </c>
      <c r="N138" s="39">
        <v>9</v>
      </c>
      <c r="O138" s="39">
        <v>2018</v>
      </c>
      <c r="P138" s="41" t="str">
        <f t="shared" si="1"/>
        <v>26:54</v>
      </c>
      <c r="Q138" s="39">
        <v>17</v>
      </c>
      <c r="R138" s="42">
        <v>9</v>
      </c>
      <c r="S138" s="42">
        <v>54</v>
      </c>
      <c r="T138" s="43">
        <f t="shared" si="2"/>
        <v>43369</v>
      </c>
      <c r="U138" s="44">
        <f>TIME('Trump Tweets'!$Q138,'Trump Tweets'!$R138,'Trump Tweets'!$S138)</f>
        <v>0.71520833333333333</v>
      </c>
      <c r="V138" s="45">
        <f>'Trump Tweets'!$T138+'Trump Tweets'!$U138-T137+U137</f>
        <v>3.5967129629645154</v>
      </c>
      <c r="W138" s="46">
        <f>'Trump Tweets'!$T138+'Trump Tweets'!$U138-(T137+U137)</f>
        <v>1.833703703705396</v>
      </c>
      <c r="X138" s="47" t="str">
        <f>IF(AND('Trump Tweets'!$V138&lt;1,'Trump Tweets'!$W138&lt;TIME(1,0,0)),"Yes","No")</f>
        <v>No</v>
      </c>
      <c r="Y138" s="1"/>
      <c r="Z138" s="1"/>
    </row>
    <row r="139" spans="1:26" ht="11.25" hidden="1" customHeight="1">
      <c r="A139" s="50" t="s">
        <v>88</v>
      </c>
      <c r="B139" s="51" t="s">
        <v>751</v>
      </c>
      <c r="C139" s="52" t="s">
        <v>204</v>
      </c>
      <c r="D139" s="52" t="s">
        <v>682</v>
      </c>
      <c r="E139" s="52">
        <v>1</v>
      </c>
      <c r="F139" s="52"/>
      <c r="G139" s="53">
        <v>43374.437592592592</v>
      </c>
      <c r="H139" s="50">
        <v>28659</v>
      </c>
      <c r="I139" s="50">
        <v>128871</v>
      </c>
      <c r="J139" s="50" t="b">
        <v>0</v>
      </c>
      <c r="K139" s="50">
        <v>1.04670883640768E+18</v>
      </c>
      <c r="L139" s="38">
        <f t="shared" si="0"/>
        <v>43374</v>
      </c>
      <c r="M139" s="39">
        <v>1</v>
      </c>
      <c r="N139" s="39">
        <v>10</v>
      </c>
      <c r="O139" s="39">
        <v>2018</v>
      </c>
      <c r="P139" s="41" t="str">
        <f t="shared" si="1"/>
        <v>30:08</v>
      </c>
      <c r="Q139" s="39">
        <v>10</v>
      </c>
      <c r="R139" s="42">
        <v>10</v>
      </c>
      <c r="S139" s="42">
        <v>8</v>
      </c>
      <c r="T139" s="43">
        <f t="shared" si="2"/>
        <v>43374</v>
      </c>
      <c r="U139" s="44">
        <f>TIME('Trump Tweets'!$Q139,'Trump Tweets'!$R139,'Trump Tweets'!$S139)</f>
        <v>0.42370370370370369</v>
      </c>
      <c r="V139" s="45">
        <f>'Trump Tweets'!$T139+'Trump Tweets'!$U139-T138+U138</f>
        <v>6.1389120370352366</v>
      </c>
      <c r="W139" s="46">
        <f>'Trump Tweets'!$T139+'Trump Tweets'!$U139-(T138+U138)</f>
        <v>4.708495370367018</v>
      </c>
      <c r="X139" s="47" t="str">
        <f>IF(AND('Trump Tweets'!$V139&lt;1,'Trump Tweets'!$W139&lt;TIME(1,0,0)),"Yes","No")</f>
        <v>No</v>
      </c>
      <c r="Y139" s="1"/>
      <c r="Z139" s="1"/>
    </row>
    <row r="140" spans="1:26" ht="11.25" hidden="1" customHeight="1">
      <c r="A140" s="54" t="s">
        <v>88</v>
      </c>
      <c r="B140" s="55" t="s">
        <v>754</v>
      </c>
      <c r="C140" s="56" t="s">
        <v>204</v>
      </c>
      <c r="D140" s="56" t="s">
        <v>682</v>
      </c>
      <c r="E140" s="56">
        <v>1</v>
      </c>
      <c r="F140" s="56"/>
      <c r="G140" s="57">
        <v>43374.444722222222</v>
      </c>
      <c r="H140" s="54">
        <v>1921</v>
      </c>
      <c r="I140" s="54">
        <v>6809</v>
      </c>
      <c r="J140" s="54" t="b">
        <v>0</v>
      </c>
      <c r="K140" s="54">
        <v>1.04671142322784E+18</v>
      </c>
      <c r="L140" s="38">
        <f t="shared" si="0"/>
        <v>43374</v>
      </c>
      <c r="M140" s="39">
        <v>1</v>
      </c>
      <c r="N140" s="39">
        <v>10</v>
      </c>
      <c r="O140" s="39">
        <v>2018</v>
      </c>
      <c r="P140" s="41" t="str">
        <f t="shared" si="1"/>
        <v>40:24</v>
      </c>
      <c r="Q140" s="39">
        <v>10</v>
      </c>
      <c r="R140" s="42">
        <v>10</v>
      </c>
      <c r="S140" s="42">
        <v>24</v>
      </c>
      <c r="T140" s="43">
        <f t="shared" si="2"/>
        <v>43374</v>
      </c>
      <c r="U140" s="44">
        <f>TIME('Trump Tweets'!$Q140,'Trump Tweets'!$R140,'Trump Tweets'!$S140)</f>
        <v>0.42388888888888893</v>
      </c>
      <c r="V140" s="45">
        <f>'Trump Tweets'!$T140+'Trump Tweets'!$U140-T139+U139</f>
        <v>0.84759259259042596</v>
      </c>
      <c r="W140" s="46">
        <f>'Trump Tweets'!$T140+'Trump Tweets'!$U140-(T139+U139)</f>
        <v>1.8518518481869251E-4</v>
      </c>
      <c r="X140" s="47" t="str">
        <f>IF(AND('Trump Tweets'!$V140&lt;1,'Trump Tweets'!$W140&lt;TIME(1,0,0)),"Yes","No")</f>
        <v>Yes</v>
      </c>
      <c r="Y140" s="1" t="s">
        <v>414</v>
      </c>
      <c r="Z140" s="1"/>
    </row>
    <row r="141" spans="1:26" ht="11.25" hidden="1" customHeight="1">
      <c r="A141" s="50" t="s">
        <v>88</v>
      </c>
      <c r="B141" s="51" t="s">
        <v>761</v>
      </c>
      <c r="C141" s="52" t="s">
        <v>204</v>
      </c>
      <c r="D141" s="52" t="s">
        <v>682</v>
      </c>
      <c r="E141" s="52">
        <v>1</v>
      </c>
      <c r="F141" s="52"/>
      <c r="G141" s="53">
        <v>43374.453796296293</v>
      </c>
      <c r="H141" s="50">
        <v>18158</v>
      </c>
      <c r="I141" s="50">
        <v>79307</v>
      </c>
      <c r="J141" s="50" t="b">
        <v>0</v>
      </c>
      <c r="K141" s="50">
        <v>1.04671471126862E+18</v>
      </c>
      <c r="L141" s="38">
        <f t="shared" si="0"/>
        <v>43374</v>
      </c>
      <c r="M141" s="39">
        <v>1</v>
      </c>
      <c r="N141" s="39">
        <v>10</v>
      </c>
      <c r="O141" s="39">
        <v>2018</v>
      </c>
      <c r="P141" s="41" t="str">
        <f t="shared" si="1"/>
        <v>53:28</v>
      </c>
      <c r="Q141" s="39">
        <v>10</v>
      </c>
      <c r="R141" s="42">
        <v>10</v>
      </c>
      <c r="S141" s="42">
        <v>28</v>
      </c>
      <c r="T141" s="43">
        <f t="shared" si="2"/>
        <v>43374</v>
      </c>
      <c r="U141" s="44">
        <f>TIME('Trump Tweets'!$Q141,'Trump Tweets'!$R141,'Trump Tweets'!$S141)</f>
        <v>0.42393518518518519</v>
      </c>
      <c r="V141" s="45">
        <f>'Trump Tweets'!$T141+'Trump Tweets'!$U141-T140+U140</f>
        <v>0.8478240740754539</v>
      </c>
      <c r="W141" s="46">
        <f>'Trump Tweets'!$T141+'Trump Tweets'!$U141-(T140+U140)</f>
        <v>4.6296299842651933E-5</v>
      </c>
      <c r="X141" s="47" t="str">
        <f>IF(AND('Trump Tweets'!$V141&lt;1,'Trump Tweets'!$W141&lt;TIME(1,0,0)),"Yes","No")</f>
        <v>Yes</v>
      </c>
      <c r="Y141" s="1" t="s">
        <v>414</v>
      </c>
      <c r="Z141" s="1"/>
    </row>
    <row r="142" spans="1:26" ht="11.25" hidden="1" customHeight="1">
      <c r="A142" s="32" t="s">
        <v>88</v>
      </c>
      <c r="B142" s="34" t="s">
        <v>764</v>
      </c>
      <c r="C142" s="35" t="s">
        <v>117</v>
      </c>
      <c r="D142" s="36"/>
      <c r="E142" s="35">
        <v>1</v>
      </c>
      <c r="F142" s="36"/>
      <c r="G142" s="36">
        <v>43374.984502314815</v>
      </c>
      <c r="H142" s="32">
        <v>23085</v>
      </c>
      <c r="I142" s="32">
        <v>89943</v>
      </c>
      <c r="J142" s="32" t="b">
        <v>0</v>
      </c>
      <c r="K142" s="32">
        <v>9.5123663409530803E+17</v>
      </c>
      <c r="L142" s="38">
        <f t="shared" si="0"/>
        <v>43374</v>
      </c>
      <c r="M142" s="39">
        <v>1</v>
      </c>
      <c r="N142" s="39">
        <v>10</v>
      </c>
      <c r="O142" s="39">
        <v>2018</v>
      </c>
      <c r="P142" s="41" t="str">
        <f t="shared" si="1"/>
        <v>37:41</v>
      </c>
      <c r="Q142" s="39">
        <v>23</v>
      </c>
      <c r="R142" s="42">
        <v>10</v>
      </c>
      <c r="S142" s="42">
        <v>41</v>
      </c>
      <c r="T142" s="43">
        <f t="shared" si="2"/>
        <v>43374</v>
      </c>
      <c r="U142" s="44">
        <f>TIME('Trump Tweets'!$Q142,'Trump Tweets'!$R142,'Trump Tweets'!$S142)</f>
        <v>0.96575231481481483</v>
      </c>
      <c r="V142" s="45">
        <f>'Trump Tweets'!$T142+'Trump Tweets'!$U142-T141+U141</f>
        <v>1.3896874999977471</v>
      </c>
      <c r="W142" s="46">
        <f>'Trump Tweets'!$T142+'Trump Tweets'!$U142-(T141+U141)</f>
        <v>0.54181712962599704</v>
      </c>
      <c r="X142" s="47" t="str">
        <f>IF(AND('Trump Tweets'!$V142&lt;1,'Trump Tweets'!$W142&lt;TIME(1,0,0)),"Yes","No")</f>
        <v>No</v>
      </c>
      <c r="Y142" s="1"/>
      <c r="Z142" s="1"/>
    </row>
    <row r="143" spans="1:26" ht="11.25" hidden="1" customHeight="1">
      <c r="A143" s="54" t="s">
        <v>88</v>
      </c>
      <c r="B143" s="55" t="s">
        <v>768</v>
      </c>
      <c r="C143" s="56" t="s">
        <v>204</v>
      </c>
      <c r="D143" s="56" t="s">
        <v>682</v>
      </c>
      <c r="E143" s="56">
        <v>1</v>
      </c>
      <c r="F143" s="56"/>
      <c r="G143" s="57">
        <v>43375.626423611109</v>
      </c>
      <c r="H143" s="54">
        <v>15267</v>
      </c>
      <c r="I143" s="54">
        <v>74222</v>
      </c>
      <c r="J143" s="54" t="b">
        <v>0</v>
      </c>
      <c r="K143" s="54">
        <v>1.0471396560668401E+18</v>
      </c>
      <c r="L143" s="38">
        <f t="shared" si="0"/>
        <v>43375</v>
      </c>
      <c r="M143" s="39">
        <v>2</v>
      </c>
      <c r="N143" s="39">
        <v>10</v>
      </c>
      <c r="O143" s="39">
        <v>2018</v>
      </c>
      <c r="P143" s="41" t="str">
        <f t="shared" si="1"/>
        <v>02:03</v>
      </c>
      <c r="Q143" s="39">
        <v>15</v>
      </c>
      <c r="R143" s="42">
        <v>10</v>
      </c>
      <c r="S143" s="42">
        <v>3</v>
      </c>
      <c r="T143" s="43">
        <f t="shared" si="2"/>
        <v>43375</v>
      </c>
      <c r="U143" s="44">
        <f>TIME('Trump Tweets'!$Q143,'Trump Tweets'!$R143,'Trump Tweets'!$S143)</f>
        <v>0.63197916666666665</v>
      </c>
      <c r="V143" s="45">
        <f>'Trump Tweets'!$T143+'Trump Tweets'!$U143-T142+U142</f>
        <v>2.5977314814831307</v>
      </c>
      <c r="W143" s="46">
        <f>'Trump Tweets'!$T143+'Trump Tweets'!$U143-(T142+U142)</f>
        <v>0.66622685185575392</v>
      </c>
      <c r="X143" s="47" t="str">
        <f>IF(AND('Trump Tweets'!$V143&lt;1,'Trump Tweets'!$W143&lt;TIME(1,0,0)),"Yes","No")</f>
        <v>No</v>
      </c>
      <c r="Y143" s="1"/>
      <c r="Z143" s="1"/>
    </row>
    <row r="144" spans="1:26" ht="11.25" hidden="1" customHeight="1">
      <c r="A144" s="50" t="s">
        <v>88</v>
      </c>
      <c r="B144" s="51" t="s">
        <v>771</v>
      </c>
      <c r="C144" s="52" t="s">
        <v>90</v>
      </c>
      <c r="D144" s="52" t="s">
        <v>139</v>
      </c>
      <c r="E144" s="52">
        <v>1</v>
      </c>
      <c r="F144" s="52"/>
      <c r="G144" s="53">
        <v>43376.54446759259</v>
      </c>
      <c r="H144" s="50">
        <v>20538</v>
      </c>
      <c r="I144" s="50">
        <v>91906</v>
      </c>
      <c r="J144" s="50" t="b">
        <v>0</v>
      </c>
      <c r="K144" s="50">
        <v>1.0474723423545999E+18</v>
      </c>
      <c r="L144" s="38">
        <f t="shared" si="0"/>
        <v>43376</v>
      </c>
      <c r="M144" s="39">
        <v>3</v>
      </c>
      <c r="N144" s="39">
        <v>10</v>
      </c>
      <c r="O144" s="39">
        <v>2018</v>
      </c>
      <c r="P144" s="41" t="str">
        <f t="shared" si="1"/>
        <v>04:02</v>
      </c>
      <c r="Q144" s="39">
        <v>13</v>
      </c>
      <c r="R144" s="42">
        <v>10</v>
      </c>
      <c r="S144" s="42">
        <v>2</v>
      </c>
      <c r="T144" s="43">
        <f t="shared" si="2"/>
        <v>43376</v>
      </c>
      <c r="U144" s="44">
        <f>TIME('Trump Tweets'!$Q144,'Trump Tweets'!$R144,'Trump Tweets'!$S144)</f>
        <v>0.54863425925925924</v>
      </c>
      <c r="V144" s="45">
        <f>'Trump Tweets'!$T144+'Trump Tweets'!$U144-T143+U143</f>
        <v>2.1806134259224441</v>
      </c>
      <c r="W144" s="46">
        <f>'Trump Tweets'!$T144+'Trump Tweets'!$U144-(T143+U143)</f>
        <v>0.9166550925874617</v>
      </c>
      <c r="X144" s="47" t="str">
        <f>IF(AND('Trump Tweets'!$V144&lt;1,'Trump Tweets'!$W144&lt;TIME(1,0,0)),"Yes","No")</f>
        <v>No</v>
      </c>
      <c r="Y144" s="1"/>
      <c r="Z144" s="1"/>
    </row>
    <row r="145" spans="1:26" ht="11.25" hidden="1" customHeight="1">
      <c r="A145" s="32" t="s">
        <v>88</v>
      </c>
      <c r="B145" s="34" t="s">
        <v>776</v>
      </c>
      <c r="C145" s="35" t="s">
        <v>90</v>
      </c>
      <c r="D145" s="36"/>
      <c r="E145" s="35">
        <v>1</v>
      </c>
      <c r="F145" s="36"/>
      <c r="G145" s="36">
        <v>43380.457986111112</v>
      </c>
      <c r="H145" s="32">
        <v>25810</v>
      </c>
      <c r="I145" s="32">
        <v>124606</v>
      </c>
      <c r="J145" s="32" t="b">
        <v>0</v>
      </c>
      <c r="K145" s="32">
        <v>1.01663803528121E+18</v>
      </c>
      <c r="L145" s="38">
        <f t="shared" si="0"/>
        <v>43380</v>
      </c>
      <c r="M145" s="39">
        <v>7</v>
      </c>
      <c r="N145" s="39">
        <v>10</v>
      </c>
      <c r="O145" s="39">
        <v>2018</v>
      </c>
      <c r="P145" s="41" t="str">
        <f t="shared" si="1"/>
        <v>59:30</v>
      </c>
      <c r="Q145" s="39">
        <v>10</v>
      </c>
      <c r="R145" s="42">
        <v>10</v>
      </c>
      <c r="S145" s="42">
        <v>30</v>
      </c>
      <c r="T145" s="43">
        <f t="shared" si="2"/>
        <v>43380</v>
      </c>
      <c r="U145" s="44">
        <f>TIME('Trump Tweets'!$Q145,'Trump Tweets'!$R145,'Trump Tweets'!$S145)</f>
        <v>0.42395833333333338</v>
      </c>
      <c r="V145" s="45">
        <f>'Trump Tweets'!$T145+'Trump Tweets'!$U145-T144+U144</f>
        <v>4.9725925925921075</v>
      </c>
      <c r="W145" s="46">
        <f>'Trump Tweets'!$T145+'Trump Tweets'!$U145-(T144+U144)</f>
        <v>3.8753240740770707</v>
      </c>
      <c r="X145" s="47" t="str">
        <f>IF(AND('Trump Tweets'!$V145&lt;1,'Trump Tweets'!$W145&lt;TIME(1,0,0)),"Yes","No")</f>
        <v>No</v>
      </c>
      <c r="Y145" s="1"/>
      <c r="Z145" s="1"/>
    </row>
    <row r="146" spans="1:26" ht="11.25" hidden="1" customHeight="1">
      <c r="A146" s="54" t="s">
        <v>88</v>
      </c>
      <c r="B146" s="55" t="s">
        <v>779</v>
      </c>
      <c r="C146" s="56" t="s">
        <v>204</v>
      </c>
      <c r="D146" s="56" t="s">
        <v>682</v>
      </c>
      <c r="E146" s="56">
        <v>0</v>
      </c>
      <c r="F146" s="56"/>
      <c r="G146" s="57">
        <v>43382.548622685186</v>
      </c>
      <c r="H146" s="54">
        <v>11636</v>
      </c>
      <c r="I146" s="54">
        <v>55642</v>
      </c>
      <c r="J146" s="54" t="b">
        <v>0</v>
      </c>
      <c r="K146" s="54">
        <v>1.0496481748965E+18</v>
      </c>
      <c r="L146" s="38">
        <f t="shared" si="0"/>
        <v>43382</v>
      </c>
      <c r="M146" s="39">
        <v>9</v>
      </c>
      <c r="N146" s="39">
        <v>10</v>
      </c>
      <c r="O146" s="39">
        <v>2018</v>
      </c>
      <c r="P146" s="41" t="str">
        <f t="shared" si="1"/>
        <v>10:01</v>
      </c>
      <c r="Q146" s="39">
        <v>13</v>
      </c>
      <c r="R146" s="42">
        <v>10</v>
      </c>
      <c r="S146" s="42">
        <v>1</v>
      </c>
      <c r="T146" s="43">
        <f t="shared" si="2"/>
        <v>43382</v>
      </c>
      <c r="U146" s="44">
        <f>TIME('Trump Tweets'!$Q146,'Trump Tweets'!$R146,'Trump Tweets'!$S146)</f>
        <v>0.5486226851851852</v>
      </c>
      <c r="V146" s="45">
        <f>'Trump Tweets'!$T146+'Trump Tweets'!$U146-T145+U145</f>
        <v>2.9725810185196071</v>
      </c>
      <c r="W146" s="46">
        <f>'Trump Tweets'!$T146+'Trump Tweets'!$U146-(T145+U145)</f>
        <v>2.1246643518534256</v>
      </c>
      <c r="X146" s="47" t="str">
        <f>IF(AND('Trump Tweets'!$V146&lt;1,'Trump Tweets'!$W146&lt;TIME(1,0,0)),"Yes","No")</f>
        <v>No</v>
      </c>
      <c r="Y146" s="1"/>
      <c r="Z146" s="1"/>
    </row>
    <row r="147" spans="1:26" ht="11.25" hidden="1" customHeight="1">
      <c r="A147" s="32" t="s">
        <v>88</v>
      </c>
      <c r="B147" s="34" t="s">
        <v>782</v>
      </c>
      <c r="C147" s="35" t="s">
        <v>90</v>
      </c>
      <c r="D147" s="36"/>
      <c r="E147" s="35">
        <v>1</v>
      </c>
      <c r="F147" s="35"/>
      <c r="G147" s="36" t="s">
        <v>783</v>
      </c>
      <c r="H147" s="32">
        <v>8878</v>
      </c>
      <c r="I147" s="32">
        <v>35943</v>
      </c>
      <c r="J147" s="32" t="b">
        <v>0</v>
      </c>
      <c r="K147" s="32">
        <v>1.05260990734471E+18</v>
      </c>
      <c r="L147" s="38">
        <f t="shared" si="0"/>
        <v>43390</v>
      </c>
      <c r="M147" s="39">
        <v>17</v>
      </c>
      <c r="N147" s="39">
        <v>10</v>
      </c>
      <c r="O147" s="39">
        <v>2018</v>
      </c>
      <c r="P147" s="41" t="str">
        <f t="shared" si="1"/>
        <v>10-17-2018 17:18:53</v>
      </c>
      <c r="Q147" s="39">
        <v>17</v>
      </c>
      <c r="R147" s="42">
        <v>10</v>
      </c>
      <c r="S147" s="42">
        <v>53</v>
      </c>
      <c r="T147" s="43">
        <f t="shared" si="2"/>
        <v>43390</v>
      </c>
      <c r="U147" s="44">
        <f>TIME('Trump Tweets'!$Q147,'Trump Tweets'!$R147,'Trump Tweets'!$S147)</f>
        <v>0.71589120370370374</v>
      </c>
      <c r="V147" s="45">
        <f>'Trump Tweets'!$T147+'Trump Tweets'!$U147-T146+U146</f>
        <v>9.2645138888899989</v>
      </c>
      <c r="W147" s="46">
        <f>'Trump Tweets'!$T147+'Trump Tweets'!$U147-(T146+U146)</f>
        <v>8.1672685185185401</v>
      </c>
      <c r="X147" s="47" t="str">
        <f>IF(AND('Trump Tweets'!$V147&lt;1,'Trump Tweets'!$W147&lt;TIME(1,0,0)),"Yes","No")</f>
        <v>No</v>
      </c>
      <c r="Y147" s="1"/>
      <c r="Z147" s="1"/>
    </row>
    <row r="148" spans="1:26" ht="11.25" hidden="1" customHeight="1">
      <c r="A148" s="50" t="s">
        <v>88</v>
      </c>
      <c r="B148" s="51" t="s">
        <v>786</v>
      </c>
      <c r="C148" s="52" t="s">
        <v>204</v>
      </c>
      <c r="D148" s="52" t="s">
        <v>379</v>
      </c>
      <c r="E148" s="52">
        <v>1</v>
      </c>
      <c r="F148" s="52"/>
      <c r="G148" s="53">
        <v>43391.992881944447</v>
      </c>
      <c r="H148" s="50">
        <v>14243</v>
      </c>
      <c r="I148" s="50">
        <v>49094</v>
      </c>
      <c r="J148" s="50" t="b">
        <v>0</v>
      </c>
      <c r="K148" s="50">
        <v>1.05307066130266E+18</v>
      </c>
      <c r="L148" s="38">
        <f t="shared" si="0"/>
        <v>43391</v>
      </c>
      <c r="M148" s="39">
        <v>18</v>
      </c>
      <c r="N148" s="39">
        <v>10</v>
      </c>
      <c r="O148" s="39">
        <v>2018</v>
      </c>
      <c r="P148" s="41" t="str">
        <f t="shared" si="1"/>
        <v>49:45</v>
      </c>
      <c r="Q148" s="39">
        <v>23</v>
      </c>
      <c r="R148" s="42">
        <v>10</v>
      </c>
      <c r="S148" s="42">
        <v>45</v>
      </c>
      <c r="T148" s="43">
        <f t="shared" si="2"/>
        <v>43391</v>
      </c>
      <c r="U148" s="44">
        <f>TIME('Trump Tweets'!$Q148,'Trump Tweets'!$R148,'Trump Tweets'!$S148)</f>
        <v>0.96579861111111109</v>
      </c>
      <c r="V148" s="45">
        <f>'Trump Tweets'!$T148+'Trump Tweets'!$U148-T147+U147</f>
        <v>2.6816898148161084</v>
      </c>
      <c r="W148" s="46">
        <f>'Trump Tweets'!$T148+'Trump Tweets'!$U148-(T147+U147)</f>
        <v>1.2499074074075907</v>
      </c>
      <c r="X148" s="47" t="str">
        <f>IF(AND('Trump Tweets'!$V148&lt;1,'Trump Tweets'!$W148&lt;TIME(1,0,0)),"Yes","No")</f>
        <v>No</v>
      </c>
      <c r="Y148" s="1"/>
      <c r="Z148" s="1"/>
    </row>
    <row r="149" spans="1:26" ht="11.25" hidden="1" customHeight="1">
      <c r="A149" s="54" t="s">
        <v>88</v>
      </c>
      <c r="B149" s="55" t="s">
        <v>791</v>
      </c>
      <c r="C149" s="56" t="s">
        <v>204</v>
      </c>
      <c r="D149" s="56"/>
      <c r="E149" s="56">
        <v>-1</v>
      </c>
      <c r="F149" s="56"/>
      <c r="G149" s="57">
        <v>43396.697060185186</v>
      </c>
      <c r="H149" s="54">
        <v>23601</v>
      </c>
      <c r="I149" s="54">
        <v>103218</v>
      </c>
      <c r="J149" s="54" t="b">
        <v>0</v>
      </c>
      <c r="K149" s="54">
        <v>1.05477539779817E+18</v>
      </c>
      <c r="L149" s="38">
        <f t="shared" si="0"/>
        <v>43396</v>
      </c>
      <c r="M149" s="39">
        <v>23</v>
      </c>
      <c r="N149" s="39">
        <v>10</v>
      </c>
      <c r="O149" s="39">
        <v>2018</v>
      </c>
      <c r="P149" s="41" t="str">
        <f t="shared" si="1"/>
        <v>43:46</v>
      </c>
      <c r="Q149" s="39">
        <v>16</v>
      </c>
      <c r="R149" s="42">
        <v>10</v>
      </c>
      <c r="S149" s="42">
        <v>46</v>
      </c>
      <c r="T149" s="43">
        <f t="shared" si="2"/>
        <v>43396</v>
      </c>
      <c r="U149" s="44">
        <f>TIME('Trump Tweets'!$Q149,'Trump Tweets'!$R149,'Trump Tweets'!$S149)</f>
        <v>0.67414351851851861</v>
      </c>
      <c r="V149" s="45">
        <f>'Trump Tweets'!$T149+'Trump Tweets'!$U149-T148+U148</f>
        <v>6.6399421296287784</v>
      </c>
      <c r="W149" s="46">
        <f>'Trump Tweets'!$T149+'Trump Tweets'!$U149-(T148+U148)</f>
        <v>4.7083449074052623</v>
      </c>
      <c r="X149" s="47" t="str">
        <f>IF(AND('Trump Tweets'!$V149&lt;1,'Trump Tweets'!$W149&lt;TIME(1,0,0)),"Yes","No")</f>
        <v>No</v>
      </c>
      <c r="Y149" s="1"/>
      <c r="Z149" s="1"/>
    </row>
    <row r="150" spans="1:26" ht="11.25" hidden="1" customHeight="1">
      <c r="A150" s="50" t="s">
        <v>88</v>
      </c>
      <c r="B150" s="51" t="s">
        <v>794</v>
      </c>
      <c r="C150" s="52" t="s">
        <v>204</v>
      </c>
      <c r="D150" s="52" t="s">
        <v>795</v>
      </c>
      <c r="E150" s="52">
        <v>0</v>
      </c>
      <c r="F150" s="52"/>
      <c r="G150" s="53">
        <v>43402.519537037035</v>
      </c>
      <c r="H150" s="50">
        <v>92699</v>
      </c>
      <c r="I150" s="50">
        <v>341189</v>
      </c>
      <c r="J150" s="50" t="b">
        <v>0</v>
      </c>
      <c r="K150" s="50">
        <v>1.05688539252226E+18</v>
      </c>
      <c r="L150" s="38">
        <f t="shared" si="0"/>
        <v>43402</v>
      </c>
      <c r="M150" s="39">
        <v>29</v>
      </c>
      <c r="N150" s="39">
        <v>10</v>
      </c>
      <c r="O150" s="39">
        <v>2018</v>
      </c>
      <c r="P150" s="41" t="str">
        <f t="shared" si="1"/>
        <v>28:08</v>
      </c>
      <c r="Q150" s="39">
        <v>12</v>
      </c>
      <c r="R150" s="42">
        <v>10</v>
      </c>
      <c r="S150" s="42">
        <v>8</v>
      </c>
      <c r="T150" s="43">
        <f t="shared" si="2"/>
        <v>43402</v>
      </c>
      <c r="U150" s="44">
        <f>TIME('Trump Tweets'!$Q150,'Trump Tweets'!$R150,'Trump Tweets'!$S150)</f>
        <v>0.50703703703703706</v>
      </c>
      <c r="V150" s="45">
        <f>'Trump Tweets'!$T150+'Trump Tweets'!$U150-T149+U149</f>
        <v>7.181180555556181</v>
      </c>
      <c r="W150" s="46">
        <f>'Trump Tweets'!$T150+'Trump Tweets'!$U150-(T149+U149)</f>
        <v>5.8328935185199953</v>
      </c>
      <c r="X150" s="47" t="str">
        <f>IF(AND('Trump Tweets'!$V150&lt;1,'Trump Tweets'!$W150&lt;TIME(1,0,0)),"Yes","No")</f>
        <v>No</v>
      </c>
      <c r="Y150" s="1"/>
      <c r="Z150" s="1"/>
    </row>
    <row r="151" spans="1:26" ht="11.25" hidden="1" customHeight="1">
      <c r="A151" s="32" t="s">
        <v>88</v>
      </c>
      <c r="B151" s="34" t="s">
        <v>802</v>
      </c>
      <c r="C151" s="35" t="s">
        <v>79</v>
      </c>
      <c r="D151" s="35"/>
      <c r="E151" s="35">
        <v>-1</v>
      </c>
      <c r="F151" s="35"/>
      <c r="G151" s="36" t="s">
        <v>803</v>
      </c>
      <c r="H151" s="32">
        <v>14921</v>
      </c>
      <c r="I151" s="32">
        <v>61386</v>
      </c>
      <c r="J151" s="32" t="b">
        <v>0</v>
      </c>
      <c r="K151" s="32">
        <v>1.05725405125401E+18</v>
      </c>
      <c r="L151" s="38">
        <f t="shared" si="0"/>
        <v>43403</v>
      </c>
      <c r="M151" s="39">
        <v>30</v>
      </c>
      <c r="N151" s="39">
        <v>10</v>
      </c>
      <c r="O151" s="39">
        <v>2018</v>
      </c>
      <c r="P151" s="41" t="str">
        <f t="shared" si="1"/>
        <v>10-30-2018 12:53:03</v>
      </c>
      <c r="Q151" s="39">
        <v>12</v>
      </c>
      <c r="R151" s="42">
        <v>10</v>
      </c>
      <c r="S151" s="42">
        <v>3</v>
      </c>
      <c r="T151" s="43">
        <f t="shared" si="2"/>
        <v>43403</v>
      </c>
      <c r="U151" s="44">
        <f>TIME('Trump Tweets'!$Q151,'Trump Tweets'!$R151,'Trump Tweets'!$S151)</f>
        <v>0.50697916666666665</v>
      </c>
      <c r="V151" s="45">
        <f>'Trump Tweets'!$T151+'Trump Tweets'!$U151-T150+U150</f>
        <v>2.0140162037053528</v>
      </c>
      <c r="W151" s="46">
        <f>'Trump Tweets'!$T151+'Trump Tweets'!$U151-(T150+U150)</f>
        <v>0.99994212963065365</v>
      </c>
      <c r="X151" s="47" t="str">
        <f>IF(AND('Trump Tweets'!$V151&lt;1,'Trump Tweets'!$W151&lt;TIME(1,0,0)),"Yes","No")</f>
        <v>No</v>
      </c>
      <c r="Y151" s="1"/>
      <c r="Z151" s="1"/>
    </row>
    <row r="152" spans="1:26" ht="11.25" hidden="1" customHeight="1">
      <c r="A152" s="32" t="s">
        <v>88</v>
      </c>
      <c r="B152" s="34" t="s">
        <v>806</v>
      </c>
      <c r="C152" s="35" t="s">
        <v>117</v>
      </c>
      <c r="D152" s="36"/>
      <c r="E152" s="35">
        <v>1</v>
      </c>
      <c r="F152" s="36"/>
      <c r="G152" s="36">
        <v>43405.488877314812</v>
      </c>
      <c r="H152" s="32">
        <v>21318</v>
      </c>
      <c r="I152" s="32">
        <v>96789</v>
      </c>
      <c r="J152" s="32" t="b">
        <v>0</v>
      </c>
      <c r="K152" s="32">
        <v>9.5141941579451098E+17</v>
      </c>
      <c r="L152" s="38">
        <f t="shared" si="0"/>
        <v>43405</v>
      </c>
      <c r="M152" s="39">
        <v>1</v>
      </c>
      <c r="N152" s="39">
        <v>11</v>
      </c>
      <c r="O152" s="39">
        <v>2018</v>
      </c>
      <c r="P152" s="41" t="str">
        <f t="shared" si="1"/>
        <v>43:59</v>
      </c>
      <c r="Q152" s="39">
        <v>11</v>
      </c>
      <c r="R152" s="42">
        <v>11</v>
      </c>
      <c r="S152" s="42">
        <v>59</v>
      </c>
      <c r="T152" s="43">
        <f t="shared" si="2"/>
        <v>43405</v>
      </c>
      <c r="U152" s="44">
        <f>TIME('Trump Tweets'!$Q152,'Trump Tweets'!$R152,'Trump Tweets'!$S152)</f>
        <v>0.46665509259259258</v>
      </c>
      <c r="V152" s="45">
        <f>'Trump Tweets'!$T152+'Trump Tweets'!$U152-T151+U151</f>
        <v>2.9736342592570386</v>
      </c>
      <c r="W152" s="46">
        <f>'Trump Tweets'!$T152+'Trump Tweets'!$U152-(T151+U151)</f>
        <v>1.9596759259220562</v>
      </c>
      <c r="X152" s="47" t="str">
        <f>IF(AND('Trump Tweets'!$V152&lt;1,'Trump Tweets'!$W152&lt;TIME(1,0,0)),"Yes","No")</f>
        <v>No</v>
      </c>
      <c r="Y152" s="1"/>
      <c r="Z152" s="1"/>
    </row>
    <row r="153" spans="1:26" ht="11.25" hidden="1" customHeight="1">
      <c r="A153" s="54" t="s">
        <v>88</v>
      </c>
      <c r="B153" s="55" t="s">
        <v>810</v>
      </c>
      <c r="C153" s="56" t="s">
        <v>204</v>
      </c>
      <c r="D153" s="56" t="s">
        <v>327</v>
      </c>
      <c r="E153" s="56">
        <v>0</v>
      </c>
      <c r="F153" s="56"/>
      <c r="G153" s="57">
        <v>43405.589699074073</v>
      </c>
      <c r="H153" s="54">
        <v>21436</v>
      </c>
      <c r="I153" s="54">
        <v>93732</v>
      </c>
      <c r="J153" s="54" t="b">
        <v>0</v>
      </c>
      <c r="K153" s="54">
        <v>1.05799798192287E+18</v>
      </c>
      <c r="L153" s="38">
        <f t="shared" si="0"/>
        <v>43405</v>
      </c>
      <c r="M153" s="39">
        <v>1</v>
      </c>
      <c r="N153" s="39">
        <v>11</v>
      </c>
      <c r="O153" s="39">
        <v>2018</v>
      </c>
      <c r="P153" s="41" t="str">
        <f t="shared" si="1"/>
        <v>09:10</v>
      </c>
      <c r="Q153" s="39">
        <v>14</v>
      </c>
      <c r="R153" s="42">
        <v>11</v>
      </c>
      <c r="S153" s="42">
        <v>10</v>
      </c>
      <c r="T153" s="43">
        <f t="shared" si="2"/>
        <v>43405</v>
      </c>
      <c r="U153" s="44">
        <f>TIME('Trump Tweets'!$Q153,'Trump Tweets'!$R153,'Trump Tweets'!$S153)</f>
        <v>0.59108796296296295</v>
      </c>
      <c r="V153" s="45">
        <f>'Trump Tweets'!$T153+'Trump Tweets'!$U153-T152+U152</f>
        <v>1.0577430555590048</v>
      </c>
      <c r="W153" s="46">
        <f>'Trump Tweets'!$T153+'Trump Tweets'!$U153-(T152+U152)</f>
        <v>0.12443287037604023</v>
      </c>
      <c r="X153" s="47" t="str">
        <f>IF(AND('Trump Tweets'!$V153&lt;1,'Trump Tweets'!$W153&lt;TIME(1,0,0)),"Yes","No")</f>
        <v>No</v>
      </c>
      <c r="Y153" s="1"/>
      <c r="Z153" s="1"/>
    </row>
    <row r="154" spans="1:26" ht="11.25" hidden="1" customHeight="1">
      <c r="A154" s="32" t="s">
        <v>88</v>
      </c>
      <c r="B154" s="34" t="s">
        <v>813</v>
      </c>
      <c r="C154" s="35" t="s">
        <v>117</v>
      </c>
      <c r="D154" s="35"/>
      <c r="E154" s="35">
        <v>1</v>
      </c>
      <c r="F154" s="35"/>
      <c r="G154" s="36">
        <v>43410.911527777775</v>
      </c>
      <c r="H154" s="32">
        <v>32153</v>
      </c>
      <c r="I154" s="32">
        <v>139239</v>
      </c>
      <c r="J154" s="32" t="b">
        <v>0</v>
      </c>
      <c r="K154" s="32">
        <v>1.0062931449110799E+18</v>
      </c>
      <c r="L154" s="38">
        <f t="shared" si="0"/>
        <v>43410</v>
      </c>
      <c r="M154" s="39">
        <v>6</v>
      </c>
      <c r="N154" s="39">
        <v>11</v>
      </c>
      <c r="O154" s="39">
        <v>2018</v>
      </c>
      <c r="P154" s="41" t="str">
        <f t="shared" si="1"/>
        <v>52:36</v>
      </c>
      <c r="Q154" s="39">
        <v>21</v>
      </c>
      <c r="R154" s="42">
        <v>11</v>
      </c>
      <c r="S154" s="42">
        <v>36</v>
      </c>
      <c r="T154" s="43">
        <f t="shared" si="2"/>
        <v>43410</v>
      </c>
      <c r="U154" s="44">
        <f>TIME('Trump Tweets'!$Q154,'Trump Tweets'!$R154,'Trump Tweets'!$S154)</f>
        <v>0.88305555555555548</v>
      </c>
      <c r="V154" s="45">
        <f>'Trump Tweets'!$T154+'Trump Tweets'!$U154-T153+U153</f>
        <v>6.4741435185171277</v>
      </c>
      <c r="W154" s="46">
        <f>'Trump Tweets'!$T154+'Trump Tweets'!$U154-(T153+U153)</f>
        <v>5.2919675925877527</v>
      </c>
      <c r="X154" s="47" t="str">
        <f>IF(AND('Trump Tweets'!$V154&lt;1,'Trump Tweets'!$W154&lt;TIME(1,0,0)),"Yes","No")</f>
        <v>No</v>
      </c>
      <c r="Y154" s="1"/>
      <c r="Z154" s="1"/>
    </row>
    <row r="155" spans="1:26" ht="11.25" hidden="1" customHeight="1">
      <c r="A155" s="50" t="s">
        <v>88</v>
      </c>
      <c r="B155" s="51" t="s">
        <v>818</v>
      </c>
      <c r="C155" s="52" t="s">
        <v>204</v>
      </c>
      <c r="D155" s="58" t="s">
        <v>819</v>
      </c>
      <c r="E155" s="52">
        <v>-1</v>
      </c>
      <c r="F155" s="53"/>
      <c r="G155" s="53">
        <v>43416.50712962963</v>
      </c>
      <c r="H155" s="50">
        <v>18266</v>
      </c>
      <c r="I155" s="50">
        <v>79950</v>
      </c>
      <c r="J155" s="50" t="b">
        <v>0</v>
      </c>
      <c r="K155" s="50">
        <v>1.06195432584346E+18</v>
      </c>
      <c r="L155" s="38">
        <f t="shared" si="0"/>
        <v>43416</v>
      </c>
      <c r="M155" s="39">
        <v>12</v>
      </c>
      <c r="N155" s="39">
        <v>11</v>
      </c>
      <c r="O155" s="39">
        <v>2018</v>
      </c>
      <c r="P155" s="41" t="str">
        <f t="shared" si="1"/>
        <v>10:16</v>
      </c>
      <c r="Q155" s="39">
        <v>12</v>
      </c>
      <c r="R155" s="42">
        <v>11</v>
      </c>
      <c r="S155" s="42">
        <v>16</v>
      </c>
      <c r="T155" s="43">
        <f t="shared" si="2"/>
        <v>43416</v>
      </c>
      <c r="U155" s="44">
        <f>TIME('Trump Tweets'!$Q155,'Trump Tweets'!$R155,'Trump Tweets'!$S155)</f>
        <v>0.50782407407407404</v>
      </c>
      <c r="V155" s="45">
        <f>'Trump Tweets'!$T155+'Trump Tweets'!$U155-T154+U154</f>
        <v>7.3908796296323356</v>
      </c>
      <c r="W155" s="46">
        <f>'Trump Tweets'!$T155+'Trump Tweets'!$U155-(T154+U154)</f>
        <v>5.6247685185226146</v>
      </c>
      <c r="X155" s="47" t="str">
        <f>IF(AND('Trump Tweets'!$V155&lt;1,'Trump Tweets'!$W155&lt;TIME(1,0,0)),"Yes","No")</f>
        <v>No</v>
      </c>
      <c r="Y155" s="1"/>
      <c r="Z155" s="1"/>
    </row>
    <row r="156" spans="1:26" ht="11.25" hidden="1" customHeight="1">
      <c r="A156" s="54" t="s">
        <v>88</v>
      </c>
      <c r="B156" s="55" t="s">
        <v>822</v>
      </c>
      <c r="C156" s="56" t="s">
        <v>204</v>
      </c>
      <c r="D156" s="56" t="s">
        <v>627</v>
      </c>
      <c r="E156" s="56">
        <v>-1</v>
      </c>
      <c r="F156" s="56"/>
      <c r="G156" s="57">
        <v>43417.546620370369</v>
      </c>
      <c r="H156" s="54">
        <v>28695</v>
      </c>
      <c r="I156" s="54">
        <v>119923</v>
      </c>
      <c r="J156" s="54" t="b">
        <v>0</v>
      </c>
      <c r="K156" s="54">
        <v>1.06233102442691E+18</v>
      </c>
      <c r="L156" s="38">
        <f t="shared" si="0"/>
        <v>43417</v>
      </c>
      <c r="M156" s="39">
        <v>13</v>
      </c>
      <c r="N156" s="39">
        <v>11</v>
      </c>
      <c r="O156" s="39">
        <v>2018</v>
      </c>
      <c r="P156" s="41" t="str">
        <f t="shared" si="1"/>
        <v>07:08</v>
      </c>
      <c r="Q156" s="39">
        <v>13</v>
      </c>
      <c r="R156" s="42">
        <v>11</v>
      </c>
      <c r="S156" s="42">
        <v>8</v>
      </c>
      <c r="T156" s="43">
        <f t="shared" si="2"/>
        <v>43417</v>
      </c>
      <c r="U156" s="44">
        <f>TIME('Trump Tweets'!$Q156,'Trump Tweets'!$R156,'Trump Tweets'!$S156)</f>
        <v>0.54939814814814814</v>
      </c>
      <c r="V156" s="45">
        <f>'Trump Tweets'!$T156+'Trump Tweets'!$U156-T155+U155</f>
        <v>2.0572222222226859</v>
      </c>
      <c r="W156" s="46">
        <f>'Trump Tweets'!$T156+'Trump Tweets'!$U156-(T155+U155)</f>
        <v>1.041574074071832</v>
      </c>
      <c r="X156" s="47" t="str">
        <f>IF(AND('Trump Tweets'!$V156&lt;1,'Trump Tweets'!$W156&lt;TIME(1,0,0)),"Yes","No")</f>
        <v>No</v>
      </c>
      <c r="Y156" s="1"/>
      <c r="Z156" s="1"/>
    </row>
    <row r="157" spans="1:26" ht="11.25" hidden="1" customHeight="1">
      <c r="A157" s="32" t="s">
        <v>88</v>
      </c>
      <c r="B157" s="34" t="s">
        <v>826</v>
      </c>
      <c r="C157" s="35" t="s">
        <v>117</v>
      </c>
      <c r="D157" s="36"/>
      <c r="E157" s="35">
        <v>1</v>
      </c>
      <c r="F157" s="35"/>
      <c r="G157" s="36" t="s">
        <v>827</v>
      </c>
      <c r="H157" s="32">
        <v>23248</v>
      </c>
      <c r="I157" s="32">
        <v>111647</v>
      </c>
      <c r="J157" s="32" t="b">
        <v>0</v>
      </c>
      <c r="K157" s="32">
        <v>1.0666896886002801E+18</v>
      </c>
      <c r="L157" s="38">
        <f t="shared" si="0"/>
        <v>43429</v>
      </c>
      <c r="M157" s="39">
        <v>25</v>
      </c>
      <c r="N157" s="39">
        <v>11</v>
      </c>
      <c r="O157" s="39">
        <v>2018</v>
      </c>
      <c r="P157" s="41" t="str">
        <f t="shared" si="1"/>
        <v>11-25-2018 13:46:54</v>
      </c>
      <c r="Q157" s="39">
        <v>13</v>
      </c>
      <c r="R157" s="42">
        <v>11</v>
      </c>
      <c r="S157" s="42">
        <v>54</v>
      </c>
      <c r="T157" s="43">
        <f t="shared" si="2"/>
        <v>43429</v>
      </c>
      <c r="U157" s="44">
        <f>TIME('Trump Tweets'!$Q157,'Trump Tweets'!$R157,'Trump Tweets'!$S157)</f>
        <v>0.54993055555555559</v>
      </c>
      <c r="V157" s="45">
        <f>'Trump Tweets'!$T157+'Trump Tweets'!$U157-T156+U156</f>
        <v>13.099328703704932</v>
      </c>
      <c r="W157" s="46">
        <f>'Trump Tweets'!$T157+'Trump Tweets'!$U157-(T156+U156)</f>
        <v>12.000532407408173</v>
      </c>
      <c r="X157" s="47" t="str">
        <f>IF(AND('Trump Tweets'!$V157&lt;1,'Trump Tweets'!$W157&lt;TIME(1,0,0)),"Yes","No")</f>
        <v>No</v>
      </c>
      <c r="Y157" s="1"/>
      <c r="Z157" s="1"/>
    </row>
    <row r="158" spans="1:26" ht="11.25" hidden="1" customHeight="1">
      <c r="A158" s="50" t="s">
        <v>88</v>
      </c>
      <c r="B158" s="58" t="s">
        <v>832</v>
      </c>
      <c r="C158" s="52" t="s">
        <v>204</v>
      </c>
      <c r="D158" s="52"/>
      <c r="E158" s="52">
        <v>-1</v>
      </c>
      <c r="F158" s="52"/>
      <c r="G158" s="53">
        <v>43432.613553240742</v>
      </c>
      <c r="H158" s="50">
        <v>17319</v>
      </c>
      <c r="I158" s="50">
        <v>71225</v>
      </c>
      <c r="J158" s="50" t="b">
        <v>0</v>
      </c>
      <c r="K158" s="50">
        <v>1.06779110178283E+18</v>
      </c>
      <c r="L158" s="38">
        <f t="shared" si="0"/>
        <v>43432</v>
      </c>
      <c r="M158" s="39">
        <v>28</v>
      </c>
      <c r="N158" s="39">
        <v>11</v>
      </c>
      <c r="O158" s="39">
        <v>2018</v>
      </c>
      <c r="P158" s="41" t="str">
        <f t="shared" si="1"/>
        <v>43:31</v>
      </c>
      <c r="Q158" s="39">
        <v>14</v>
      </c>
      <c r="R158" s="42">
        <v>11</v>
      </c>
      <c r="S158" s="42">
        <v>31</v>
      </c>
      <c r="T158" s="43">
        <f t="shared" si="2"/>
        <v>43432</v>
      </c>
      <c r="U158" s="44">
        <f>TIME('Trump Tweets'!$Q158,'Trump Tweets'!$R158,'Trump Tweets'!$S158)</f>
        <v>0.59133101851851855</v>
      </c>
      <c r="V158" s="45">
        <f>'Trump Tweets'!$T158+'Trump Tweets'!$U158-T157+U157</f>
        <v>4.1412615740761325</v>
      </c>
      <c r="W158" s="46">
        <f>'Trump Tweets'!$T158+'Trump Tweets'!$U158-(T157+U157)</f>
        <v>3.041400462963793</v>
      </c>
      <c r="X158" s="47" t="str">
        <f>IF(AND('Trump Tweets'!$V158&lt;1,'Trump Tweets'!$W158&lt;TIME(1,0,0)),"Yes","No")</f>
        <v>No</v>
      </c>
      <c r="Y158" s="1"/>
      <c r="Z158" s="1"/>
    </row>
    <row r="159" spans="1:26" ht="11.25" hidden="1" customHeight="1">
      <c r="A159" s="54" t="s">
        <v>88</v>
      </c>
      <c r="B159" s="55" t="s">
        <v>838</v>
      </c>
      <c r="C159" s="56" t="s">
        <v>204</v>
      </c>
      <c r="D159" s="56" t="s">
        <v>327</v>
      </c>
      <c r="E159" s="56">
        <v>-1</v>
      </c>
      <c r="F159" s="56"/>
      <c r="G159" s="57">
        <v>43433.522372685184</v>
      </c>
      <c r="H159" s="54">
        <v>21663</v>
      </c>
      <c r="I159" s="54">
        <v>94046</v>
      </c>
      <c r="J159" s="54" t="b">
        <v>0</v>
      </c>
      <c r="K159" s="54">
        <v>1.0681204442791E+18</v>
      </c>
      <c r="L159" s="38">
        <f t="shared" si="0"/>
        <v>43433</v>
      </c>
      <c r="M159" s="39">
        <v>29</v>
      </c>
      <c r="N159" s="39">
        <v>11</v>
      </c>
      <c r="O159" s="39">
        <v>2018</v>
      </c>
      <c r="P159" s="41" t="str">
        <f t="shared" si="1"/>
        <v>32:13</v>
      </c>
      <c r="Q159" s="39">
        <v>12</v>
      </c>
      <c r="R159" s="42">
        <v>11</v>
      </c>
      <c r="S159" s="42">
        <v>13</v>
      </c>
      <c r="T159" s="43">
        <f t="shared" si="2"/>
        <v>43433</v>
      </c>
      <c r="U159" s="44">
        <f>TIME('Trump Tweets'!$Q159,'Trump Tweets'!$R159,'Trump Tweets'!$S159)</f>
        <v>0.50778935185185181</v>
      </c>
      <c r="V159" s="45">
        <f>'Trump Tweets'!$T159+'Trump Tweets'!$U159-T158+U158</f>
        <v>2.0991203703722352</v>
      </c>
      <c r="W159" s="46">
        <f>'Trump Tweets'!$T159+'Trump Tweets'!$U159-(T158+U158)</f>
        <v>0.91645833333313931</v>
      </c>
      <c r="X159" s="47" t="str">
        <f>IF(AND('Trump Tweets'!$V159&lt;1,'Trump Tweets'!$W159&lt;TIME(1,0,0)),"Yes","No")</f>
        <v>No</v>
      </c>
      <c r="Y159" s="1"/>
      <c r="Z159" s="1"/>
    </row>
    <row r="160" spans="1:26" ht="11.25" hidden="1" customHeight="1">
      <c r="A160" s="50" t="s">
        <v>88</v>
      </c>
      <c r="B160" s="51" t="s">
        <v>842</v>
      </c>
      <c r="C160" s="52" t="s">
        <v>204</v>
      </c>
      <c r="D160" s="52" t="s">
        <v>682</v>
      </c>
      <c r="E160" s="52">
        <v>1</v>
      </c>
      <c r="F160" s="52"/>
      <c r="G160" s="53">
        <v>43434.614791666667</v>
      </c>
      <c r="H160" s="50">
        <v>27974</v>
      </c>
      <c r="I160" s="50">
        <v>125660</v>
      </c>
      <c r="J160" s="50" t="b">
        <v>0</v>
      </c>
      <c r="K160" s="50">
        <v>1.06851632601083E+18</v>
      </c>
      <c r="L160" s="38">
        <f t="shared" si="0"/>
        <v>43434</v>
      </c>
      <c r="M160" s="39">
        <v>30</v>
      </c>
      <c r="N160" s="39">
        <v>11</v>
      </c>
      <c r="O160" s="39">
        <v>2018</v>
      </c>
      <c r="P160" s="41" t="str">
        <f t="shared" si="1"/>
        <v>45:18</v>
      </c>
      <c r="Q160" s="39">
        <v>14</v>
      </c>
      <c r="R160" s="42">
        <v>11</v>
      </c>
      <c r="S160" s="42">
        <v>18</v>
      </c>
      <c r="T160" s="43">
        <f t="shared" si="2"/>
        <v>43434</v>
      </c>
      <c r="U160" s="44">
        <f>TIME('Trump Tweets'!$Q160,'Trump Tweets'!$R160,'Trump Tweets'!$S160)</f>
        <v>0.59118055555555549</v>
      </c>
      <c r="V160" s="45">
        <f>'Trump Tweets'!$T160+'Trump Tweets'!$U160-T159+U159</f>
        <v>2.0989699074106736</v>
      </c>
      <c r="W160" s="46">
        <f>'Trump Tweets'!$T160+'Trump Tweets'!$U160-(T159+U159)</f>
        <v>1.083391203705105</v>
      </c>
      <c r="X160" s="47" t="str">
        <f>IF(AND('Trump Tweets'!$V160&lt;1,'Trump Tweets'!$W160&lt;TIME(1,0,0)),"Yes","No")</f>
        <v>No</v>
      </c>
      <c r="Y160" s="1"/>
      <c r="Z160" s="1"/>
    </row>
    <row r="161" spans="1:26" ht="11.25" hidden="1" customHeight="1">
      <c r="A161" s="54" t="s">
        <v>88</v>
      </c>
      <c r="B161" s="55" t="s">
        <v>845</v>
      </c>
      <c r="C161" s="56" t="s">
        <v>204</v>
      </c>
      <c r="D161" s="56" t="s">
        <v>327</v>
      </c>
      <c r="E161" s="56">
        <v>1</v>
      </c>
      <c r="F161" s="56"/>
      <c r="G161" s="57">
        <v>43437.166956018518</v>
      </c>
      <c r="H161" s="54">
        <v>31945</v>
      </c>
      <c r="I161" s="54">
        <v>141328</v>
      </c>
      <c r="J161" s="54" t="b">
        <v>0</v>
      </c>
      <c r="K161" s="54">
        <v>1.06944119815745E+18</v>
      </c>
      <c r="L161" s="38">
        <f t="shared" si="0"/>
        <v>43437</v>
      </c>
      <c r="M161" s="39">
        <v>3</v>
      </c>
      <c r="N161" s="39">
        <v>12</v>
      </c>
      <c r="O161" s="39">
        <v>2018</v>
      </c>
      <c r="P161" s="41" t="str">
        <f t="shared" si="1"/>
        <v>00:25</v>
      </c>
      <c r="Q161" s="39">
        <v>4</v>
      </c>
      <c r="R161" s="42">
        <v>12</v>
      </c>
      <c r="S161" s="42">
        <v>25</v>
      </c>
      <c r="T161" s="43">
        <f t="shared" si="2"/>
        <v>43437</v>
      </c>
      <c r="U161" s="44">
        <f>TIME('Trump Tweets'!$Q161,'Trump Tweets'!$R161,'Trump Tweets'!$S161)</f>
        <v>0.17528935185185188</v>
      </c>
      <c r="V161" s="45">
        <f>'Trump Tweets'!$T161+'Trump Tweets'!$U161-T160+U160</f>
        <v>3.7664699074051975</v>
      </c>
      <c r="W161" s="46">
        <f>'Trump Tweets'!$T161+'Trump Tweets'!$U161-(T160+U160)</f>
        <v>2.5841087962908205</v>
      </c>
      <c r="X161" s="47" t="str">
        <f>IF(AND('Trump Tweets'!$V161&lt;1,'Trump Tweets'!$W161&lt;TIME(1,0,0)),"Yes","No")</f>
        <v>No</v>
      </c>
      <c r="Y161" s="1"/>
      <c r="Z161" s="1"/>
    </row>
    <row r="162" spans="1:26" ht="11.25" hidden="1" customHeight="1">
      <c r="A162" s="50" t="s">
        <v>88</v>
      </c>
      <c r="B162" s="51" t="s">
        <v>850</v>
      </c>
      <c r="C162" s="52" t="s">
        <v>204</v>
      </c>
      <c r="D162" s="52" t="s">
        <v>327</v>
      </c>
      <c r="E162" s="52">
        <v>1</v>
      </c>
      <c r="F162" s="52"/>
      <c r="G162" s="53">
        <v>43437.537847222222</v>
      </c>
      <c r="H162" s="50">
        <v>16456</v>
      </c>
      <c r="I162" s="50">
        <v>73335</v>
      </c>
      <c r="J162" s="50" t="b">
        <v>0</v>
      </c>
      <c r="K162" s="50">
        <v>1.0695756051994801E+18</v>
      </c>
      <c r="L162" s="38">
        <f t="shared" si="0"/>
        <v>43437</v>
      </c>
      <c r="M162" s="39">
        <v>3</v>
      </c>
      <c r="N162" s="39">
        <v>12</v>
      </c>
      <c r="O162" s="39">
        <v>2018</v>
      </c>
      <c r="P162" s="41" t="str">
        <f t="shared" si="1"/>
        <v>54:30</v>
      </c>
      <c r="Q162" s="39">
        <v>12</v>
      </c>
      <c r="R162" s="42">
        <v>12</v>
      </c>
      <c r="S162" s="42">
        <v>30</v>
      </c>
      <c r="T162" s="43">
        <f t="shared" si="2"/>
        <v>43437</v>
      </c>
      <c r="U162" s="44">
        <f>TIME('Trump Tweets'!$Q162,'Trump Tweets'!$R162,'Trump Tweets'!$S162)</f>
        <v>0.50868055555555558</v>
      </c>
      <c r="V162" s="45">
        <f>'Trump Tweets'!$T162+'Trump Tweets'!$U162-T161+U161</f>
        <v>0.68396990740659902</v>
      </c>
      <c r="W162" s="46">
        <f>'Trump Tweets'!$T162+'Trump Tweets'!$U162-(T161+U161)</f>
        <v>0.333391203705105</v>
      </c>
      <c r="X162" s="47" t="str">
        <f>IF(AND('Trump Tweets'!$V162&lt;1,'Trump Tweets'!$W162&lt;TIME(1,0,0)),"Yes","No")</f>
        <v>No</v>
      </c>
      <c r="Y162" s="1"/>
      <c r="Z162" s="1"/>
    </row>
    <row r="163" spans="1:26" ht="11.25" hidden="1" customHeight="1">
      <c r="A163" s="54" t="s">
        <v>88</v>
      </c>
      <c r="B163" s="55" t="s">
        <v>854</v>
      </c>
      <c r="C163" s="56" t="s">
        <v>204</v>
      </c>
      <c r="D163" s="56" t="s">
        <v>327</v>
      </c>
      <c r="E163" s="56">
        <v>1</v>
      </c>
      <c r="F163" s="56"/>
      <c r="G163" s="57">
        <v>43437.542453703703</v>
      </c>
      <c r="H163" s="54">
        <v>26165</v>
      </c>
      <c r="I163" s="54">
        <v>116728</v>
      </c>
      <c r="J163" s="54" t="b">
        <v>0</v>
      </c>
      <c r="K163" s="54">
        <v>1.06957727381944E+18</v>
      </c>
      <c r="L163" s="38">
        <f t="shared" si="0"/>
        <v>43437</v>
      </c>
      <c r="M163" s="39">
        <v>3</v>
      </c>
      <c r="N163" s="39">
        <v>12</v>
      </c>
      <c r="O163" s="39">
        <v>2018</v>
      </c>
      <c r="P163" s="41" t="str">
        <f t="shared" si="1"/>
        <v>01:08</v>
      </c>
      <c r="Q163" s="39">
        <v>13</v>
      </c>
      <c r="R163" s="42">
        <v>12</v>
      </c>
      <c r="S163" s="42">
        <v>8</v>
      </c>
      <c r="T163" s="43">
        <f t="shared" si="2"/>
        <v>43437</v>
      </c>
      <c r="U163" s="44">
        <f>TIME('Trump Tweets'!$Q163,'Trump Tweets'!$R163,'Trump Tweets'!$S163)</f>
        <v>0.55009259259259258</v>
      </c>
      <c r="V163" s="45">
        <f>'Trump Tweets'!$T163+'Trump Tweets'!$U163-T162+U162</f>
        <v>1.0587731481508753</v>
      </c>
      <c r="W163" s="46">
        <f>'Trump Tweets'!$T163+'Trump Tweets'!$U163-(T162+U162)</f>
        <v>4.1412037040572613E-2</v>
      </c>
      <c r="X163" s="47" t="str">
        <f>IF(AND('Trump Tweets'!$V163&lt;1,'Trump Tweets'!$W163&lt;TIME(1,0,0)),"Yes","No")</f>
        <v>No</v>
      </c>
      <c r="Y163" s="1"/>
      <c r="Z163" s="1"/>
    </row>
    <row r="164" spans="1:26" ht="11.25" hidden="1" customHeight="1">
      <c r="A164" s="50" t="s">
        <v>88</v>
      </c>
      <c r="B164" s="51" t="s">
        <v>857</v>
      </c>
      <c r="C164" s="60" t="s">
        <v>204</v>
      </c>
      <c r="D164" s="60" t="s">
        <v>327</v>
      </c>
      <c r="E164" s="52">
        <v>0</v>
      </c>
      <c r="F164" s="52"/>
      <c r="G164" s="53">
        <v>43438.604351851849</v>
      </c>
      <c r="H164" s="50">
        <v>14067</v>
      </c>
      <c r="I164" s="50">
        <v>64692</v>
      </c>
      <c r="J164" s="50" t="b">
        <v>0</v>
      </c>
      <c r="K164" s="50">
        <v>1.06996209330102E+18</v>
      </c>
      <c r="L164" s="38">
        <f t="shared" si="0"/>
        <v>43438</v>
      </c>
      <c r="M164" s="39">
        <v>4</v>
      </c>
      <c r="N164" s="39">
        <v>12</v>
      </c>
      <c r="O164" s="39">
        <v>2018</v>
      </c>
      <c r="P164" s="41" t="str">
        <f t="shared" si="1"/>
        <v>30:16</v>
      </c>
      <c r="Q164" s="39">
        <v>14</v>
      </c>
      <c r="R164" s="42">
        <v>12</v>
      </c>
      <c r="S164" s="42">
        <v>16</v>
      </c>
      <c r="T164" s="43">
        <f t="shared" si="2"/>
        <v>43438</v>
      </c>
      <c r="U164" s="44">
        <f>TIME('Trump Tweets'!$Q164,'Trump Tweets'!$R164,'Trump Tweets'!$S164)</f>
        <v>0.59185185185185185</v>
      </c>
      <c r="V164" s="45">
        <f>'Trump Tweets'!$T164+'Trump Tweets'!$U164-T163+U163</f>
        <v>2.141944444444563</v>
      </c>
      <c r="W164" s="46">
        <f>'Trump Tweets'!$T164+'Trump Tweets'!$U164-(T163+U163)</f>
        <v>1.0417592592566507</v>
      </c>
      <c r="X164" s="47" t="str">
        <f>IF(AND('Trump Tweets'!$V164&lt;1,'Trump Tweets'!$W164&lt;TIME(1,0,0)),"Yes","No")</f>
        <v>No</v>
      </c>
      <c r="Y164" s="1"/>
      <c r="Z164" s="1"/>
    </row>
    <row r="165" spans="1:26" ht="11.25" hidden="1" customHeight="1">
      <c r="A165" s="54" t="s">
        <v>88</v>
      </c>
      <c r="B165" s="55" t="s">
        <v>863</v>
      </c>
      <c r="C165" s="60" t="s">
        <v>204</v>
      </c>
      <c r="D165" s="60" t="s">
        <v>327</v>
      </c>
      <c r="E165" s="56">
        <v>0</v>
      </c>
      <c r="F165" s="56"/>
      <c r="G165" s="57">
        <v>43438.621932870374</v>
      </c>
      <c r="H165" s="54">
        <v>11715</v>
      </c>
      <c r="I165" s="54">
        <v>54617</v>
      </c>
      <c r="J165" s="54" t="b">
        <v>0</v>
      </c>
      <c r="K165" s="54">
        <v>1.06996846272498E+18</v>
      </c>
      <c r="L165" s="38">
        <f t="shared" si="0"/>
        <v>43438</v>
      </c>
      <c r="M165" s="39">
        <v>4</v>
      </c>
      <c r="N165" s="39">
        <v>12</v>
      </c>
      <c r="O165" s="39">
        <v>2018</v>
      </c>
      <c r="P165" s="41" t="str">
        <f t="shared" si="1"/>
        <v>55:35</v>
      </c>
      <c r="Q165" s="39">
        <v>14</v>
      </c>
      <c r="R165" s="42">
        <v>12</v>
      </c>
      <c r="S165" s="42">
        <v>35</v>
      </c>
      <c r="T165" s="43">
        <f t="shared" si="2"/>
        <v>43438</v>
      </c>
      <c r="U165" s="44">
        <f>TIME('Trump Tweets'!$Q165,'Trump Tweets'!$R165,'Trump Tweets'!$S165)</f>
        <v>0.59207175925925926</v>
      </c>
      <c r="V165" s="45">
        <f>'Trump Tweets'!$T165+'Trump Tweets'!$U165-T164+U164</f>
        <v>1.183923611111704</v>
      </c>
      <c r="W165" s="46">
        <f>'Trump Tweets'!$T165+'Trump Tweets'!$U165-(T164+U164)</f>
        <v>2.1990740788169205E-4</v>
      </c>
      <c r="X165" s="47" t="str">
        <f>IF(AND('Trump Tweets'!$V165&lt;1,'Trump Tweets'!$W165&lt;TIME(1,0,0)),"Yes","No")</f>
        <v>No</v>
      </c>
      <c r="Y165" s="1"/>
      <c r="Z165" s="1"/>
    </row>
    <row r="166" spans="1:26" ht="11.25" hidden="1" customHeight="1">
      <c r="A166" s="54" t="s">
        <v>88</v>
      </c>
      <c r="B166" s="55" t="s">
        <v>866</v>
      </c>
      <c r="C166" s="56" t="s">
        <v>204</v>
      </c>
      <c r="D166" s="56" t="s">
        <v>327</v>
      </c>
      <c r="E166" s="56">
        <v>1</v>
      </c>
      <c r="F166" s="56"/>
      <c r="G166" s="57">
        <v>43438.631944444445</v>
      </c>
      <c r="H166" s="54">
        <v>13058</v>
      </c>
      <c r="I166" s="54">
        <v>59933</v>
      </c>
      <c r="J166" s="54" t="b">
        <v>0</v>
      </c>
      <c r="K166" s="54">
        <v>1.06997209330186E+18</v>
      </c>
      <c r="L166" s="38">
        <f t="shared" si="0"/>
        <v>43438</v>
      </c>
      <c r="M166" s="39">
        <v>4</v>
      </c>
      <c r="N166" s="39">
        <v>12</v>
      </c>
      <c r="O166" s="39">
        <v>2018</v>
      </c>
      <c r="P166" s="41" t="str">
        <f t="shared" si="1"/>
        <v>10:00</v>
      </c>
      <c r="Q166" s="39">
        <v>15</v>
      </c>
      <c r="R166" s="42">
        <v>12</v>
      </c>
      <c r="S166" s="42">
        <v>0</v>
      </c>
      <c r="T166" s="43">
        <f t="shared" si="2"/>
        <v>43438</v>
      </c>
      <c r="U166" s="44">
        <f>TIME('Trump Tweets'!$Q166,'Trump Tweets'!$R166,'Trump Tweets'!$S166)</f>
        <v>0.6333333333333333</v>
      </c>
      <c r="V166" s="45">
        <f>'Trump Tweets'!$T166+'Trump Tweets'!$U166-T165+U165</f>
        <v>1.2254050925906523</v>
      </c>
      <c r="W166" s="46">
        <f>'Trump Tweets'!$T166+'Trump Tweets'!$U166-(T165+U165)</f>
        <v>4.1261574071540963E-2</v>
      </c>
      <c r="X166" s="47" t="str">
        <f>IF(AND('Trump Tweets'!$V166&lt;1,'Trump Tweets'!$W166&lt;TIME(1,0,0)),"Yes","No")</f>
        <v>No</v>
      </c>
      <c r="Y166" s="1"/>
      <c r="Z166" s="1"/>
    </row>
    <row r="167" spans="1:26" ht="11.25" hidden="1" customHeight="1">
      <c r="A167" s="61" t="s">
        <v>88</v>
      </c>
      <c r="B167" s="62" t="s">
        <v>873</v>
      </c>
      <c r="C167" s="60" t="s">
        <v>204</v>
      </c>
      <c r="D167" s="60"/>
      <c r="E167" s="60">
        <v>-1</v>
      </c>
      <c r="F167" s="60"/>
      <c r="G167" s="63">
        <v>43438.627557870372</v>
      </c>
      <c r="H167" s="61">
        <v>25270</v>
      </c>
      <c r="I167" s="61">
        <v>122159</v>
      </c>
      <c r="J167" s="61" t="b">
        <v>0</v>
      </c>
      <c r="K167" s="61">
        <v>1.0699705005359E+18</v>
      </c>
      <c r="L167" s="38">
        <f t="shared" si="0"/>
        <v>43438</v>
      </c>
      <c r="M167" s="39">
        <v>4</v>
      </c>
      <c r="N167" s="39">
        <v>12</v>
      </c>
      <c r="O167" s="39">
        <v>2018</v>
      </c>
      <c r="P167" s="41" t="str">
        <f t="shared" si="1"/>
        <v>03:41</v>
      </c>
      <c r="Q167" s="39">
        <v>15</v>
      </c>
      <c r="R167" s="42">
        <v>12</v>
      </c>
      <c r="S167" s="42">
        <v>41</v>
      </c>
      <c r="T167" s="43">
        <f t="shared" si="2"/>
        <v>43438</v>
      </c>
      <c r="U167" s="44">
        <f>TIME('Trump Tweets'!$Q167,'Trump Tweets'!$R167,'Trump Tweets'!$S167)</f>
        <v>0.63380787037037034</v>
      </c>
      <c r="V167" s="45">
        <f>'Trump Tweets'!$T167+'Trump Tweets'!$U167-T166+U166</f>
        <v>1.2671412037035528</v>
      </c>
      <c r="W167" s="46">
        <f>'Trump Tweets'!$T167+'Trump Tweets'!$U167-(T166+U166)</f>
        <v>4.7453703882638365E-4</v>
      </c>
      <c r="X167" s="47" t="str">
        <f>IF(AND('Trump Tweets'!$V167&lt;1,'Trump Tweets'!$W167&lt;TIME(1,0,0)),"Yes","No")</f>
        <v>No</v>
      </c>
      <c r="Y167" s="1"/>
      <c r="Z167" s="1"/>
    </row>
    <row r="168" spans="1:26" ht="11.25" hidden="1" customHeight="1">
      <c r="A168" s="50" t="s">
        <v>88</v>
      </c>
      <c r="B168" s="58" t="s">
        <v>878</v>
      </c>
      <c r="C168" s="52" t="s">
        <v>204</v>
      </c>
      <c r="D168" s="52" t="s">
        <v>327</v>
      </c>
      <c r="E168" s="52">
        <v>-1</v>
      </c>
      <c r="F168" s="52"/>
      <c r="G168" s="53">
        <v>43439.014201388891</v>
      </c>
      <c r="H168" s="50">
        <v>18156</v>
      </c>
      <c r="I168" s="50">
        <v>83739</v>
      </c>
      <c r="J168" s="50" t="b">
        <v>0</v>
      </c>
      <c r="K168" s="50">
        <v>1.07011061562733E+18</v>
      </c>
      <c r="L168" s="38">
        <f t="shared" si="0"/>
        <v>43439</v>
      </c>
      <c r="M168" s="39">
        <v>5</v>
      </c>
      <c r="N168" s="39">
        <v>12</v>
      </c>
      <c r="O168" s="39">
        <v>2018</v>
      </c>
      <c r="P168" s="41" t="str">
        <f t="shared" si="1"/>
        <v>20:27</v>
      </c>
      <c r="Q168" s="39">
        <v>0</v>
      </c>
      <c r="R168" s="42">
        <v>12</v>
      </c>
      <c r="S168" s="42">
        <v>27</v>
      </c>
      <c r="T168" s="43">
        <f t="shared" si="2"/>
        <v>43439</v>
      </c>
      <c r="U168" s="44">
        <f>TIME('Trump Tweets'!$Q168,'Trump Tweets'!$R168,'Trump Tweets'!$S168)</f>
        <v>8.6458333333333335E-3</v>
      </c>
      <c r="V168" s="45">
        <f>'Trump Tweets'!$T168+'Trump Tweets'!$U168-T167+U167</f>
        <v>1.6424537037020546</v>
      </c>
      <c r="W168" s="46">
        <f>'Trump Tweets'!$T168+'Trump Tweets'!$U168-(T167+U167)</f>
        <v>0.37483796296146465</v>
      </c>
      <c r="X168" s="47" t="str">
        <f>IF(AND('Trump Tweets'!$V168&lt;1,'Trump Tweets'!$W168&lt;TIME(1,0,0)),"Yes","No")</f>
        <v>No</v>
      </c>
      <c r="Y168" s="1"/>
      <c r="Z168" s="1"/>
    </row>
    <row r="169" spans="1:26" ht="11.25" hidden="1" customHeight="1">
      <c r="A169" s="54" t="s">
        <v>88</v>
      </c>
      <c r="B169" s="59" t="s">
        <v>882</v>
      </c>
      <c r="C169" s="56" t="s">
        <v>204</v>
      </c>
      <c r="D169" s="56" t="s">
        <v>327</v>
      </c>
      <c r="E169" s="56">
        <v>1</v>
      </c>
      <c r="F169" s="56"/>
      <c r="G169" s="57">
        <v>43439.532268518517</v>
      </c>
      <c r="H169" s="54">
        <v>14786</v>
      </c>
      <c r="I169" s="54">
        <v>65166</v>
      </c>
      <c r="J169" s="54" t="b">
        <v>0</v>
      </c>
      <c r="K169" s="54">
        <v>1.07029836057219E+18</v>
      </c>
      <c r="L169" s="38">
        <f t="shared" si="0"/>
        <v>43439</v>
      </c>
      <c r="M169" s="39">
        <v>5</v>
      </c>
      <c r="N169" s="39">
        <v>12</v>
      </c>
      <c r="O169" s="39">
        <v>2018</v>
      </c>
      <c r="P169" s="41" t="str">
        <f t="shared" si="1"/>
        <v>46:28</v>
      </c>
      <c r="Q169" s="39">
        <v>12</v>
      </c>
      <c r="R169" s="42">
        <v>12</v>
      </c>
      <c r="S169" s="42">
        <v>28</v>
      </c>
      <c r="T169" s="43">
        <f t="shared" si="2"/>
        <v>43439</v>
      </c>
      <c r="U169" s="44">
        <f>TIME('Trump Tweets'!$Q169,'Trump Tweets'!$R169,'Trump Tweets'!$S169)</f>
        <v>0.50865740740740739</v>
      </c>
      <c r="V169" s="45">
        <f>'Trump Tweets'!$T169+'Trump Tweets'!$U169-T168+U168</f>
        <v>0.51730324074179712</v>
      </c>
      <c r="W169" s="46">
        <f>'Trump Tweets'!$T169+'Trump Tweets'!$U169-(T168+U168)</f>
        <v>0.50001157407677965</v>
      </c>
      <c r="X169" s="47" t="str">
        <f>IF(AND('Trump Tweets'!$V169&lt;1,'Trump Tweets'!$W169&lt;TIME(1,0,0)),"Yes","No")</f>
        <v>No</v>
      </c>
      <c r="Y169" s="1"/>
      <c r="Z169" s="1"/>
    </row>
    <row r="170" spans="1:26" ht="11.25" hidden="1" customHeight="1">
      <c r="A170" s="64" t="s">
        <v>88</v>
      </c>
      <c r="B170" s="65" t="s">
        <v>888</v>
      </c>
      <c r="C170" s="52" t="s">
        <v>204</v>
      </c>
      <c r="D170" s="52" t="s">
        <v>327</v>
      </c>
      <c r="E170" s="52">
        <v>1</v>
      </c>
      <c r="F170" s="66"/>
      <c r="G170" s="67">
        <v>43439.534583333334</v>
      </c>
      <c r="H170" s="64">
        <v>13117</v>
      </c>
      <c r="I170" s="64">
        <v>62984</v>
      </c>
      <c r="J170" s="64" t="b">
        <v>0</v>
      </c>
      <c r="K170" s="64">
        <v>1.07029919653896E+18</v>
      </c>
      <c r="L170" s="38">
        <f t="shared" si="0"/>
        <v>43439</v>
      </c>
      <c r="M170" s="39">
        <v>5</v>
      </c>
      <c r="N170" s="39">
        <v>12</v>
      </c>
      <c r="O170" s="39">
        <v>2018</v>
      </c>
      <c r="P170" s="41" t="str">
        <f t="shared" si="1"/>
        <v>49:48</v>
      </c>
      <c r="Q170" s="39">
        <v>12</v>
      </c>
      <c r="R170" s="42">
        <v>12</v>
      </c>
      <c r="S170" s="42">
        <v>48</v>
      </c>
      <c r="T170" s="43">
        <f t="shared" si="2"/>
        <v>43439</v>
      </c>
      <c r="U170" s="44">
        <f>TIME('Trump Tweets'!$Q170,'Trump Tweets'!$R170,'Trump Tweets'!$S170)</f>
        <v>0.50888888888888884</v>
      </c>
      <c r="V170" s="45">
        <f>'Trump Tweets'!$T170+'Trump Tweets'!$U170-T169+U169</f>
        <v>1.0175462962932564</v>
      </c>
      <c r="W170" s="46">
        <f>'Trump Tweets'!$T170+'Trump Tweets'!$U170-(T169+U169)</f>
        <v>2.3148147738538682E-4</v>
      </c>
      <c r="X170" s="47" t="str">
        <f>IF(AND('Trump Tweets'!$V170&lt;1,'Trump Tweets'!$W170&lt;TIME(1,0,0)),"Yes","No")</f>
        <v>No</v>
      </c>
      <c r="Y170" s="1"/>
      <c r="Z170" s="1"/>
    </row>
    <row r="171" spans="1:26" ht="11.25" hidden="1" customHeight="1">
      <c r="A171" s="54" t="s">
        <v>88</v>
      </c>
      <c r="B171" s="55" t="s">
        <v>895</v>
      </c>
      <c r="C171" s="56" t="s">
        <v>204</v>
      </c>
      <c r="D171" s="56" t="s">
        <v>327</v>
      </c>
      <c r="E171" s="56">
        <v>1</v>
      </c>
      <c r="F171" s="56"/>
      <c r="G171" s="57">
        <v>43439.555393518516</v>
      </c>
      <c r="H171" s="54">
        <v>17072</v>
      </c>
      <c r="I171" s="54">
        <v>86340</v>
      </c>
      <c r="J171" s="54" t="b">
        <v>0</v>
      </c>
      <c r="K171" s="54">
        <v>1.07030673909288E+18</v>
      </c>
      <c r="L171" s="38">
        <f t="shared" si="0"/>
        <v>43439</v>
      </c>
      <c r="M171" s="39">
        <v>5</v>
      </c>
      <c r="N171" s="39">
        <v>12</v>
      </c>
      <c r="O171" s="39">
        <v>2018</v>
      </c>
      <c r="P171" s="41" t="str">
        <f t="shared" si="1"/>
        <v>19:46</v>
      </c>
      <c r="Q171" s="39">
        <v>13</v>
      </c>
      <c r="R171" s="42">
        <v>12</v>
      </c>
      <c r="S171" s="42">
        <v>46</v>
      </c>
      <c r="T171" s="43">
        <f t="shared" si="2"/>
        <v>43439</v>
      </c>
      <c r="U171" s="44">
        <f>TIME('Trump Tweets'!$Q171,'Trump Tweets'!$R171,'Trump Tweets'!$S171)</f>
        <v>0.55053240740740739</v>
      </c>
      <c r="V171" s="45">
        <f>'Trump Tweets'!$T171+'Trump Tweets'!$U171-T170+U170</f>
        <v>1.0594212962926961</v>
      </c>
      <c r="W171" s="46">
        <f>'Trump Tweets'!$T171+'Trump Tweets'!$U171-(T170+U170)</f>
        <v>4.1643518517958E-2</v>
      </c>
      <c r="X171" s="47" t="str">
        <f>IF(AND('Trump Tweets'!$V171&lt;1,'Trump Tweets'!$W171&lt;TIME(1,0,0)),"Yes","No")</f>
        <v>No</v>
      </c>
      <c r="Y171" s="1"/>
      <c r="Z171" s="1"/>
    </row>
    <row r="172" spans="1:26" ht="11.25" hidden="1" customHeight="1">
      <c r="A172" s="50" t="s">
        <v>88</v>
      </c>
      <c r="B172" s="51" t="s">
        <v>898</v>
      </c>
      <c r="C172" s="52" t="s">
        <v>204</v>
      </c>
      <c r="D172" s="52" t="s">
        <v>327</v>
      </c>
      <c r="E172" s="52">
        <v>1</v>
      </c>
      <c r="F172" s="52"/>
      <c r="G172" s="53">
        <v>43441.039097222223</v>
      </c>
      <c r="H172" s="50">
        <v>17722</v>
      </c>
      <c r="I172" s="50">
        <v>78942</v>
      </c>
      <c r="J172" s="50" t="b">
        <v>0</v>
      </c>
      <c r="K172" s="50">
        <v>1.0708444139103601E+18</v>
      </c>
      <c r="L172" s="38">
        <f t="shared" si="0"/>
        <v>43441</v>
      </c>
      <c r="M172" s="39">
        <v>7</v>
      </c>
      <c r="N172" s="39">
        <v>12</v>
      </c>
      <c r="O172" s="39">
        <v>2018</v>
      </c>
      <c r="P172" s="41" t="str">
        <f t="shared" si="1"/>
        <v>56:18</v>
      </c>
      <c r="Q172" s="39">
        <v>0</v>
      </c>
      <c r="R172" s="42">
        <v>12</v>
      </c>
      <c r="S172" s="42">
        <v>18</v>
      </c>
      <c r="T172" s="43">
        <f t="shared" si="2"/>
        <v>43441</v>
      </c>
      <c r="U172" s="44">
        <f>TIME('Trump Tweets'!$Q172,'Trump Tweets'!$R172,'Trump Tweets'!$S172)</f>
        <v>8.5416666666666679E-3</v>
      </c>
      <c r="V172" s="45">
        <f>'Trump Tweets'!$T172+'Trump Tweets'!$U172-T171+U171</f>
        <v>2.5590740740771785</v>
      </c>
      <c r="W172" s="46">
        <f>'Trump Tweets'!$T172+'Trump Tweets'!$U172-(T171+U171)</f>
        <v>1.4580092592659639</v>
      </c>
      <c r="X172" s="47" t="str">
        <f>IF(AND('Trump Tweets'!$V172&lt;1,'Trump Tweets'!$W172&lt;TIME(1,0,0)),"Yes","No")</f>
        <v>No</v>
      </c>
      <c r="Y172" s="1"/>
      <c r="Z172" s="1"/>
    </row>
    <row r="173" spans="1:26" ht="11.25" hidden="1" customHeight="1">
      <c r="A173" s="54" t="s">
        <v>88</v>
      </c>
      <c r="B173" s="55" t="s">
        <v>904</v>
      </c>
      <c r="C173" s="56" t="s">
        <v>204</v>
      </c>
      <c r="D173" s="56" t="s">
        <v>327</v>
      </c>
      <c r="E173" s="56">
        <v>1</v>
      </c>
      <c r="F173" s="56"/>
      <c r="G173" s="57">
        <v>43441.551249999997</v>
      </c>
      <c r="H173" s="54">
        <v>14753</v>
      </c>
      <c r="I173" s="54">
        <v>89620</v>
      </c>
      <c r="J173" s="54" t="b">
        <v>0</v>
      </c>
      <c r="K173" s="54">
        <v>1.07103001412309E+18</v>
      </c>
      <c r="L173" s="38">
        <f t="shared" si="0"/>
        <v>43441</v>
      </c>
      <c r="M173" s="39">
        <v>7</v>
      </c>
      <c r="N173" s="39">
        <v>12</v>
      </c>
      <c r="O173" s="39">
        <v>2018</v>
      </c>
      <c r="P173" s="41" t="str">
        <f t="shared" si="1"/>
        <v>13:48</v>
      </c>
      <c r="Q173" s="39">
        <v>13</v>
      </c>
      <c r="R173" s="42">
        <v>12</v>
      </c>
      <c r="S173" s="42">
        <v>48</v>
      </c>
      <c r="T173" s="43">
        <f t="shared" si="2"/>
        <v>43441</v>
      </c>
      <c r="U173" s="44">
        <f>TIME('Trump Tweets'!$Q173,'Trump Tweets'!$R173,'Trump Tweets'!$S173)</f>
        <v>0.55055555555555558</v>
      </c>
      <c r="V173" s="45">
        <f>'Trump Tweets'!$T173+'Trump Tweets'!$U173-T172+U172</f>
        <v>0.55909722222403313</v>
      </c>
      <c r="W173" s="46">
        <f>'Trump Tweets'!$T173+'Trump Tweets'!$U173-(T172+U172)</f>
        <v>0.54201388888759539</v>
      </c>
      <c r="X173" s="47" t="str">
        <f>IF(AND('Trump Tweets'!$V173&lt;1,'Trump Tweets'!$W173&lt;TIME(1,0,0)),"Yes","No")</f>
        <v>No</v>
      </c>
      <c r="Y173" s="1"/>
      <c r="Z173" s="1"/>
    </row>
    <row r="174" spans="1:26" ht="11.25" hidden="1" customHeight="1">
      <c r="A174" s="50" t="s">
        <v>88</v>
      </c>
      <c r="B174" s="51" t="s">
        <v>907</v>
      </c>
      <c r="C174" s="52" t="s">
        <v>204</v>
      </c>
      <c r="D174" s="52" t="s">
        <v>327</v>
      </c>
      <c r="E174" s="52">
        <v>1</v>
      </c>
      <c r="F174" s="52"/>
      <c r="G174" s="53">
        <v>43445.555162037039</v>
      </c>
      <c r="H174" s="50">
        <v>16605</v>
      </c>
      <c r="I174" s="50">
        <v>81650</v>
      </c>
      <c r="J174" s="50" t="b">
        <v>0</v>
      </c>
      <c r="K174" s="50">
        <v>1.07248098368387E+18</v>
      </c>
      <c r="L174" s="38">
        <f t="shared" si="0"/>
        <v>43445</v>
      </c>
      <c r="M174" s="39">
        <v>11</v>
      </c>
      <c r="N174" s="39">
        <v>12</v>
      </c>
      <c r="O174" s="39">
        <v>2018</v>
      </c>
      <c r="P174" s="41" t="str">
        <f t="shared" si="1"/>
        <v>19:26</v>
      </c>
      <c r="Q174" s="39">
        <v>13</v>
      </c>
      <c r="R174" s="42">
        <v>12</v>
      </c>
      <c r="S174" s="42">
        <v>26</v>
      </c>
      <c r="T174" s="43">
        <f t="shared" si="2"/>
        <v>43445</v>
      </c>
      <c r="U174" s="44">
        <f>TIME('Trump Tweets'!$Q174,'Trump Tweets'!$R174,'Trump Tweets'!$S174)</f>
        <v>0.55030092592592594</v>
      </c>
      <c r="V174" s="45">
        <f>'Trump Tweets'!$T174+'Trump Tweets'!$U174-T173+U173</f>
        <v>5.1008564814819772</v>
      </c>
      <c r="W174" s="46">
        <f>'Trump Tweets'!$T174+'Trump Tweets'!$U174-(T173+U173)</f>
        <v>3.9997453703690553</v>
      </c>
      <c r="X174" s="47" t="str">
        <f>IF(AND('Trump Tweets'!$V174&lt;1,'Trump Tweets'!$W174&lt;TIME(1,0,0)),"Yes","No")</f>
        <v>No</v>
      </c>
      <c r="Y174" s="1"/>
      <c r="Z174" s="1"/>
    </row>
    <row r="175" spans="1:26" ht="11.25" hidden="1" customHeight="1">
      <c r="A175" s="32" t="s">
        <v>88</v>
      </c>
      <c r="B175" s="34" t="s">
        <v>910</v>
      </c>
      <c r="C175" s="35" t="s">
        <v>204</v>
      </c>
      <c r="D175" s="36"/>
      <c r="E175" s="35">
        <v>1</v>
      </c>
      <c r="F175" s="35"/>
      <c r="G175" s="36" t="s">
        <v>911</v>
      </c>
      <c r="H175" s="32">
        <v>2749</v>
      </c>
      <c r="I175" s="32">
        <v>10439</v>
      </c>
      <c r="J175" s="32" t="b">
        <v>0</v>
      </c>
      <c r="K175" s="32">
        <v>1.0736150920281999E+18</v>
      </c>
      <c r="L175" s="38">
        <f t="shared" si="0"/>
        <v>43448</v>
      </c>
      <c r="M175" s="39">
        <v>14</v>
      </c>
      <c r="N175" s="39">
        <v>12</v>
      </c>
      <c r="O175" s="39">
        <v>2018</v>
      </c>
      <c r="P175" s="41" t="str">
        <f t="shared" si="1"/>
        <v>12-14-2018 16:25:59</v>
      </c>
      <c r="Q175" s="39">
        <v>16</v>
      </c>
      <c r="R175" s="42">
        <v>12</v>
      </c>
      <c r="S175" s="42">
        <v>59</v>
      </c>
      <c r="T175" s="43">
        <f t="shared" si="2"/>
        <v>43448</v>
      </c>
      <c r="U175" s="44">
        <f>TIME('Trump Tweets'!$Q175,'Trump Tweets'!$R175,'Trump Tweets'!$S175)</f>
        <v>0.67568287037037045</v>
      </c>
      <c r="V175" s="45">
        <f>'Trump Tweets'!$T175+'Trump Tweets'!$U175-T174+U174</f>
        <v>4.225983796298765</v>
      </c>
      <c r="W175" s="46">
        <f>'Trump Tweets'!$T175+'Trump Tweets'!$U175-(T174+U174)</f>
        <v>3.125381944446417</v>
      </c>
      <c r="X175" s="47" t="str">
        <f>IF(AND('Trump Tweets'!$V175&lt;1,'Trump Tweets'!$W175&lt;TIME(1,0,0)),"Yes","No")</f>
        <v>No</v>
      </c>
      <c r="Y175" s="1"/>
      <c r="Z175" s="1"/>
    </row>
    <row r="176" spans="1:26" ht="11.25" hidden="1" customHeight="1">
      <c r="A176" s="32" t="s">
        <v>88</v>
      </c>
      <c r="B176" s="34" t="s">
        <v>916</v>
      </c>
      <c r="C176" s="35" t="s">
        <v>79</v>
      </c>
      <c r="D176" s="36"/>
      <c r="E176" s="35">
        <v>0</v>
      </c>
      <c r="F176" s="35"/>
      <c r="G176" s="36" t="s">
        <v>921</v>
      </c>
      <c r="H176" s="32">
        <v>25130</v>
      </c>
      <c r="I176" s="32">
        <v>106546</v>
      </c>
      <c r="J176" s="32" t="b">
        <v>0</v>
      </c>
      <c r="K176" s="32">
        <v>1.07465727897493E+18</v>
      </c>
      <c r="L176" s="38">
        <f t="shared" si="0"/>
        <v>43451</v>
      </c>
      <c r="M176" s="39">
        <v>17</v>
      </c>
      <c r="N176" s="39">
        <v>12</v>
      </c>
      <c r="O176" s="39">
        <v>2018</v>
      </c>
      <c r="P176" s="41" t="str">
        <f t="shared" si="1"/>
        <v>12-17-2018 13:27:16</v>
      </c>
      <c r="Q176" s="39">
        <v>13</v>
      </c>
      <c r="R176" s="42">
        <v>12</v>
      </c>
      <c r="S176" s="42">
        <v>16</v>
      </c>
      <c r="T176" s="43">
        <f t="shared" si="2"/>
        <v>43451</v>
      </c>
      <c r="U176" s="44">
        <f>TIME('Trump Tweets'!$Q176,'Trump Tweets'!$R176,'Trump Tweets'!$S176)</f>
        <v>0.55018518518518522</v>
      </c>
      <c r="V176" s="45">
        <f>'Trump Tweets'!$T176+'Trump Tweets'!$U176-T175+U175</f>
        <v>4.2258680555580996</v>
      </c>
      <c r="W176" s="46">
        <f>'Trump Tweets'!$T176+'Trump Tweets'!$U176-(T175+U175)</f>
        <v>2.8745023148148903</v>
      </c>
      <c r="X176" s="47" t="str">
        <f>IF(AND('Trump Tweets'!$V176&lt;1,'Trump Tweets'!$W176&lt;TIME(1,0,0)),"Yes","No")</f>
        <v>No</v>
      </c>
      <c r="Y176" s="1"/>
      <c r="Z176" s="1"/>
    </row>
    <row r="177" spans="1:26" ht="11.25" hidden="1" customHeight="1">
      <c r="A177" s="32" t="s">
        <v>88</v>
      </c>
      <c r="B177" s="34" t="s">
        <v>926</v>
      </c>
      <c r="C177" s="35" t="s">
        <v>204</v>
      </c>
      <c r="D177" s="35"/>
      <c r="E177" s="35">
        <v>-1</v>
      </c>
      <c r="F177" s="35"/>
      <c r="G177" s="36" t="s">
        <v>927</v>
      </c>
      <c r="H177" s="32">
        <v>25031</v>
      </c>
      <c r="I177" s="32">
        <v>112625</v>
      </c>
      <c r="J177" s="32" t="b">
        <v>0</v>
      </c>
      <c r="K177" s="32">
        <v>1.07477478142001E+18</v>
      </c>
      <c r="L177" s="38">
        <f t="shared" si="0"/>
        <v>43451</v>
      </c>
      <c r="M177" s="39">
        <v>17</v>
      </c>
      <c r="N177" s="39">
        <v>12</v>
      </c>
      <c r="O177" s="39">
        <v>2018</v>
      </c>
      <c r="P177" s="41" t="str">
        <f t="shared" si="1"/>
        <v>12-17-2018 21:14:10</v>
      </c>
      <c r="Q177" s="39">
        <v>21</v>
      </c>
      <c r="R177" s="42">
        <v>12</v>
      </c>
      <c r="S177" s="42">
        <v>10</v>
      </c>
      <c r="T177" s="43">
        <f t="shared" si="2"/>
        <v>43451</v>
      </c>
      <c r="U177" s="44">
        <f>TIME('Trump Tweets'!$Q177,'Trump Tweets'!$R177,'Trump Tweets'!$S177)</f>
        <v>0.88344907407407414</v>
      </c>
      <c r="V177" s="45">
        <f>'Trump Tweets'!$T177+'Trump Tweets'!$U177-T176+U176</f>
        <v>1.4336342592625471</v>
      </c>
      <c r="W177" s="46">
        <f>'Trump Tweets'!$T177+'Trump Tweets'!$U177-(T176+U176)</f>
        <v>0.33326388888963265</v>
      </c>
      <c r="X177" s="47" t="str">
        <f>IF(AND('Trump Tweets'!$V177&lt;1,'Trump Tweets'!$W177&lt;TIME(1,0,0)),"Yes","No")</f>
        <v>No</v>
      </c>
      <c r="Y177" s="1"/>
      <c r="Z177" s="1"/>
    </row>
    <row r="178" spans="1:26" ht="11.25" hidden="1" customHeight="1">
      <c r="A178" s="32" t="s">
        <v>88</v>
      </c>
      <c r="B178" s="34" t="s">
        <v>931</v>
      </c>
      <c r="C178" s="35" t="s">
        <v>79</v>
      </c>
      <c r="D178" s="35"/>
      <c r="E178" s="35">
        <v>-1</v>
      </c>
      <c r="F178" s="35"/>
      <c r="G178" s="36" t="s">
        <v>932</v>
      </c>
      <c r="H178" s="32">
        <v>16500</v>
      </c>
      <c r="I178" s="32">
        <v>70330</v>
      </c>
      <c r="J178" s="32" t="b">
        <v>0</v>
      </c>
      <c r="K178" s="32">
        <v>1.07500107757615E+18</v>
      </c>
      <c r="L178" s="38">
        <f t="shared" si="0"/>
        <v>43452</v>
      </c>
      <c r="M178" s="39">
        <v>18</v>
      </c>
      <c r="N178" s="39">
        <v>12</v>
      </c>
      <c r="O178" s="39">
        <v>2018</v>
      </c>
      <c r="P178" s="41" t="str">
        <f t="shared" si="1"/>
        <v>12-18-2018 12:13:24</v>
      </c>
      <c r="Q178" s="39">
        <v>12</v>
      </c>
      <c r="R178" s="42">
        <v>12</v>
      </c>
      <c r="S178" s="42">
        <v>24</v>
      </c>
      <c r="T178" s="43">
        <f t="shared" si="2"/>
        <v>43452</v>
      </c>
      <c r="U178" s="44">
        <f>TIME('Trump Tweets'!$Q178,'Trump Tweets'!$R178,'Trump Tweets'!$S178)</f>
        <v>0.50861111111111112</v>
      </c>
      <c r="V178" s="45">
        <f>'Trump Tweets'!$T178+'Trump Tweets'!$U178-T177+U177</f>
        <v>2.3920601851826953</v>
      </c>
      <c r="W178" s="46">
        <f>'Trump Tweets'!$T178+'Trump Tweets'!$U178-(T177+U177)</f>
        <v>0.62516203703125939</v>
      </c>
      <c r="X178" s="47" t="str">
        <f>IF(AND('Trump Tweets'!$V178&lt;1,'Trump Tweets'!$W178&lt;TIME(1,0,0)),"Yes","No")</f>
        <v>No</v>
      </c>
      <c r="Y178" s="1"/>
      <c r="Z178" s="1"/>
    </row>
    <row r="179" spans="1:26" ht="11.25" hidden="1" customHeight="1">
      <c r="A179" s="32" t="s">
        <v>88</v>
      </c>
      <c r="B179" s="34" t="s">
        <v>939</v>
      </c>
      <c r="C179" s="35" t="s">
        <v>104</v>
      </c>
      <c r="D179" s="35"/>
      <c r="E179" s="35">
        <v>-1</v>
      </c>
      <c r="F179" s="35"/>
      <c r="G179" s="36" t="s">
        <v>940</v>
      </c>
      <c r="H179" s="32">
        <v>30508</v>
      </c>
      <c r="I179" s="32">
        <v>125022</v>
      </c>
      <c r="J179" s="32" t="b">
        <v>0</v>
      </c>
      <c r="K179" s="32">
        <v>1.07723126755975E+18</v>
      </c>
      <c r="L179" s="38">
        <f t="shared" si="0"/>
        <v>43458</v>
      </c>
      <c r="M179" s="39">
        <v>24</v>
      </c>
      <c r="N179" s="39">
        <v>12</v>
      </c>
      <c r="O179" s="39">
        <v>2018</v>
      </c>
      <c r="P179" s="41" t="str">
        <f t="shared" si="1"/>
        <v>12-24-2018 15:55:22</v>
      </c>
      <c r="Q179" s="39">
        <v>15</v>
      </c>
      <c r="R179" s="42">
        <v>12</v>
      </c>
      <c r="S179" s="42">
        <v>22</v>
      </c>
      <c r="T179" s="43">
        <f t="shared" si="2"/>
        <v>43458</v>
      </c>
      <c r="U179" s="44">
        <f>TIME('Trump Tweets'!$Q179,'Trump Tweets'!$R179,'Trump Tweets'!$S179)</f>
        <v>0.63358796296296294</v>
      </c>
      <c r="V179" s="45">
        <f>'Trump Tweets'!$T179+'Trump Tweets'!$U179-T178+U178</f>
        <v>7.1421990740734493</v>
      </c>
      <c r="W179" s="46">
        <f>'Trump Tweets'!$T179+'Trump Tweets'!$U179-(T178+U178)</f>
        <v>6.1249768518537167</v>
      </c>
      <c r="X179" s="47" t="str">
        <f>IF(AND('Trump Tweets'!$V179&lt;1,'Trump Tweets'!$W179&lt;TIME(1,0,0)),"Yes","No")</f>
        <v>No</v>
      </c>
      <c r="Y179" s="1"/>
      <c r="Z179" s="1"/>
    </row>
    <row r="180" spans="1:26" ht="11.25" hidden="1" customHeight="1">
      <c r="A180" s="54" t="s">
        <v>88</v>
      </c>
      <c r="B180" s="55" t="s">
        <v>943</v>
      </c>
      <c r="C180" s="56" t="s">
        <v>204</v>
      </c>
      <c r="D180" s="56" t="s">
        <v>682</v>
      </c>
      <c r="E180" s="56">
        <v>-1</v>
      </c>
      <c r="F180" s="56"/>
      <c r="G180" s="57">
        <v>43462.529305555552</v>
      </c>
      <c r="H180" s="54">
        <v>23736</v>
      </c>
      <c r="I180" s="54">
        <v>101103</v>
      </c>
      <c r="J180" s="54" t="b">
        <v>0</v>
      </c>
      <c r="K180" s="54">
        <v>1.07863220521005E+18</v>
      </c>
      <c r="L180" s="38">
        <f t="shared" si="0"/>
        <v>43462</v>
      </c>
      <c r="M180" s="39">
        <v>28</v>
      </c>
      <c r="N180" s="39">
        <v>12</v>
      </c>
      <c r="O180" s="39">
        <v>2018</v>
      </c>
      <c r="P180" s="41" t="str">
        <f t="shared" si="1"/>
        <v>42:12</v>
      </c>
      <c r="Q180" s="39">
        <v>12</v>
      </c>
      <c r="R180" s="42">
        <v>12</v>
      </c>
      <c r="S180" s="42">
        <v>12</v>
      </c>
      <c r="T180" s="43">
        <f t="shared" si="2"/>
        <v>43462</v>
      </c>
      <c r="U180" s="44">
        <f>TIME('Trump Tweets'!$Q180,'Trump Tweets'!$R180,'Trump Tweets'!$S180)</f>
        <v>0.50847222222222221</v>
      </c>
      <c r="V180" s="45">
        <f>'Trump Tweets'!$T180+'Trump Tweets'!$U180-T179+U179</f>
        <v>5.1420601851866081</v>
      </c>
      <c r="W180" s="46">
        <f>'Trump Tweets'!$T180+'Trump Tweets'!$U180-(T179+U179)</f>
        <v>3.8748842592613073</v>
      </c>
      <c r="X180" s="47" t="str">
        <f>IF(AND('Trump Tweets'!$V180&lt;1,'Trump Tweets'!$W180&lt;TIME(1,0,0)),"Yes","No")</f>
        <v>No</v>
      </c>
      <c r="Y180" s="1"/>
      <c r="Z180" s="1"/>
    </row>
    <row r="181" spans="1:26" ht="11.25" hidden="1" customHeight="1">
      <c r="A181" s="50" t="s">
        <v>88</v>
      </c>
      <c r="B181" s="51" t="s">
        <v>947</v>
      </c>
      <c r="C181" s="52" t="s">
        <v>204</v>
      </c>
      <c r="D181" s="52" t="s">
        <v>327</v>
      </c>
      <c r="E181" s="52">
        <v>1</v>
      </c>
      <c r="F181" s="52"/>
      <c r="G181" s="53">
        <v>43463.668773148151</v>
      </c>
      <c r="H181" s="50">
        <v>27724</v>
      </c>
      <c r="I181" s="50">
        <v>142064</v>
      </c>
      <c r="J181" s="50" t="b">
        <v>0</v>
      </c>
      <c r="K181" s="50">
        <v>1.07904513406137E+18</v>
      </c>
      <c r="L181" s="38">
        <f t="shared" si="0"/>
        <v>43463</v>
      </c>
      <c r="M181" s="39">
        <v>29</v>
      </c>
      <c r="N181" s="39">
        <v>12</v>
      </c>
      <c r="O181" s="39">
        <v>2018</v>
      </c>
      <c r="P181" s="41" t="str">
        <f t="shared" si="1"/>
        <v>03:02</v>
      </c>
      <c r="Q181" s="39">
        <v>16</v>
      </c>
      <c r="R181" s="42">
        <v>12</v>
      </c>
      <c r="S181" s="42">
        <v>2</v>
      </c>
      <c r="T181" s="43">
        <f t="shared" si="2"/>
        <v>43463</v>
      </c>
      <c r="U181" s="44">
        <f>TIME('Trump Tweets'!$Q181,'Trump Tweets'!$R181,'Trump Tweets'!$S181)</f>
        <v>0.67502314814814823</v>
      </c>
      <c r="V181" s="45">
        <f>'Trump Tweets'!$T181+'Trump Tweets'!$U181-T180+U180</f>
        <v>2.1834953703714159</v>
      </c>
      <c r="W181" s="46">
        <f>'Trump Tweets'!$T181+'Trump Tweets'!$U181-(T180+U180)</f>
        <v>1.1665509259255487</v>
      </c>
      <c r="X181" s="47" t="str">
        <f>IF(AND('Trump Tweets'!$V181&lt;1,'Trump Tweets'!$W181&lt;TIME(1,0,0)),"Yes","No")</f>
        <v>No</v>
      </c>
      <c r="Y181" s="1"/>
      <c r="Z181" s="1"/>
    </row>
    <row r="182" spans="1:26" ht="11.25" hidden="1" customHeight="1">
      <c r="A182" s="32" t="s">
        <v>88</v>
      </c>
      <c r="B182" s="34" t="s">
        <v>951</v>
      </c>
      <c r="C182" s="35" t="s">
        <v>117</v>
      </c>
      <c r="D182" s="36"/>
      <c r="E182" s="35">
        <v>1</v>
      </c>
      <c r="F182" s="35"/>
      <c r="G182" s="36">
        <v>43467.594814814816</v>
      </c>
      <c r="H182" s="32">
        <v>26937</v>
      </c>
      <c r="I182" s="32">
        <v>124971</v>
      </c>
      <c r="J182" s="32" t="b">
        <v>0</v>
      </c>
      <c r="K182" s="32">
        <v>1.09133952193185E+18</v>
      </c>
      <c r="L182" s="38">
        <f t="shared" si="0"/>
        <v>43467</v>
      </c>
      <c r="M182" s="39">
        <v>2</v>
      </c>
      <c r="N182" s="39">
        <v>1</v>
      </c>
      <c r="O182" s="39">
        <v>2019</v>
      </c>
      <c r="P182" s="41" t="str">
        <f t="shared" si="1"/>
        <v>16:32</v>
      </c>
      <c r="Q182" s="39">
        <v>14</v>
      </c>
      <c r="R182" s="42">
        <v>1</v>
      </c>
      <c r="S182" s="42">
        <v>32</v>
      </c>
      <c r="T182" s="43">
        <f t="shared" si="2"/>
        <v>43467</v>
      </c>
      <c r="U182" s="44">
        <f>TIME('Trump Tweets'!$Q182,'Trump Tweets'!$R182,'Trump Tweets'!$S182)</f>
        <v>0.58439814814814817</v>
      </c>
      <c r="V182" s="45">
        <f>'Trump Tweets'!$T182+'Trump Tweets'!$U182-T181+U181</f>
        <v>5.2594212962929765</v>
      </c>
      <c r="W182" s="46">
        <f>'Trump Tweets'!$T182+'Trump Tweets'!$U182-(T181+U181)</f>
        <v>3.9093749999956344</v>
      </c>
      <c r="X182" s="47" t="str">
        <f>IF(AND('Trump Tweets'!$V182&lt;1,'Trump Tweets'!$W182&lt;TIME(1,0,0)),"Yes","No")</f>
        <v>No</v>
      </c>
      <c r="Y182" s="1"/>
      <c r="Z182" s="1"/>
    </row>
    <row r="183" spans="1:26" ht="11.25" hidden="1" customHeight="1">
      <c r="A183" s="54" t="s">
        <v>88</v>
      </c>
      <c r="B183" s="55" t="s">
        <v>956</v>
      </c>
      <c r="C183" s="57" t="s">
        <v>204</v>
      </c>
      <c r="D183" s="57"/>
      <c r="E183" s="56">
        <v>-1</v>
      </c>
      <c r="F183" s="56"/>
      <c r="G183" s="57">
        <v>43468.61959490741</v>
      </c>
      <c r="H183" s="54">
        <v>22311</v>
      </c>
      <c r="I183" s="54">
        <v>106376</v>
      </c>
      <c r="J183" s="54" t="b">
        <v>0</v>
      </c>
      <c r="K183" s="54">
        <v>1.0808392546564E+18</v>
      </c>
      <c r="L183" s="38">
        <f t="shared" si="0"/>
        <v>43468</v>
      </c>
      <c r="M183" s="39">
        <v>3</v>
      </c>
      <c r="N183" s="39">
        <v>1</v>
      </c>
      <c r="O183" s="39">
        <v>2019</v>
      </c>
      <c r="P183" s="41" t="str">
        <f t="shared" si="1"/>
        <v>52:13</v>
      </c>
      <c r="Q183" s="39">
        <v>14</v>
      </c>
      <c r="R183" s="42">
        <v>1</v>
      </c>
      <c r="S183" s="42">
        <v>13</v>
      </c>
      <c r="T183" s="43">
        <f t="shared" si="2"/>
        <v>43468</v>
      </c>
      <c r="U183" s="44">
        <f>TIME('Trump Tweets'!$Q183,'Trump Tweets'!$R183,'Trump Tweets'!$S183)</f>
        <v>0.58417824074074076</v>
      </c>
      <c r="V183" s="45">
        <f>'Trump Tweets'!$T183+'Trump Tweets'!$U183-T182+U182</f>
        <v>2.1685763888923706</v>
      </c>
      <c r="W183" s="46">
        <f>'Trump Tweets'!$T183+'Trump Tweets'!$U183-(T182+U182)</f>
        <v>0.99978009259939427</v>
      </c>
      <c r="X183" s="47" t="str">
        <f>IF(AND('Trump Tweets'!$V183&lt;1,'Trump Tweets'!$W183&lt;TIME(1,0,0)),"Yes","No")</f>
        <v>No</v>
      </c>
      <c r="Y183" s="1"/>
      <c r="Z183" s="1"/>
    </row>
    <row r="184" spans="1:26" ht="11.25" hidden="1" customHeight="1">
      <c r="A184" s="50" t="s">
        <v>88</v>
      </c>
      <c r="B184" s="51" t="s">
        <v>959</v>
      </c>
      <c r="C184" s="52" t="s">
        <v>90</v>
      </c>
      <c r="D184" s="53"/>
      <c r="E184" s="52">
        <v>1</v>
      </c>
      <c r="F184" s="52"/>
      <c r="G184" s="53">
        <v>43469.05505787037</v>
      </c>
      <c r="H184" s="50">
        <v>20421</v>
      </c>
      <c r="I184" s="50">
        <v>96531</v>
      </c>
      <c r="J184" s="50" t="b">
        <v>0</v>
      </c>
      <c r="K184" s="50">
        <v>1.08099706016855E+18</v>
      </c>
      <c r="L184" s="38">
        <f t="shared" si="0"/>
        <v>43469</v>
      </c>
      <c r="M184" s="39">
        <v>4</v>
      </c>
      <c r="N184" s="39">
        <v>1</v>
      </c>
      <c r="O184" s="39">
        <v>2019</v>
      </c>
      <c r="P184" s="41" t="str">
        <f t="shared" si="1"/>
        <v>19:17</v>
      </c>
      <c r="Q184" s="39">
        <v>1</v>
      </c>
      <c r="R184" s="42">
        <v>1</v>
      </c>
      <c r="S184" s="42">
        <v>17</v>
      </c>
      <c r="T184" s="43">
        <f t="shared" si="2"/>
        <v>43469</v>
      </c>
      <c r="U184" s="44">
        <f>TIME('Trump Tweets'!$Q184,'Trump Tweets'!$R184,'Trump Tweets'!$S184)</f>
        <v>4.2557870370370371E-2</v>
      </c>
      <c r="V184" s="45">
        <f>'Trump Tweets'!$T184+'Trump Tweets'!$U184-T183+U183</f>
        <v>1.6267361111132885</v>
      </c>
      <c r="W184" s="46">
        <f>'Trump Tweets'!$T184+'Trump Tweets'!$U184-(T183+U183)</f>
        <v>0.45837962962832535</v>
      </c>
      <c r="X184" s="47" t="str">
        <f>IF(AND('Trump Tweets'!$V184&lt;1,'Trump Tweets'!$W184&lt;TIME(1,0,0)),"Yes","No")</f>
        <v>No</v>
      </c>
      <c r="Y184" s="1"/>
      <c r="Z184" s="1"/>
    </row>
    <row r="185" spans="1:26" ht="11.25" hidden="1" customHeight="1">
      <c r="A185" s="54" t="s">
        <v>88</v>
      </c>
      <c r="B185" s="55" t="s">
        <v>962</v>
      </c>
      <c r="C185" s="56" t="s">
        <v>90</v>
      </c>
      <c r="D185" s="57"/>
      <c r="E185" s="56">
        <v>1</v>
      </c>
      <c r="F185" s="56"/>
      <c r="G185" s="57">
        <v>43471.066342592596</v>
      </c>
      <c r="H185" s="54">
        <v>17169</v>
      </c>
      <c r="I185" s="54">
        <v>77537</v>
      </c>
      <c r="J185" s="54" t="b">
        <v>0</v>
      </c>
      <c r="K185" s="54">
        <v>1.08172592445704E+18</v>
      </c>
      <c r="L185" s="38">
        <f t="shared" si="0"/>
        <v>43471</v>
      </c>
      <c r="M185" s="39">
        <v>6</v>
      </c>
      <c r="N185" s="39">
        <v>1</v>
      </c>
      <c r="O185" s="39">
        <v>2019</v>
      </c>
      <c r="P185" s="41" t="str">
        <f t="shared" si="1"/>
        <v>35:32</v>
      </c>
      <c r="Q185" s="39">
        <v>1</v>
      </c>
      <c r="R185" s="42">
        <v>1</v>
      </c>
      <c r="S185" s="42">
        <v>32</v>
      </c>
      <c r="T185" s="43">
        <f t="shared" si="2"/>
        <v>43471</v>
      </c>
      <c r="U185" s="44">
        <f>TIME('Trump Tweets'!$Q185,'Trump Tweets'!$R185,'Trump Tweets'!$S185)</f>
        <v>4.2731481481481481E-2</v>
      </c>
      <c r="V185" s="45">
        <f>'Trump Tweets'!$T185+'Trump Tweets'!$U185-T184+U184</f>
        <v>2.0852893518509572</v>
      </c>
      <c r="W185" s="46">
        <f>'Trump Tweets'!$T185+'Trump Tweets'!$U185-(T184+U184)</f>
        <v>2.000173611108039</v>
      </c>
      <c r="X185" s="47" t="str">
        <f>IF(AND('Trump Tweets'!$V185&lt;1,'Trump Tweets'!$W185&lt;TIME(1,0,0)),"Yes","No")</f>
        <v>No</v>
      </c>
      <c r="Y185" s="1"/>
      <c r="Z185" s="1"/>
    </row>
    <row r="186" spans="1:26" ht="11.25" hidden="1" customHeight="1">
      <c r="A186" s="32" t="s">
        <v>88</v>
      </c>
      <c r="B186" s="34" t="s">
        <v>967</v>
      </c>
      <c r="C186" s="35" t="s">
        <v>79</v>
      </c>
      <c r="D186" s="36"/>
      <c r="E186" s="35">
        <v>-1</v>
      </c>
      <c r="F186" s="35"/>
      <c r="G186" s="36">
        <v>43473.012326388889</v>
      </c>
      <c r="H186" s="32">
        <v>12880</v>
      </c>
      <c r="I186" s="32">
        <v>53870</v>
      </c>
      <c r="J186" s="32" t="b">
        <v>0</v>
      </c>
      <c r="K186" s="32">
        <v>1.1567206383773E+18</v>
      </c>
      <c r="L186" s="38">
        <f t="shared" si="0"/>
        <v>43473</v>
      </c>
      <c r="M186" s="39">
        <v>8</v>
      </c>
      <c r="N186" s="39">
        <v>1</v>
      </c>
      <c r="O186" s="39">
        <v>2019</v>
      </c>
      <c r="P186" s="41" t="str">
        <f t="shared" si="1"/>
        <v>17:45</v>
      </c>
      <c r="Q186" s="39">
        <v>0</v>
      </c>
      <c r="R186" s="42">
        <v>1</v>
      </c>
      <c r="S186" s="42">
        <v>45</v>
      </c>
      <c r="T186" s="43">
        <f t="shared" si="2"/>
        <v>43473</v>
      </c>
      <c r="U186" s="44">
        <f>TIME('Trump Tweets'!$Q186,'Trump Tweets'!$R186,'Trump Tweets'!$S186)</f>
        <v>1.2152777777777778E-3</v>
      </c>
      <c r="V186" s="45">
        <f>'Trump Tweets'!$T186+'Trump Tweets'!$U186-T185+U185</f>
        <v>2.0439467592595828</v>
      </c>
      <c r="W186" s="46">
        <f>'Trump Tweets'!$T186+'Trump Tweets'!$U186-(T185+U185)</f>
        <v>1.9584837962975143</v>
      </c>
      <c r="X186" s="47" t="str">
        <f>IF(AND('Trump Tweets'!$V186&lt;1,'Trump Tweets'!$W186&lt;TIME(1,0,0)),"Yes","No")</f>
        <v>No</v>
      </c>
      <c r="Y186" s="1"/>
      <c r="Z186" s="1"/>
    </row>
    <row r="187" spans="1:26" ht="11.25" hidden="1" customHeight="1">
      <c r="A187" s="50" t="s">
        <v>88</v>
      </c>
      <c r="B187" s="51" t="s">
        <v>972</v>
      </c>
      <c r="C187" s="52" t="s">
        <v>90</v>
      </c>
      <c r="D187" s="53"/>
      <c r="E187" s="52">
        <v>1</v>
      </c>
      <c r="F187" s="52"/>
      <c r="G187" s="53">
        <v>43473.550763888888</v>
      </c>
      <c r="H187" s="50">
        <v>22152</v>
      </c>
      <c r="I187" s="50">
        <v>102601</v>
      </c>
      <c r="J187" s="50" t="b">
        <v>0</v>
      </c>
      <c r="K187" s="50">
        <v>1.08262624998449E+18</v>
      </c>
      <c r="L187" s="38">
        <f t="shared" si="0"/>
        <v>43473</v>
      </c>
      <c r="M187" s="39">
        <v>8</v>
      </c>
      <c r="N187" s="39">
        <v>1</v>
      </c>
      <c r="O187" s="39">
        <v>2019</v>
      </c>
      <c r="P187" s="41" t="str">
        <f t="shared" si="1"/>
        <v>13:06</v>
      </c>
      <c r="Q187" s="39">
        <v>13</v>
      </c>
      <c r="R187" s="42">
        <v>1</v>
      </c>
      <c r="S187" s="42">
        <v>6</v>
      </c>
      <c r="T187" s="43">
        <f t="shared" si="2"/>
        <v>43473</v>
      </c>
      <c r="U187" s="44">
        <f>TIME('Trump Tweets'!$Q187,'Trump Tweets'!$R187,'Trump Tweets'!$S187)</f>
        <v>0.54243055555555553</v>
      </c>
      <c r="V187" s="45">
        <f>'Trump Tweets'!$T187+'Trump Tweets'!$U187-T186+U186</f>
        <v>0.54364583333485317</v>
      </c>
      <c r="W187" s="46">
        <f>'Trump Tweets'!$T187+'Trump Tweets'!$U187-(T186+U186)</f>
        <v>0.54121527777897427</v>
      </c>
      <c r="X187" s="47" t="str">
        <f>IF(AND('Trump Tweets'!$V187&lt;1,'Trump Tweets'!$W187&lt;TIME(1,0,0)),"Yes","No")</f>
        <v>No</v>
      </c>
      <c r="Y187" s="1"/>
      <c r="Z187" s="1"/>
    </row>
    <row r="188" spans="1:26" ht="11.25" hidden="1" customHeight="1">
      <c r="A188" s="54" t="s">
        <v>88</v>
      </c>
      <c r="B188" s="55" t="s">
        <v>976</v>
      </c>
      <c r="C188" s="56" t="s">
        <v>204</v>
      </c>
      <c r="D188" s="56" t="s">
        <v>327</v>
      </c>
      <c r="E188" s="56">
        <v>1</v>
      </c>
      <c r="F188" s="56"/>
      <c r="G188" s="57">
        <v>43473.552881944444</v>
      </c>
      <c r="H188" s="54">
        <v>19614</v>
      </c>
      <c r="I188" s="54">
        <v>126555</v>
      </c>
      <c r="J188" s="54" t="b">
        <v>0</v>
      </c>
      <c r="K188" s="54">
        <v>1.08262701523525E+18</v>
      </c>
      <c r="L188" s="38">
        <f t="shared" si="0"/>
        <v>43473</v>
      </c>
      <c r="M188" s="39">
        <v>8</v>
      </c>
      <c r="N188" s="39">
        <v>1</v>
      </c>
      <c r="O188" s="39">
        <v>2019</v>
      </c>
      <c r="P188" s="41" t="str">
        <f t="shared" si="1"/>
        <v>16:09</v>
      </c>
      <c r="Q188" s="39">
        <v>13</v>
      </c>
      <c r="R188" s="42">
        <v>1</v>
      </c>
      <c r="S188" s="42">
        <v>9</v>
      </c>
      <c r="T188" s="43">
        <f t="shared" si="2"/>
        <v>43473</v>
      </c>
      <c r="U188" s="44">
        <f>TIME('Trump Tweets'!$Q188,'Trump Tweets'!$R188,'Trump Tweets'!$S188)</f>
        <v>0.54246527777777775</v>
      </c>
      <c r="V188" s="45">
        <f>'Trump Tweets'!$T188+'Trump Tweets'!$U188-T187+U187</f>
        <v>1.0848958333356939</v>
      </c>
      <c r="W188" s="46">
        <f>'Trump Tweets'!$T188+'Trump Tweets'!$U188-(T187+U187)</f>
        <v>3.4722223062999547E-5</v>
      </c>
      <c r="X188" s="47" t="str">
        <f>IF(AND('Trump Tweets'!$V188&lt;1,'Trump Tweets'!$W188&lt;TIME(1,0,0)),"Yes","No")</f>
        <v>No</v>
      </c>
      <c r="Y188" s="1"/>
      <c r="Z188" s="1"/>
    </row>
    <row r="189" spans="1:26" ht="11.25" hidden="1" customHeight="1">
      <c r="A189" s="32" t="s">
        <v>983</v>
      </c>
      <c r="B189" s="34" t="s">
        <v>984</v>
      </c>
      <c r="C189" s="35" t="s">
        <v>204</v>
      </c>
      <c r="D189" s="35" t="s">
        <v>327</v>
      </c>
      <c r="E189" s="35">
        <v>-1</v>
      </c>
      <c r="F189" s="35"/>
      <c r="G189" s="36">
        <v>43473.726504629631</v>
      </c>
      <c r="H189" s="32">
        <v>14674</v>
      </c>
      <c r="I189" s="32">
        <v>70419</v>
      </c>
      <c r="J189" s="32" t="b">
        <v>0</v>
      </c>
      <c r="K189" s="32">
        <v>1.1569794468779599E+18</v>
      </c>
      <c r="L189" s="38">
        <f t="shared" si="0"/>
        <v>43473</v>
      </c>
      <c r="M189" s="39">
        <v>8</v>
      </c>
      <c r="N189" s="39">
        <v>1</v>
      </c>
      <c r="O189" s="39">
        <v>2019</v>
      </c>
      <c r="P189" s="41" t="str">
        <f t="shared" si="1"/>
        <v>26:10</v>
      </c>
      <c r="Q189" s="39">
        <v>17</v>
      </c>
      <c r="R189" s="42">
        <v>1</v>
      </c>
      <c r="S189" s="42">
        <v>10</v>
      </c>
      <c r="T189" s="43">
        <f t="shared" si="2"/>
        <v>43473</v>
      </c>
      <c r="U189" s="44">
        <f>TIME('Trump Tweets'!$Q189,'Trump Tweets'!$R189,'Trump Tweets'!$S189)</f>
        <v>0.70914351851851853</v>
      </c>
      <c r="V189" s="45">
        <f>'Trump Tweets'!$T189+'Trump Tweets'!$U189-T188+U188</f>
        <v>1.2516087962989371</v>
      </c>
      <c r="W189" s="46">
        <f>'Trump Tweets'!$T189+'Trump Tweets'!$U189-(T188+U188)</f>
        <v>0.166678240741021</v>
      </c>
      <c r="X189" s="47" t="str">
        <f>IF(AND('Trump Tweets'!$V189&lt;1,'Trump Tweets'!$W189&lt;TIME(1,0,0)),"Yes","No")</f>
        <v>No</v>
      </c>
      <c r="Y189" s="1"/>
      <c r="Z189" s="1"/>
    </row>
    <row r="190" spans="1:26" ht="11.25" hidden="1" customHeight="1">
      <c r="A190" s="50" t="s">
        <v>88</v>
      </c>
      <c r="B190" s="51" t="s">
        <v>988</v>
      </c>
      <c r="C190" s="53" t="s">
        <v>204</v>
      </c>
      <c r="D190" s="53" t="s">
        <v>682</v>
      </c>
      <c r="E190" s="52">
        <v>1</v>
      </c>
      <c r="F190" s="53"/>
      <c r="G190" s="53">
        <v>43476.503472222219</v>
      </c>
      <c r="H190" s="50">
        <v>28752</v>
      </c>
      <c r="I190" s="50">
        <v>129907</v>
      </c>
      <c r="J190" s="50" t="b">
        <v>0</v>
      </c>
      <c r="K190" s="50">
        <v>1.08369627418299E+18</v>
      </c>
      <c r="L190" s="38">
        <f t="shared" si="0"/>
        <v>43476</v>
      </c>
      <c r="M190" s="39">
        <v>11</v>
      </c>
      <c r="N190" s="39">
        <v>1</v>
      </c>
      <c r="O190" s="39">
        <v>2019</v>
      </c>
      <c r="P190" s="41" t="str">
        <f t="shared" si="1"/>
        <v>05:00</v>
      </c>
      <c r="Q190" s="39">
        <v>12</v>
      </c>
      <c r="R190" s="42">
        <v>1</v>
      </c>
      <c r="S190" s="42">
        <v>0</v>
      </c>
      <c r="T190" s="43">
        <f t="shared" si="2"/>
        <v>43476</v>
      </c>
      <c r="U190" s="44">
        <f>TIME('Trump Tweets'!$Q190,'Trump Tweets'!$R190,'Trump Tweets'!$S190)</f>
        <v>0.50069444444444444</v>
      </c>
      <c r="V190" s="45">
        <f>'Trump Tweets'!$T190+'Trump Tweets'!$U190-T189+U189</f>
        <v>4.2098379629652269</v>
      </c>
      <c r="W190" s="46">
        <f>'Trump Tweets'!$T190+'Trump Tweets'!$U190-(T189+U189)</f>
        <v>2.7915509259255487</v>
      </c>
      <c r="X190" s="47" t="str">
        <f>IF(AND('Trump Tweets'!$V190&lt;1,'Trump Tweets'!$W190&lt;TIME(1,0,0)),"Yes","No")</f>
        <v>No</v>
      </c>
      <c r="Y190" s="1"/>
      <c r="Z190" s="1"/>
    </row>
    <row r="191" spans="1:26" ht="11.25" hidden="1" customHeight="1">
      <c r="A191" s="54" t="s">
        <v>88</v>
      </c>
      <c r="B191" s="55" t="s">
        <v>993</v>
      </c>
      <c r="C191" s="56" t="s">
        <v>204</v>
      </c>
      <c r="D191" s="56"/>
      <c r="E191" s="56">
        <v>0</v>
      </c>
      <c r="F191" s="57"/>
      <c r="G191" s="57">
        <v>43479.522662037038</v>
      </c>
      <c r="H191" s="54">
        <v>711</v>
      </c>
      <c r="I191" s="54">
        <v>3080</v>
      </c>
      <c r="J191" s="54" t="b">
        <v>0</v>
      </c>
      <c r="K191" s="54">
        <v>1.0847903937643599E+18</v>
      </c>
      <c r="L191" s="38">
        <f t="shared" si="0"/>
        <v>43479</v>
      </c>
      <c r="M191" s="39">
        <v>14</v>
      </c>
      <c r="N191" s="39">
        <v>1</v>
      </c>
      <c r="O191" s="39">
        <v>2019</v>
      </c>
      <c r="P191" s="41" t="str">
        <f t="shared" si="1"/>
        <v>32:38</v>
      </c>
      <c r="Q191" s="39">
        <v>12</v>
      </c>
      <c r="R191" s="42">
        <v>1</v>
      </c>
      <c r="S191" s="42">
        <v>38</v>
      </c>
      <c r="T191" s="43">
        <f t="shared" si="2"/>
        <v>43479</v>
      </c>
      <c r="U191" s="44">
        <f>TIME('Trump Tweets'!$Q191,'Trump Tweets'!$R191,'Trump Tweets'!$S191)</f>
        <v>0.50113425925925925</v>
      </c>
      <c r="V191" s="45">
        <f>'Trump Tweets'!$T191+'Trump Tweets'!$U191-T190+U190</f>
        <v>4.0018287037069156</v>
      </c>
      <c r="W191" s="46">
        <f>'Trump Tweets'!$T191+'Trump Tweets'!$U191-(T190+U190)</f>
        <v>3.0004398148157634</v>
      </c>
      <c r="X191" s="47" t="str">
        <f>IF(AND('Trump Tweets'!$V191&lt;1,'Trump Tweets'!$W191&lt;TIME(1,0,0)),"Yes","No")</f>
        <v>No</v>
      </c>
      <c r="Y191" s="1"/>
      <c r="Z191" s="1"/>
    </row>
    <row r="192" spans="1:26" ht="11.25" hidden="1" customHeight="1">
      <c r="A192" s="32" t="s">
        <v>88</v>
      </c>
      <c r="B192" s="34" t="s">
        <v>997</v>
      </c>
      <c r="C192" s="35" t="s">
        <v>117</v>
      </c>
      <c r="D192" s="36"/>
      <c r="E192" s="35">
        <v>1</v>
      </c>
      <c r="F192" s="35"/>
      <c r="G192" s="36" t="s">
        <v>998</v>
      </c>
      <c r="H192" s="32">
        <v>23838</v>
      </c>
      <c r="I192" s="32">
        <v>109033</v>
      </c>
      <c r="J192" s="32" t="b">
        <v>0</v>
      </c>
      <c r="K192" s="32">
        <v>1.08696658875296E+18</v>
      </c>
      <c r="L192" s="38">
        <f t="shared" si="0"/>
        <v>43485</v>
      </c>
      <c r="M192" s="39">
        <v>20</v>
      </c>
      <c r="N192" s="39">
        <v>1</v>
      </c>
      <c r="O192" s="39">
        <v>2019</v>
      </c>
      <c r="P192" s="41" t="str">
        <f t="shared" si="1"/>
        <v>01-20-2019 12:40:04</v>
      </c>
      <c r="Q192" s="39">
        <v>12</v>
      </c>
      <c r="R192" s="42">
        <v>1</v>
      </c>
      <c r="S192" s="42">
        <v>4</v>
      </c>
      <c r="T192" s="43">
        <f t="shared" si="2"/>
        <v>43485</v>
      </c>
      <c r="U192" s="44">
        <f>TIME('Trump Tweets'!$Q192,'Trump Tweets'!$R192,'Trump Tweets'!$S192)</f>
        <v>0.50074074074074071</v>
      </c>
      <c r="V192" s="45">
        <f>'Trump Tweets'!$T192+'Trump Tweets'!$U192-T191+U191</f>
        <v>7.0018749999985337</v>
      </c>
      <c r="W192" s="46">
        <f>'Trump Tweets'!$T192+'Trump Tweets'!$U192-(T191+U191)</f>
        <v>5.9996064814768033</v>
      </c>
      <c r="X192" s="47" t="str">
        <f>IF(AND('Trump Tweets'!$V192&lt;1,'Trump Tweets'!$W192&lt;TIME(1,0,0)),"Yes","No")</f>
        <v>No</v>
      </c>
      <c r="Y192" s="1"/>
      <c r="Z192" s="1"/>
    </row>
    <row r="193" spans="1:26" ht="11.25" hidden="1" customHeight="1">
      <c r="A193" s="50" t="s">
        <v>88</v>
      </c>
      <c r="B193" s="51" t="s">
        <v>1003</v>
      </c>
      <c r="C193" s="52" t="s">
        <v>204</v>
      </c>
      <c r="D193" s="52" t="s">
        <v>327</v>
      </c>
      <c r="E193" s="52">
        <v>-1</v>
      </c>
      <c r="F193" s="52"/>
      <c r="G193" s="53">
        <v>43486.915266203701</v>
      </c>
      <c r="H193" s="50">
        <v>20519</v>
      </c>
      <c r="I193" s="50">
        <v>100978</v>
      </c>
      <c r="J193" s="50" t="b">
        <v>0</v>
      </c>
      <c r="K193" s="50">
        <v>1.08746938158677E+18</v>
      </c>
      <c r="L193" s="38">
        <f t="shared" si="0"/>
        <v>43486</v>
      </c>
      <c r="M193" s="39">
        <v>21</v>
      </c>
      <c r="N193" s="39">
        <v>1</v>
      </c>
      <c r="O193" s="39">
        <v>2019</v>
      </c>
      <c r="P193" s="41" t="str">
        <f t="shared" si="1"/>
        <v>57:59</v>
      </c>
      <c r="Q193" s="39">
        <v>21</v>
      </c>
      <c r="R193" s="42">
        <v>1</v>
      </c>
      <c r="S193" s="42">
        <v>59</v>
      </c>
      <c r="T193" s="43">
        <f t="shared" si="2"/>
        <v>43486</v>
      </c>
      <c r="U193" s="44">
        <f>TIME('Trump Tweets'!$Q193,'Trump Tweets'!$R193,'Trump Tweets'!$S193)</f>
        <v>0.87637731481481485</v>
      </c>
      <c r="V193" s="45">
        <f>'Trump Tweets'!$T193+'Trump Tweets'!$U193-T192+U192</f>
        <v>2.3771180555573772</v>
      </c>
      <c r="W193" s="46">
        <f>'Trump Tweets'!$T193+'Trump Tweets'!$U193-(T192+U192)</f>
        <v>1.3756365740773617</v>
      </c>
      <c r="X193" s="47" t="str">
        <f>IF(AND('Trump Tweets'!$V193&lt;1,'Trump Tweets'!$W193&lt;TIME(1,0,0)),"Yes","No")</f>
        <v>No</v>
      </c>
      <c r="Y193" s="1"/>
      <c r="Z193" s="1"/>
    </row>
    <row r="194" spans="1:26" ht="11.25" hidden="1" customHeight="1">
      <c r="A194" s="32" t="s">
        <v>88</v>
      </c>
      <c r="B194" s="34" t="s">
        <v>1007</v>
      </c>
      <c r="C194" s="35" t="s">
        <v>117</v>
      </c>
      <c r="D194" s="36"/>
      <c r="E194" s="35">
        <v>1</v>
      </c>
      <c r="F194" s="35"/>
      <c r="G194" s="36" t="s">
        <v>1009</v>
      </c>
      <c r="H194" s="32">
        <v>22603</v>
      </c>
      <c r="I194" s="32">
        <v>108284</v>
      </c>
      <c r="J194" s="32" t="b">
        <v>0</v>
      </c>
      <c r="K194" s="32">
        <v>1.08840517969797E+18</v>
      </c>
      <c r="L194" s="38">
        <f t="shared" si="0"/>
        <v>43489</v>
      </c>
      <c r="M194" s="39">
        <v>24</v>
      </c>
      <c r="N194" s="39">
        <v>1</v>
      </c>
      <c r="O194" s="39">
        <v>2019</v>
      </c>
      <c r="P194" s="41" t="str">
        <f t="shared" si="1"/>
        <v>01-24-2019 11:56:31</v>
      </c>
      <c r="Q194" s="39">
        <v>11</v>
      </c>
      <c r="R194" s="42">
        <v>1</v>
      </c>
      <c r="S194" s="42">
        <v>31</v>
      </c>
      <c r="T194" s="43">
        <f t="shared" si="2"/>
        <v>43489</v>
      </c>
      <c r="U194" s="44">
        <f>TIME('Trump Tweets'!$Q194,'Trump Tweets'!$R194,'Trump Tweets'!$S194)</f>
        <v>0.45938657407407407</v>
      </c>
      <c r="V194" s="45">
        <f>'Trump Tweets'!$T194+'Trump Tweets'!$U194-T193+U193</f>
        <v>4.3357638888901393</v>
      </c>
      <c r="W194" s="46">
        <f>'Trump Tweets'!$T194+'Trump Tweets'!$U194-(T193+U193)</f>
        <v>2.583009259258688</v>
      </c>
      <c r="X194" s="47" t="str">
        <f>IF(AND('Trump Tweets'!$V194&lt;1,'Trump Tweets'!$W194&lt;TIME(1,0,0)),"Yes","No")</f>
        <v>No</v>
      </c>
      <c r="Y194" s="1"/>
      <c r="Z194" s="1"/>
    </row>
    <row r="195" spans="1:26" ht="11.25" hidden="1" customHeight="1">
      <c r="A195" s="54" t="s">
        <v>88</v>
      </c>
      <c r="B195" s="55" t="s">
        <v>1014</v>
      </c>
      <c r="C195" s="56" t="s">
        <v>204</v>
      </c>
      <c r="D195" s="56" t="s">
        <v>327</v>
      </c>
      <c r="E195" s="56">
        <v>-1</v>
      </c>
      <c r="F195" s="56"/>
      <c r="G195" s="57">
        <v>43493.553148148145</v>
      </c>
      <c r="H195" s="54">
        <v>27849</v>
      </c>
      <c r="I195" s="54">
        <v>125958</v>
      </c>
      <c r="J195" s="54" t="b">
        <v>0</v>
      </c>
      <c r="K195" s="54">
        <v>1.08987487124768E+18</v>
      </c>
      <c r="L195" s="38">
        <f t="shared" si="0"/>
        <v>43493</v>
      </c>
      <c r="M195" s="39">
        <v>28</v>
      </c>
      <c r="N195" s="39">
        <v>1</v>
      </c>
      <c r="O195" s="39">
        <v>2019</v>
      </c>
      <c r="P195" s="41" t="str">
        <f t="shared" si="1"/>
        <v>16:32</v>
      </c>
      <c r="Q195" s="39">
        <v>13</v>
      </c>
      <c r="R195" s="42">
        <v>1</v>
      </c>
      <c r="S195" s="42">
        <v>32</v>
      </c>
      <c r="T195" s="43">
        <f t="shared" si="2"/>
        <v>43493</v>
      </c>
      <c r="U195" s="44">
        <f>TIME('Trump Tweets'!$Q195,'Trump Tweets'!$R195,'Trump Tweets'!$S195)</f>
        <v>0.54273148148148154</v>
      </c>
      <c r="V195" s="45">
        <f>'Trump Tweets'!$T195+'Trump Tweets'!$U195-T194+U194</f>
        <v>5.0021180555546607</v>
      </c>
      <c r="W195" s="46">
        <f>'Trump Tweets'!$T195+'Trump Tweets'!$U195-(T194+U194)</f>
        <v>4.0833449074052623</v>
      </c>
      <c r="X195" s="47" t="str">
        <f>IF(AND('Trump Tweets'!$V195&lt;1,'Trump Tweets'!$W195&lt;TIME(1,0,0)),"Yes","No")</f>
        <v>No</v>
      </c>
      <c r="Y195" s="1"/>
      <c r="Z195" s="1"/>
    </row>
    <row r="196" spans="1:26" ht="11.25" hidden="1" customHeight="1">
      <c r="A196" s="32" t="s">
        <v>88</v>
      </c>
      <c r="B196" s="34" t="s">
        <v>1017</v>
      </c>
      <c r="C196" s="35" t="s">
        <v>117</v>
      </c>
      <c r="D196" s="35" t="s">
        <v>1018</v>
      </c>
      <c r="E196" s="35">
        <v>1</v>
      </c>
      <c r="F196" s="35"/>
      <c r="G196" s="36" t="s">
        <v>1019</v>
      </c>
      <c r="H196" s="32">
        <v>19937</v>
      </c>
      <c r="I196" s="32">
        <v>99979</v>
      </c>
      <c r="J196" s="32" t="b">
        <v>0</v>
      </c>
      <c r="K196" s="32">
        <v>1.0904598241969E+18</v>
      </c>
      <c r="L196" s="38">
        <f t="shared" si="0"/>
        <v>43495</v>
      </c>
      <c r="M196" s="39">
        <v>30</v>
      </c>
      <c r="N196" s="39">
        <v>1</v>
      </c>
      <c r="O196" s="39">
        <v>2019</v>
      </c>
      <c r="P196" s="41" t="str">
        <f t="shared" si="1"/>
        <v>01-30-2019 04:00:56</v>
      </c>
      <c r="Q196" s="39">
        <v>4</v>
      </c>
      <c r="R196" s="42">
        <v>1</v>
      </c>
      <c r="S196" s="42">
        <v>56</v>
      </c>
      <c r="T196" s="43">
        <f t="shared" si="2"/>
        <v>43495</v>
      </c>
      <c r="U196" s="44">
        <f>TIME('Trump Tweets'!$Q196,'Trump Tweets'!$R196,'Trump Tweets'!$S196)</f>
        <v>0.16800925925925925</v>
      </c>
      <c r="V196" s="45">
        <f>'Trump Tweets'!$T196+'Trump Tweets'!$U196-T195+U195</f>
        <v>2.7107407407392965</v>
      </c>
      <c r="W196" s="46">
        <f>'Trump Tweets'!$T196+'Trump Tweets'!$U196-(T195+U195)</f>
        <v>1.625277777777228</v>
      </c>
      <c r="X196" s="47" t="str">
        <f>IF(AND('Trump Tweets'!$V196&lt;1,'Trump Tweets'!$W196&lt;TIME(1,0,0)),"Yes","No")</f>
        <v>No</v>
      </c>
      <c r="Y196" s="1"/>
      <c r="Z196" s="1"/>
    </row>
    <row r="197" spans="1:26" ht="11.25" hidden="1" customHeight="1">
      <c r="A197" s="1" t="s">
        <v>88</v>
      </c>
      <c r="B197" s="55" t="s">
        <v>1022</v>
      </c>
      <c r="C197" s="56" t="s">
        <v>204</v>
      </c>
      <c r="D197" s="56" t="s">
        <v>327</v>
      </c>
      <c r="E197" s="56">
        <v>-1</v>
      </c>
      <c r="F197" s="57"/>
      <c r="G197" s="57">
        <v>43496.539305555554</v>
      </c>
      <c r="H197" s="1">
        <v>13327</v>
      </c>
      <c r="I197" s="1">
        <v>61814</v>
      </c>
      <c r="J197" s="1" t="b">
        <v>0</v>
      </c>
      <c r="K197" s="1">
        <v>1.09095701503854E+18</v>
      </c>
      <c r="L197" s="38">
        <f t="shared" si="0"/>
        <v>43496</v>
      </c>
      <c r="M197" s="39">
        <v>31</v>
      </c>
      <c r="N197" s="39">
        <v>1</v>
      </c>
      <c r="O197" s="39">
        <v>2019</v>
      </c>
      <c r="P197" s="41" t="str">
        <f t="shared" si="1"/>
        <v>56:36</v>
      </c>
      <c r="Q197" s="39">
        <v>12</v>
      </c>
      <c r="R197" s="42">
        <v>1</v>
      </c>
      <c r="S197" s="42">
        <v>36</v>
      </c>
      <c r="T197" s="43">
        <f t="shared" si="2"/>
        <v>43496</v>
      </c>
      <c r="U197" s="44">
        <f>TIME('Trump Tweets'!$Q197,'Trump Tweets'!$R197,'Trump Tweets'!$S197)</f>
        <v>0.50111111111111117</v>
      </c>
      <c r="V197" s="45">
        <f>'Trump Tweets'!$T197+'Trump Tweets'!$U197-T196+U196</f>
        <v>1.6691203703681714</v>
      </c>
      <c r="W197" s="46">
        <f>'Trump Tweets'!$T197+'Trump Tweets'!$U197-(T196+U196)</f>
        <v>1.3331018518510973</v>
      </c>
      <c r="X197" s="47" t="str">
        <f>IF(AND('Trump Tweets'!$V197&lt;1,'Trump Tweets'!$W197&lt;TIME(1,0,0)),"Yes","No")</f>
        <v>No</v>
      </c>
      <c r="Y197" s="1"/>
      <c r="Z197" s="1"/>
    </row>
    <row r="198" spans="1:26" ht="11.25" hidden="1" customHeight="1">
      <c r="A198" s="50" t="s">
        <v>88</v>
      </c>
      <c r="B198" s="58" t="s">
        <v>1028</v>
      </c>
      <c r="C198" s="52" t="s">
        <v>204</v>
      </c>
      <c r="D198" s="52" t="s">
        <v>327</v>
      </c>
      <c r="E198" s="52">
        <v>1</v>
      </c>
      <c r="F198" s="53"/>
      <c r="G198" s="53">
        <v>43496.529120370367</v>
      </c>
      <c r="H198" s="50">
        <v>14219</v>
      </c>
      <c r="I198" s="50">
        <v>67216</v>
      </c>
      <c r="J198" s="50" t="b">
        <v>0</v>
      </c>
      <c r="K198" s="50">
        <v>1.09095332389584E+18</v>
      </c>
      <c r="L198" s="38">
        <f t="shared" si="0"/>
        <v>43496</v>
      </c>
      <c r="M198" s="39">
        <v>31</v>
      </c>
      <c r="N198" s="39">
        <v>1</v>
      </c>
      <c r="O198" s="39">
        <v>2019</v>
      </c>
      <c r="P198" s="41" t="str">
        <f t="shared" si="1"/>
        <v>41:56</v>
      </c>
      <c r="Q198" s="39">
        <v>12</v>
      </c>
      <c r="R198" s="42">
        <v>1</v>
      </c>
      <c r="S198" s="42">
        <v>56</v>
      </c>
      <c r="T198" s="43">
        <f t="shared" si="2"/>
        <v>43496</v>
      </c>
      <c r="U198" s="44">
        <f>TIME('Trump Tweets'!$Q198,'Trump Tweets'!$R198,'Trump Tweets'!$S198)</f>
        <v>0.50134259259259262</v>
      </c>
      <c r="V198" s="45">
        <f>'Trump Tweets'!$T198+'Trump Tweets'!$U198-T197+U197</f>
        <v>1.0024537037046848</v>
      </c>
      <c r="W198" s="46">
        <f>'Trump Tweets'!$T198+'Trump Tweets'!$U198-(T197+U197)</f>
        <v>2.3148148466134444E-4</v>
      </c>
      <c r="X198" s="47" t="str">
        <f>IF(AND('Trump Tweets'!$V198&lt;1,'Trump Tweets'!$W198&lt;TIME(1,0,0)),"Yes","No")</f>
        <v>No</v>
      </c>
      <c r="Y198" s="1"/>
      <c r="Z198" s="1"/>
    </row>
    <row r="199" spans="1:26" ht="11.25" hidden="1" customHeight="1">
      <c r="A199" s="68" t="s">
        <v>88</v>
      </c>
      <c r="B199" s="69" t="s">
        <v>1036</v>
      </c>
      <c r="C199" s="70" t="s">
        <v>204</v>
      </c>
      <c r="D199" s="70" t="s">
        <v>327</v>
      </c>
      <c r="E199" s="70">
        <v>1</v>
      </c>
      <c r="F199" s="70"/>
      <c r="G199" s="71">
        <v>43496.622395833336</v>
      </c>
      <c r="H199" s="41">
        <v>15779</v>
      </c>
      <c r="I199" s="41">
        <v>73305</v>
      </c>
      <c r="J199" s="41" t="b">
        <v>0</v>
      </c>
      <c r="K199" s="41">
        <v>1.0909871284803E+18</v>
      </c>
      <c r="L199" s="38">
        <f t="shared" si="0"/>
        <v>43496</v>
      </c>
      <c r="M199" s="39">
        <v>31</v>
      </c>
      <c r="N199" s="39">
        <v>1</v>
      </c>
      <c r="O199" s="39">
        <v>2019</v>
      </c>
      <c r="P199" s="41" t="str">
        <f t="shared" si="1"/>
        <v>56:15</v>
      </c>
      <c r="Q199" s="39">
        <v>14</v>
      </c>
      <c r="R199" s="42">
        <v>1</v>
      </c>
      <c r="S199" s="42">
        <v>15</v>
      </c>
      <c r="T199" s="43">
        <f t="shared" si="2"/>
        <v>43496</v>
      </c>
      <c r="U199" s="44">
        <f>TIME('Trump Tweets'!$Q199,'Trump Tweets'!$R199,'Trump Tweets'!$S199)</f>
        <v>0.58420138888888895</v>
      </c>
      <c r="V199" s="45">
        <f>'Trump Tweets'!$T199+'Trump Tweets'!$U199-T198+U198</f>
        <v>1.0855439814830983</v>
      </c>
      <c r="W199" s="46">
        <f>'Trump Tweets'!$T199+'Trump Tweets'!$U199-(T198+U198)</f>
        <v>8.2858796296932269E-2</v>
      </c>
      <c r="X199" s="47" t="str">
        <f>IF(AND('Trump Tweets'!$V199&lt;1,'Trump Tweets'!$W199&lt;TIME(1,0,0)),"Yes","No")</f>
        <v>No</v>
      </c>
      <c r="Y199" s="1"/>
      <c r="Z199" s="1"/>
    </row>
    <row r="200" spans="1:26" ht="11.25" hidden="1" customHeight="1">
      <c r="A200" s="72" t="s">
        <v>88</v>
      </c>
      <c r="B200" s="73" t="s">
        <v>1044</v>
      </c>
      <c r="C200" s="74" t="s">
        <v>204</v>
      </c>
      <c r="D200" s="74"/>
      <c r="E200" s="74">
        <v>1</v>
      </c>
      <c r="F200" s="74"/>
      <c r="G200" s="75">
        <v>43501.898576388892</v>
      </c>
      <c r="H200" s="76">
        <v>18831</v>
      </c>
      <c r="I200" s="76">
        <v>67890</v>
      </c>
      <c r="J200" s="76" t="b">
        <v>0</v>
      </c>
      <c r="K200" s="76">
        <v>1.1240645079308401E+18</v>
      </c>
      <c r="L200" s="38">
        <f t="shared" si="0"/>
        <v>43501</v>
      </c>
      <c r="M200" s="39">
        <v>5</v>
      </c>
      <c r="N200" s="39">
        <v>2</v>
      </c>
      <c r="O200" s="39">
        <v>2019</v>
      </c>
      <c r="P200" s="41" t="str">
        <f t="shared" si="1"/>
        <v>33:57</v>
      </c>
      <c r="Q200" s="39">
        <v>21</v>
      </c>
      <c r="R200" s="42">
        <v>2</v>
      </c>
      <c r="S200" s="42">
        <v>57</v>
      </c>
      <c r="T200" s="43">
        <f t="shared" si="2"/>
        <v>43501</v>
      </c>
      <c r="U200" s="44">
        <f>TIME('Trump Tweets'!$Q200,'Trump Tweets'!$R200,'Trump Tweets'!$S200)</f>
        <v>0.87704861111111121</v>
      </c>
      <c r="V200" s="45">
        <f>'Trump Tweets'!$T200+'Trump Tweets'!$U200-T199+U199</f>
        <v>6.4612499999986746</v>
      </c>
      <c r="W200" s="46">
        <f>'Trump Tweets'!$T200+'Trump Tweets'!$U200-(T199+U199)</f>
        <v>5.2928472222192795</v>
      </c>
      <c r="X200" s="47" t="str">
        <f>IF(AND('Trump Tweets'!$V200&lt;1,'Trump Tweets'!$W200&lt;TIME(1,0,0)),"Yes","No")</f>
        <v>No</v>
      </c>
      <c r="Y200" s="1"/>
      <c r="Z200" s="1"/>
    </row>
    <row r="201" spans="1:26" ht="11.25" hidden="1" customHeight="1">
      <c r="A201" s="72" t="s">
        <v>88</v>
      </c>
      <c r="B201" s="73" t="s">
        <v>1048</v>
      </c>
      <c r="C201" s="74" t="s">
        <v>90</v>
      </c>
      <c r="D201" s="74" t="s">
        <v>139</v>
      </c>
      <c r="E201" s="74">
        <v>1</v>
      </c>
      <c r="F201" s="75"/>
      <c r="G201" s="75">
        <v>43503.493715277778</v>
      </c>
      <c r="H201" s="76">
        <v>20805</v>
      </c>
      <c r="I201" s="76">
        <v>104414</v>
      </c>
      <c r="J201" s="76" t="b">
        <v>0</v>
      </c>
      <c r="K201" s="76">
        <v>1.14602345000123E+18</v>
      </c>
      <c r="L201" s="38">
        <f t="shared" si="0"/>
        <v>43503</v>
      </c>
      <c r="M201" s="39">
        <v>7</v>
      </c>
      <c r="N201" s="39">
        <v>2</v>
      </c>
      <c r="O201" s="39">
        <v>2019</v>
      </c>
      <c r="P201" s="41" t="str">
        <f t="shared" si="1"/>
        <v>50:57</v>
      </c>
      <c r="Q201" s="39">
        <v>11</v>
      </c>
      <c r="R201" s="42">
        <v>2</v>
      </c>
      <c r="S201" s="42">
        <v>57</v>
      </c>
      <c r="T201" s="43">
        <f t="shared" si="2"/>
        <v>43503</v>
      </c>
      <c r="U201" s="44">
        <f>TIME('Trump Tweets'!$Q201,'Trump Tweets'!$R201,'Trump Tweets'!$S201)</f>
        <v>0.46038194444444441</v>
      </c>
      <c r="V201" s="45">
        <f>'Trump Tweets'!$T201+'Trump Tweets'!$U201-T200+U200</f>
        <v>3.3374305555566552</v>
      </c>
      <c r="W201" s="46">
        <f>'Trump Tweets'!$T201+'Trump Tweets'!$U201-(T200+U200)</f>
        <v>1.5833333333357587</v>
      </c>
      <c r="X201" s="47" t="str">
        <f>IF(AND('Trump Tweets'!$V201&lt;1,'Trump Tweets'!$W201&lt;TIME(1,0,0)),"Yes","No")</f>
        <v>No</v>
      </c>
      <c r="Y201" s="1"/>
      <c r="Z201" s="1"/>
    </row>
    <row r="202" spans="1:26" ht="11.25" hidden="1" customHeight="1">
      <c r="A202" s="72" t="s">
        <v>88</v>
      </c>
      <c r="B202" s="73" t="s">
        <v>1055</v>
      </c>
      <c r="C202" s="74" t="s">
        <v>104</v>
      </c>
      <c r="D202" s="74"/>
      <c r="E202" s="74">
        <v>0</v>
      </c>
      <c r="F202" s="75"/>
      <c r="G202" s="75">
        <v>43503.92255787037</v>
      </c>
      <c r="H202" s="76">
        <v>12233</v>
      </c>
      <c r="I202" s="76">
        <v>66030</v>
      </c>
      <c r="J202" s="76" t="b">
        <v>0</v>
      </c>
      <c r="K202" s="76">
        <v>1.14617885713495E+18</v>
      </c>
      <c r="L202" s="38">
        <f t="shared" si="0"/>
        <v>43503</v>
      </c>
      <c r="M202" s="39">
        <v>7</v>
      </c>
      <c r="N202" s="39">
        <v>2</v>
      </c>
      <c r="O202" s="39">
        <v>2019</v>
      </c>
      <c r="P202" s="41" t="str">
        <f t="shared" si="1"/>
        <v>08:29</v>
      </c>
      <c r="Q202" s="39">
        <v>22</v>
      </c>
      <c r="R202" s="42">
        <v>2</v>
      </c>
      <c r="S202" s="42">
        <v>29</v>
      </c>
      <c r="T202" s="43">
        <f t="shared" si="2"/>
        <v>43503</v>
      </c>
      <c r="U202" s="44">
        <f>TIME('Trump Tweets'!$Q202,'Trump Tweets'!$R202,'Trump Tweets'!$S202)</f>
        <v>0.91839120370370375</v>
      </c>
      <c r="V202" s="45">
        <f>'Trump Tweets'!$T202+'Trump Tweets'!$U202-T201+U201</f>
        <v>1.3787731481486762</v>
      </c>
      <c r="W202" s="46">
        <f>'Trump Tweets'!$T202+'Trump Tweets'!$U202-(T201+U201)</f>
        <v>0.45800925925868796</v>
      </c>
      <c r="X202" s="47" t="str">
        <f>IF(AND('Trump Tweets'!$V202&lt;1,'Trump Tweets'!$W202&lt;TIME(1,0,0)),"Yes","No")</f>
        <v>No</v>
      </c>
      <c r="Y202" s="1"/>
      <c r="Z202" s="1"/>
    </row>
    <row r="203" spans="1:26" ht="11.25" hidden="1" customHeight="1">
      <c r="A203" s="72" t="s">
        <v>88</v>
      </c>
      <c r="B203" s="73" t="s">
        <v>1059</v>
      </c>
      <c r="C203" s="74" t="s">
        <v>104</v>
      </c>
      <c r="D203" s="74"/>
      <c r="E203" s="74">
        <v>0</v>
      </c>
      <c r="F203" s="75"/>
      <c r="G203" s="75">
        <v>43503.94222222222</v>
      </c>
      <c r="H203" s="76">
        <v>13646</v>
      </c>
      <c r="I203" s="76">
        <v>74492</v>
      </c>
      <c r="J203" s="76" t="b">
        <v>0</v>
      </c>
      <c r="K203" s="76">
        <v>1.14618598345877E+18</v>
      </c>
      <c r="L203" s="38">
        <f t="shared" si="0"/>
        <v>43503</v>
      </c>
      <c r="M203" s="39">
        <v>7</v>
      </c>
      <c r="N203" s="39">
        <v>2</v>
      </c>
      <c r="O203" s="39">
        <v>2019</v>
      </c>
      <c r="P203" s="41" t="str">
        <f t="shared" si="1"/>
        <v>36:48</v>
      </c>
      <c r="Q203" s="39">
        <v>22</v>
      </c>
      <c r="R203" s="42">
        <v>2</v>
      </c>
      <c r="S203" s="42">
        <v>48</v>
      </c>
      <c r="T203" s="43">
        <f t="shared" si="2"/>
        <v>43503</v>
      </c>
      <c r="U203" s="44">
        <f>TIME('Trump Tweets'!$Q203,'Trump Tweets'!$R203,'Trump Tweets'!$S203)</f>
        <v>0.91861111111111116</v>
      </c>
      <c r="V203" s="45">
        <f>'Trump Tweets'!$T203+'Trump Tweets'!$U203-T202+U202</f>
        <v>1.8370023148158174</v>
      </c>
      <c r="W203" s="46">
        <f>'Trump Tweets'!$T203+'Trump Tweets'!$U203-(T202+U202)</f>
        <v>2.1990740788169205E-4</v>
      </c>
      <c r="X203" s="47" t="str">
        <f>IF(AND('Trump Tweets'!$V203&lt;1,'Trump Tweets'!$W203&lt;TIME(1,0,0)),"Yes","No")</f>
        <v>No</v>
      </c>
      <c r="Y203" s="1"/>
      <c r="Z203" s="1"/>
    </row>
    <row r="204" spans="1:26" ht="11.25" hidden="1" customHeight="1">
      <c r="A204" s="72" t="s">
        <v>88</v>
      </c>
      <c r="B204" s="73" t="s">
        <v>1063</v>
      </c>
      <c r="C204" s="74" t="s">
        <v>90</v>
      </c>
      <c r="D204" s="74" t="s">
        <v>139</v>
      </c>
      <c r="E204" s="74">
        <v>1</v>
      </c>
      <c r="F204" s="74"/>
      <c r="G204" s="75">
        <v>43505.498368055552</v>
      </c>
      <c r="H204" s="76">
        <v>13847</v>
      </c>
      <c r="I204" s="76">
        <v>63201</v>
      </c>
      <c r="J204" s="76" t="b">
        <v>0</v>
      </c>
      <c r="K204" s="76">
        <v>1.1684931857583501E+18</v>
      </c>
      <c r="L204" s="38">
        <f t="shared" si="0"/>
        <v>43505</v>
      </c>
      <c r="M204" s="39">
        <v>9</v>
      </c>
      <c r="N204" s="39">
        <v>2</v>
      </c>
      <c r="O204" s="39">
        <v>2019</v>
      </c>
      <c r="P204" s="41" t="str">
        <f t="shared" si="1"/>
        <v>57:39</v>
      </c>
      <c r="Q204" s="39">
        <v>11</v>
      </c>
      <c r="R204" s="42">
        <v>2</v>
      </c>
      <c r="S204" s="42">
        <v>39</v>
      </c>
      <c r="T204" s="43">
        <f t="shared" si="2"/>
        <v>43505</v>
      </c>
      <c r="U204" s="44">
        <f>TIME('Trump Tweets'!$Q204,'Trump Tweets'!$R204,'Trump Tweets'!$S204)</f>
        <v>0.46017361111111116</v>
      </c>
      <c r="V204" s="45">
        <f>'Trump Tweets'!$T204+'Trump Tweets'!$U204-T203+U203</f>
        <v>3.3787847222255531</v>
      </c>
      <c r="W204" s="46">
        <f>'Trump Tweets'!$T204+'Trump Tweets'!$U204-(T203+U203)</f>
        <v>1.5415625000023283</v>
      </c>
      <c r="X204" s="47" t="str">
        <f>IF(AND('Trump Tweets'!$V204&lt;1,'Trump Tweets'!$W204&lt;TIME(1,0,0)),"Yes","No")</f>
        <v>No</v>
      </c>
      <c r="Y204" s="1"/>
      <c r="Z204" s="1"/>
    </row>
    <row r="205" spans="1:26" ht="11.25" hidden="1" customHeight="1">
      <c r="A205" s="77" t="s">
        <v>88</v>
      </c>
      <c r="B205" s="78" t="s">
        <v>1069</v>
      </c>
      <c r="C205" s="79" t="s">
        <v>204</v>
      </c>
      <c r="D205" s="79" t="s">
        <v>327</v>
      </c>
      <c r="E205" s="79">
        <v>0</v>
      </c>
      <c r="F205" s="79"/>
      <c r="G205" s="80">
        <v>43513.012314814812</v>
      </c>
      <c r="H205" s="81">
        <v>22278</v>
      </c>
      <c r="I205" s="81">
        <v>107768</v>
      </c>
      <c r="J205" s="81" t="b">
        <v>0</v>
      </c>
      <c r="K205" s="81">
        <v>1.09692663370813E+18</v>
      </c>
      <c r="L205" s="38">
        <f t="shared" si="0"/>
        <v>43513</v>
      </c>
      <c r="M205" s="39">
        <v>17</v>
      </c>
      <c r="N205" s="39">
        <v>2</v>
      </c>
      <c r="O205" s="39">
        <v>2019</v>
      </c>
      <c r="P205" s="41" t="str">
        <f t="shared" si="1"/>
        <v>17:44</v>
      </c>
      <c r="Q205" s="39">
        <v>0</v>
      </c>
      <c r="R205" s="42">
        <v>2</v>
      </c>
      <c r="S205" s="42">
        <v>44</v>
      </c>
      <c r="T205" s="43">
        <f t="shared" si="2"/>
        <v>43513</v>
      </c>
      <c r="U205" s="44">
        <f>TIME('Trump Tweets'!$Q205,'Trump Tweets'!$R205,'Trump Tweets'!$S205)</f>
        <v>1.8981481481481482E-3</v>
      </c>
      <c r="V205" s="45">
        <f>'Trump Tweets'!$T205+'Trump Tweets'!$U205-T204+U204</f>
        <v>8.4620717592591408</v>
      </c>
      <c r="W205" s="46">
        <f>'Trump Tweets'!$T205+'Trump Tweets'!$U205-(T204+U204)</f>
        <v>7.5417245370335877</v>
      </c>
      <c r="X205" s="47" t="str">
        <f>IF(AND('Trump Tweets'!$V205&lt;1,'Trump Tweets'!$W205&lt;TIME(1,0,0)),"Yes","No")</f>
        <v>No</v>
      </c>
      <c r="Y205" s="1"/>
      <c r="Z205" s="1"/>
    </row>
    <row r="206" spans="1:26" ht="11.25" hidden="1" customHeight="1">
      <c r="A206" s="68" t="s">
        <v>88</v>
      </c>
      <c r="B206" s="69" t="s">
        <v>1076</v>
      </c>
      <c r="C206" s="70" t="s">
        <v>204</v>
      </c>
      <c r="D206" s="70" t="s">
        <v>327</v>
      </c>
      <c r="E206" s="70">
        <v>1</v>
      </c>
      <c r="F206" s="71"/>
      <c r="G206" s="71">
        <v>43513.500300925924</v>
      </c>
      <c r="H206" s="41">
        <v>16768</v>
      </c>
      <c r="I206" s="41">
        <v>80179</v>
      </c>
      <c r="J206" s="41" t="b">
        <v>0</v>
      </c>
      <c r="K206" s="41">
        <v>1.0971034773296399E+18</v>
      </c>
      <c r="L206" s="38">
        <f t="shared" si="0"/>
        <v>43513</v>
      </c>
      <c r="M206" s="39">
        <v>17</v>
      </c>
      <c r="N206" s="39">
        <v>2</v>
      </c>
      <c r="O206" s="39">
        <v>2019</v>
      </c>
      <c r="P206" s="41" t="str">
        <f t="shared" si="1"/>
        <v>00:26</v>
      </c>
      <c r="Q206" s="39">
        <v>12</v>
      </c>
      <c r="R206" s="42">
        <v>2</v>
      </c>
      <c r="S206" s="42">
        <v>26</v>
      </c>
      <c r="T206" s="43">
        <f t="shared" si="2"/>
        <v>43513</v>
      </c>
      <c r="U206" s="44">
        <f>TIME('Trump Tweets'!$Q206,'Trump Tweets'!$R206,'Trump Tweets'!$S206)</f>
        <v>0.50168981481481478</v>
      </c>
      <c r="V206" s="45">
        <f>'Trump Tweets'!$T206+'Trump Tweets'!$U206-T205+U205</f>
        <v>0.50358796296507569</v>
      </c>
      <c r="W206" s="46">
        <f>'Trump Tweets'!$T206+'Trump Tweets'!$U206-(T205+U205)</f>
        <v>0.49979166666889796</v>
      </c>
      <c r="X206" s="47" t="str">
        <f>IF(AND('Trump Tweets'!$V206&lt;1,'Trump Tweets'!$W206&lt;TIME(1,0,0)),"Yes","No")</f>
        <v>No</v>
      </c>
      <c r="Y206" s="1"/>
      <c r="Z206" s="1"/>
    </row>
    <row r="207" spans="1:26" ht="11.25" hidden="1" customHeight="1">
      <c r="A207" s="77" t="s">
        <v>88</v>
      </c>
      <c r="B207" s="78" t="s">
        <v>1080</v>
      </c>
      <c r="C207" s="79" t="s">
        <v>204</v>
      </c>
      <c r="D207" s="79" t="s">
        <v>327</v>
      </c>
      <c r="E207" s="79">
        <v>1</v>
      </c>
      <c r="F207" s="80"/>
      <c r="G207" s="80">
        <v>43520.540509259263</v>
      </c>
      <c r="H207" s="81">
        <v>18521</v>
      </c>
      <c r="I207" s="81">
        <v>92640</v>
      </c>
      <c r="J207" s="81" t="b">
        <v>0</v>
      </c>
      <c r="K207" s="81">
        <v>1.09965476353105E+18</v>
      </c>
      <c r="L207" s="38">
        <f t="shared" si="0"/>
        <v>43520</v>
      </c>
      <c r="M207" s="39">
        <v>24</v>
      </c>
      <c r="N207" s="39">
        <v>2</v>
      </c>
      <c r="O207" s="39">
        <v>2019</v>
      </c>
      <c r="P207" s="41" t="str">
        <f t="shared" si="1"/>
        <v>58:20</v>
      </c>
      <c r="Q207" s="39">
        <v>12</v>
      </c>
      <c r="R207" s="42">
        <v>2</v>
      </c>
      <c r="S207" s="42">
        <v>20</v>
      </c>
      <c r="T207" s="43">
        <f t="shared" si="2"/>
        <v>43520</v>
      </c>
      <c r="U207" s="44">
        <f>TIME('Trump Tweets'!$Q207,'Trump Tweets'!$R207,'Trump Tweets'!$S207)</f>
        <v>0.50162037037037044</v>
      </c>
      <c r="V207" s="45">
        <f>'Trump Tweets'!$T207+'Trump Tweets'!$U207-T206+U206</f>
        <v>8.003310185185617</v>
      </c>
      <c r="W207" s="46">
        <f>'Trump Tweets'!$T207+'Trump Tweets'!$U207-(T206+U206)</f>
        <v>6.999930555553874</v>
      </c>
      <c r="X207" s="47" t="str">
        <f>IF(AND('Trump Tweets'!$V207&lt;1,'Trump Tweets'!$W207&lt;TIME(1,0,0)),"Yes","No")</f>
        <v>No</v>
      </c>
      <c r="Y207" s="1"/>
      <c r="Z207" s="1"/>
    </row>
    <row r="208" spans="1:26" ht="11.25" hidden="1" customHeight="1">
      <c r="A208" s="77" t="s">
        <v>88</v>
      </c>
      <c r="B208" s="82" t="s">
        <v>1083</v>
      </c>
      <c r="C208" s="79" t="s">
        <v>204</v>
      </c>
      <c r="D208" s="79" t="s">
        <v>327</v>
      </c>
      <c r="E208" s="79">
        <v>1</v>
      </c>
      <c r="F208" s="80"/>
      <c r="G208" s="80">
        <v>43520.951550925929</v>
      </c>
      <c r="H208" s="81">
        <v>21982</v>
      </c>
      <c r="I208" s="81">
        <v>106320</v>
      </c>
      <c r="J208" s="81" t="b">
        <v>0</v>
      </c>
      <c r="K208" s="81">
        <v>1.09980371943523E+18</v>
      </c>
      <c r="L208" s="38">
        <f t="shared" si="0"/>
        <v>43520</v>
      </c>
      <c r="M208" s="39">
        <v>24</v>
      </c>
      <c r="N208" s="39">
        <v>2</v>
      </c>
      <c r="O208" s="39">
        <v>2019</v>
      </c>
      <c r="P208" s="41" t="str">
        <f t="shared" si="1"/>
        <v>50:14</v>
      </c>
      <c r="Q208" s="39">
        <v>22</v>
      </c>
      <c r="R208" s="42">
        <v>2</v>
      </c>
      <c r="S208" s="42">
        <v>14</v>
      </c>
      <c r="T208" s="43">
        <f t="shared" si="2"/>
        <v>43520</v>
      </c>
      <c r="U208" s="44">
        <f>TIME('Trump Tweets'!$Q208,'Trump Tweets'!$R208,'Trump Tweets'!$S208)</f>
        <v>0.91821759259259261</v>
      </c>
      <c r="V208" s="45">
        <f>'Trump Tweets'!$T208+'Trump Tweets'!$U208-T207+U207</f>
        <v>1.4198379629665632</v>
      </c>
      <c r="W208" s="46">
        <f>'Trump Tweets'!$T208+'Trump Tweets'!$U208-(T207+U207)</f>
        <v>0.41659722222539131</v>
      </c>
      <c r="X208" s="47" t="str">
        <f>IF(AND('Trump Tweets'!$V208&lt;1,'Trump Tweets'!$W208&lt;TIME(1,0,0)),"Yes","No")</f>
        <v>No</v>
      </c>
      <c r="Y208" s="1"/>
      <c r="Z208" s="1"/>
    </row>
    <row r="209" spans="1:26" ht="11.25" hidden="1" customHeight="1">
      <c r="A209" s="68" t="s">
        <v>88</v>
      </c>
      <c r="B209" s="83" t="s">
        <v>1086</v>
      </c>
      <c r="C209" s="70" t="s">
        <v>204</v>
      </c>
      <c r="D209" s="70" t="s">
        <v>327</v>
      </c>
      <c r="E209" s="70">
        <v>1</v>
      </c>
      <c r="F209" s="71"/>
      <c r="G209" s="71">
        <v>43520.94394675926</v>
      </c>
      <c r="H209" s="41">
        <v>22326</v>
      </c>
      <c r="I209" s="41">
        <v>110528</v>
      </c>
      <c r="J209" s="41" t="b">
        <v>0</v>
      </c>
      <c r="K209" s="41">
        <v>1.0998009610889999E+18</v>
      </c>
      <c r="L209" s="38">
        <f t="shared" si="0"/>
        <v>43520</v>
      </c>
      <c r="M209" s="39">
        <v>24</v>
      </c>
      <c r="N209" s="39">
        <v>2</v>
      </c>
      <c r="O209" s="39">
        <v>2019</v>
      </c>
      <c r="P209" s="41" t="str">
        <f t="shared" si="1"/>
        <v>39:17</v>
      </c>
      <c r="Q209" s="39">
        <v>22</v>
      </c>
      <c r="R209" s="42">
        <v>2</v>
      </c>
      <c r="S209" s="42">
        <v>17</v>
      </c>
      <c r="T209" s="43">
        <f t="shared" si="2"/>
        <v>43520</v>
      </c>
      <c r="U209" s="44">
        <f>TIME('Trump Tweets'!$Q209,'Trump Tweets'!$R209,'Trump Tweets'!$S209)</f>
        <v>0.91825231481481484</v>
      </c>
      <c r="V209" s="45">
        <f>'Trump Tweets'!$T209+'Trump Tweets'!$U209-T208+U208</f>
        <v>1.8364699074045725</v>
      </c>
      <c r="W209" s="46">
        <f>'Trump Tweets'!$T209+'Trump Tweets'!$U209-(T208+U208)</f>
        <v>3.4722215787041932E-5</v>
      </c>
      <c r="X209" s="47" t="str">
        <f>IF(AND('Trump Tweets'!$V209&lt;1,'Trump Tweets'!$W209&lt;TIME(1,0,0)),"Yes","No")</f>
        <v>No</v>
      </c>
      <c r="Y209" s="1"/>
      <c r="Z209" s="1"/>
    </row>
    <row r="210" spans="1:26" ht="11.25" hidden="1" customHeight="1">
      <c r="A210" s="68" t="s">
        <v>88</v>
      </c>
      <c r="B210" s="69" t="s">
        <v>1093</v>
      </c>
      <c r="C210" s="70" t="s">
        <v>204</v>
      </c>
      <c r="D210" s="70" t="s">
        <v>327</v>
      </c>
      <c r="E210" s="70">
        <v>1</v>
      </c>
      <c r="F210" s="71"/>
      <c r="G210" s="71">
        <v>43521.841956018521</v>
      </c>
      <c r="H210" s="41">
        <v>15973</v>
      </c>
      <c r="I210" s="41">
        <v>79728</v>
      </c>
      <c r="J210" s="41" t="b">
        <v>0</v>
      </c>
      <c r="K210" s="41">
        <v>1.10012639172977E+18</v>
      </c>
      <c r="L210" s="38">
        <f t="shared" si="0"/>
        <v>43521</v>
      </c>
      <c r="M210" s="39">
        <v>25</v>
      </c>
      <c r="N210" s="39">
        <v>2</v>
      </c>
      <c r="O210" s="39">
        <v>2019</v>
      </c>
      <c r="P210" s="41" t="str">
        <f t="shared" si="1"/>
        <v>12:25</v>
      </c>
      <c r="Q210" s="39">
        <v>20</v>
      </c>
      <c r="R210" s="42">
        <v>2</v>
      </c>
      <c r="S210" s="42">
        <v>25</v>
      </c>
      <c r="T210" s="43">
        <f t="shared" si="2"/>
        <v>43521</v>
      </c>
      <c r="U210" s="44">
        <f>TIME('Trump Tweets'!$Q210,'Trump Tweets'!$R210,'Trump Tweets'!$S210)</f>
        <v>0.83501157407407411</v>
      </c>
      <c r="V210" s="45">
        <f>'Trump Tweets'!$T210+'Trump Tweets'!$U210-T209+U209</f>
        <v>2.7532638888907215</v>
      </c>
      <c r="W210" s="46">
        <f>'Trump Tweets'!$T210+'Trump Tweets'!$U210-(T209+U209)</f>
        <v>0.91675925926392665</v>
      </c>
      <c r="X210" s="47" t="str">
        <f>IF(AND('Trump Tweets'!$V210&lt;1,'Trump Tweets'!$W210&lt;TIME(1,0,0)),"Yes","No")</f>
        <v>No</v>
      </c>
      <c r="Y210" s="1"/>
      <c r="Z210" s="1"/>
    </row>
    <row r="211" spans="1:26" ht="11.25" hidden="1" customHeight="1">
      <c r="A211" s="77" t="s">
        <v>88</v>
      </c>
      <c r="B211" s="78" t="s">
        <v>1097</v>
      </c>
      <c r="C211" s="79" t="s">
        <v>204</v>
      </c>
      <c r="D211" s="79"/>
      <c r="E211" s="79">
        <v>0</v>
      </c>
      <c r="F211" s="80"/>
      <c r="G211" s="80">
        <v>43522.003344907411</v>
      </c>
      <c r="H211" s="81">
        <v>21455</v>
      </c>
      <c r="I211" s="81">
        <v>111613</v>
      </c>
      <c r="J211" s="81" t="b">
        <v>0</v>
      </c>
      <c r="K211" s="81">
        <v>1.10018487446666E+18</v>
      </c>
      <c r="L211" s="38">
        <f t="shared" si="0"/>
        <v>43522</v>
      </c>
      <c r="M211" s="39">
        <v>26</v>
      </c>
      <c r="N211" s="39">
        <v>2</v>
      </c>
      <c r="O211" s="39">
        <v>2019</v>
      </c>
      <c r="P211" s="41" t="str">
        <f t="shared" si="1"/>
        <v>04:49</v>
      </c>
      <c r="Q211" s="39">
        <v>0</v>
      </c>
      <c r="R211" s="42">
        <v>2</v>
      </c>
      <c r="S211" s="42">
        <v>49</v>
      </c>
      <c r="T211" s="43">
        <f t="shared" si="2"/>
        <v>43522</v>
      </c>
      <c r="U211" s="44">
        <f>TIME('Trump Tweets'!$Q211,'Trump Tweets'!$R211,'Trump Tweets'!$S211)</f>
        <v>1.9560185185185184E-3</v>
      </c>
      <c r="V211" s="45">
        <f>'Trump Tweets'!$T211+'Trump Tweets'!$U211-T210+U210</f>
        <v>1.8369675925914501</v>
      </c>
      <c r="W211" s="46">
        <f>'Trump Tweets'!$T211+'Trump Tweets'!$U211-(T210+U210)</f>
        <v>0.16694444444146939</v>
      </c>
      <c r="X211" s="47" t="str">
        <f>IF(AND('Trump Tweets'!$V211&lt;1,'Trump Tweets'!$W211&lt;TIME(1,0,0)),"Yes","No")</f>
        <v>No</v>
      </c>
      <c r="Y211" s="1"/>
      <c r="Z211" s="1"/>
    </row>
    <row r="212" spans="1:26" ht="11.25" hidden="1" customHeight="1">
      <c r="A212" s="68" t="s">
        <v>88</v>
      </c>
      <c r="B212" s="83" t="s">
        <v>1101</v>
      </c>
      <c r="C212" s="70" t="s">
        <v>204</v>
      </c>
      <c r="D212" s="70" t="s">
        <v>327</v>
      </c>
      <c r="E212" s="70">
        <v>1</v>
      </c>
      <c r="F212" s="71"/>
      <c r="G212" s="71">
        <v>43525.964016203703</v>
      </c>
      <c r="H212" s="41">
        <v>22889</v>
      </c>
      <c r="I212" s="41">
        <v>123451</v>
      </c>
      <c r="J212" s="41" t="b">
        <v>0</v>
      </c>
      <c r="K212" s="41">
        <v>1.10162017563861E+18</v>
      </c>
      <c r="L212" s="38">
        <f t="shared" si="0"/>
        <v>43525</v>
      </c>
      <c r="M212" s="39">
        <v>1</v>
      </c>
      <c r="N212" s="39">
        <v>3</v>
      </c>
      <c r="O212" s="39">
        <v>2019</v>
      </c>
      <c r="P212" s="41" t="str">
        <f t="shared" si="1"/>
        <v>08:11</v>
      </c>
      <c r="Q212" s="39">
        <v>23</v>
      </c>
      <c r="R212" s="42">
        <v>3</v>
      </c>
      <c r="S212" s="42">
        <v>11</v>
      </c>
      <c r="T212" s="43">
        <f t="shared" si="2"/>
        <v>43525</v>
      </c>
      <c r="U212" s="44">
        <f>TIME('Trump Tweets'!$Q212,'Trump Tweets'!$R212,'Trump Tweets'!$S212)</f>
        <v>0.96054398148148146</v>
      </c>
      <c r="V212" s="45">
        <f>'Trump Tweets'!$T212+'Trump Tweets'!$U212-T211+U211</f>
        <v>3.9625000000025978</v>
      </c>
      <c r="W212" s="46">
        <f>'Trump Tweets'!$T212+'Trump Tweets'!$U212-(T211+U211)</f>
        <v>3.9585879629667033</v>
      </c>
      <c r="X212" s="47" t="str">
        <f>IF(AND('Trump Tweets'!$V212&lt;1,'Trump Tweets'!$W212&lt;TIME(1,0,0)),"Yes","No")</f>
        <v>No</v>
      </c>
      <c r="Y212" s="1"/>
      <c r="Z212" s="1"/>
    </row>
    <row r="213" spans="1:26" ht="11.25" hidden="1" customHeight="1">
      <c r="A213" s="72" t="s">
        <v>88</v>
      </c>
      <c r="B213" s="73" t="s">
        <v>1105</v>
      </c>
      <c r="C213" s="74" t="s">
        <v>204</v>
      </c>
      <c r="D213" s="74" t="s">
        <v>327</v>
      </c>
      <c r="E213" s="74">
        <v>-1</v>
      </c>
      <c r="F213" s="75"/>
      <c r="G213" s="75">
        <v>43530.421655092592</v>
      </c>
      <c r="H213" s="76">
        <v>16997</v>
      </c>
      <c r="I213" s="76">
        <v>74134</v>
      </c>
      <c r="J213" s="76" t="b">
        <v>0</v>
      </c>
      <c r="K213" s="76">
        <v>1.13548808745325E+18</v>
      </c>
      <c r="L213" s="38">
        <f t="shared" si="0"/>
        <v>43530</v>
      </c>
      <c r="M213" s="39">
        <v>6</v>
      </c>
      <c r="N213" s="39">
        <v>3</v>
      </c>
      <c r="O213" s="39">
        <v>2019</v>
      </c>
      <c r="P213" s="41" t="str">
        <f t="shared" si="1"/>
        <v>07:11</v>
      </c>
      <c r="Q213" s="39">
        <v>10</v>
      </c>
      <c r="R213" s="42">
        <v>3</v>
      </c>
      <c r="S213" s="42">
        <v>11</v>
      </c>
      <c r="T213" s="43">
        <f t="shared" si="2"/>
        <v>43530</v>
      </c>
      <c r="U213" s="44">
        <f>TIME('Trump Tweets'!$Q213,'Trump Tweets'!$R213,'Trump Tweets'!$S213)</f>
        <v>0.41887731481481483</v>
      </c>
      <c r="V213" s="45">
        <f>'Trump Tweets'!$T213+'Trump Tweets'!$U213-T212+U212</f>
        <v>6.3794212962940433</v>
      </c>
      <c r="W213" s="46">
        <f>'Trump Tweets'!$T213+'Trump Tweets'!$U213-(T212+U212)</f>
        <v>4.4583333333284827</v>
      </c>
      <c r="X213" s="47" t="str">
        <f>IF(AND('Trump Tweets'!$V213&lt;1,'Trump Tweets'!$W213&lt;TIME(1,0,0)),"Yes","No")</f>
        <v>No</v>
      </c>
      <c r="Y213" s="1"/>
      <c r="Z213" s="1"/>
    </row>
    <row r="214" spans="1:26" ht="11.25" hidden="1" customHeight="1">
      <c r="A214" s="72" t="s">
        <v>88</v>
      </c>
      <c r="B214" s="73" t="s">
        <v>1108</v>
      </c>
      <c r="C214" s="74" t="s">
        <v>117</v>
      </c>
      <c r="D214" s="75"/>
      <c r="E214" s="74">
        <v>1</v>
      </c>
      <c r="F214" s="75"/>
      <c r="G214" s="75">
        <v>43531.519409722219</v>
      </c>
      <c r="H214" s="76">
        <v>24735</v>
      </c>
      <c r="I214" s="76">
        <v>131838</v>
      </c>
      <c r="J214" s="76" t="b">
        <v>0</v>
      </c>
      <c r="K214" s="76">
        <v>1.1463951488568399E+18</v>
      </c>
      <c r="L214" s="38">
        <f t="shared" si="0"/>
        <v>43531</v>
      </c>
      <c r="M214" s="39">
        <v>7</v>
      </c>
      <c r="N214" s="39">
        <v>3</v>
      </c>
      <c r="O214" s="39">
        <v>2019</v>
      </c>
      <c r="P214" s="41" t="str">
        <f t="shared" si="1"/>
        <v>27:57</v>
      </c>
      <c r="Q214" s="39">
        <v>12</v>
      </c>
      <c r="R214" s="42">
        <v>3</v>
      </c>
      <c r="S214" s="42">
        <v>57</v>
      </c>
      <c r="T214" s="43">
        <f t="shared" si="2"/>
        <v>43531</v>
      </c>
      <c r="U214" s="44">
        <f>TIME('Trump Tweets'!$Q214,'Trump Tweets'!$R214,'Trump Tweets'!$S214)</f>
        <v>0.50274305555555554</v>
      </c>
      <c r="V214" s="45">
        <f>'Trump Tweets'!$T214+'Trump Tweets'!$U214-T213+U213</f>
        <v>1.9216203703713082</v>
      </c>
      <c r="W214" s="46">
        <f>'Trump Tweets'!$T214+'Trump Tweets'!$U214-(T213+U213)</f>
        <v>1.0838657407439314</v>
      </c>
      <c r="X214" s="47" t="str">
        <f>IF(AND('Trump Tweets'!$V214&lt;1,'Trump Tweets'!$W214&lt;TIME(1,0,0)),"Yes","No")</f>
        <v>No</v>
      </c>
      <c r="Y214" s="1"/>
      <c r="Z214" s="1"/>
    </row>
    <row r="215" spans="1:26" ht="11.25" hidden="1" customHeight="1">
      <c r="A215" s="72" t="s">
        <v>88</v>
      </c>
      <c r="B215" s="73" t="s">
        <v>1112</v>
      </c>
      <c r="C215" s="74" t="s">
        <v>204</v>
      </c>
      <c r="D215" s="74" t="s">
        <v>327</v>
      </c>
      <c r="E215" s="74">
        <v>0</v>
      </c>
      <c r="F215" s="74"/>
      <c r="G215" s="75">
        <v>43532.532465277778</v>
      </c>
      <c r="H215" s="76">
        <v>18531</v>
      </c>
      <c r="I215" s="76">
        <v>81940</v>
      </c>
      <c r="J215" s="76" t="b">
        <v>0</v>
      </c>
      <c r="K215" s="76">
        <v>1.1576339060254001E+18</v>
      </c>
      <c r="L215" s="38">
        <f t="shared" si="0"/>
        <v>43532</v>
      </c>
      <c r="M215" s="39">
        <v>8</v>
      </c>
      <c r="N215" s="39">
        <v>3</v>
      </c>
      <c r="O215" s="39">
        <v>2019</v>
      </c>
      <c r="P215" s="41" t="str">
        <f t="shared" si="1"/>
        <v>46:45</v>
      </c>
      <c r="Q215" s="39">
        <v>12</v>
      </c>
      <c r="R215" s="42">
        <v>3</v>
      </c>
      <c r="S215" s="42">
        <v>45</v>
      </c>
      <c r="T215" s="43">
        <f t="shared" si="2"/>
        <v>43532</v>
      </c>
      <c r="U215" s="44">
        <f>TIME('Trump Tweets'!$Q215,'Trump Tweets'!$R215,'Trump Tweets'!$S215)</f>
        <v>0.50260416666666663</v>
      </c>
      <c r="V215" s="45">
        <f>'Trump Tweets'!$T215+'Trump Tweets'!$U215-T214+U214</f>
        <v>2.0053472222197968</v>
      </c>
      <c r="W215" s="46">
        <f>'Trump Tweets'!$T215+'Trump Tweets'!$U215-(T214+U214)</f>
        <v>0.999861111107748</v>
      </c>
      <c r="X215" s="47" t="str">
        <f>IF(AND('Trump Tweets'!$V215&lt;1,'Trump Tweets'!$W215&lt;TIME(1,0,0)),"Yes","No")</f>
        <v>No</v>
      </c>
      <c r="Y215" s="1"/>
      <c r="Z215" s="1"/>
    </row>
    <row r="216" spans="1:26" ht="11.25" hidden="1" customHeight="1">
      <c r="A216" s="77" t="s">
        <v>88</v>
      </c>
      <c r="B216" s="78" t="s">
        <v>1116</v>
      </c>
      <c r="C216" s="79" t="s">
        <v>204</v>
      </c>
      <c r="D216" s="80"/>
      <c r="E216" s="79">
        <v>-1</v>
      </c>
      <c r="F216" s="80"/>
      <c r="G216" s="80">
        <v>43532.865057870367</v>
      </c>
      <c r="H216" s="81">
        <v>17482</v>
      </c>
      <c r="I216" s="81">
        <v>80686</v>
      </c>
      <c r="J216" s="81" t="b">
        <v>0</v>
      </c>
      <c r="K216" s="81">
        <v>1.10412103086223E+18</v>
      </c>
      <c r="L216" s="38">
        <f t="shared" si="0"/>
        <v>43532</v>
      </c>
      <c r="M216" s="39">
        <v>8</v>
      </c>
      <c r="N216" s="39">
        <v>3</v>
      </c>
      <c r="O216" s="39">
        <v>2019</v>
      </c>
      <c r="P216" s="41" t="str">
        <f t="shared" si="1"/>
        <v>45:41</v>
      </c>
      <c r="Q216" s="39">
        <v>20</v>
      </c>
      <c r="R216" s="42">
        <v>3</v>
      </c>
      <c r="S216" s="42">
        <v>41</v>
      </c>
      <c r="T216" s="43">
        <f t="shared" si="2"/>
        <v>43532</v>
      </c>
      <c r="U216" s="44">
        <f>TIME('Trump Tweets'!$Q216,'Trump Tweets'!$R216,'Trump Tweets'!$S216)</f>
        <v>0.83589120370370373</v>
      </c>
      <c r="V216" s="45">
        <f>'Trump Tweets'!$T216+'Trump Tweets'!$U216-T215+U215</f>
        <v>1.3384953703668239</v>
      </c>
      <c r="W216" s="46">
        <f>'Trump Tweets'!$T216+'Trump Tweets'!$U216-(T215+U215)</f>
        <v>0.333287037035916</v>
      </c>
      <c r="X216" s="47" t="str">
        <f>IF(AND('Trump Tweets'!$V216&lt;1,'Trump Tweets'!$W216&lt;TIME(1,0,0)),"Yes","No")</f>
        <v>No</v>
      </c>
      <c r="Y216" s="1"/>
      <c r="Z216" s="1"/>
    </row>
    <row r="217" spans="1:26" ht="11.25" hidden="1" customHeight="1">
      <c r="A217" s="72" t="s">
        <v>88</v>
      </c>
      <c r="B217" s="73" t="s">
        <v>1120</v>
      </c>
      <c r="C217" s="74" t="s">
        <v>1121</v>
      </c>
      <c r="D217" s="74"/>
      <c r="E217" s="74">
        <v>-1</v>
      </c>
      <c r="F217" s="74"/>
      <c r="G217" s="75">
        <v>43533.573194444441</v>
      </c>
      <c r="H217" s="76">
        <v>12780</v>
      </c>
      <c r="I217" s="76">
        <v>53002</v>
      </c>
      <c r="J217" s="76" t="b">
        <v>0</v>
      </c>
      <c r="K217" s="76">
        <v>1.1688826907136901E+18</v>
      </c>
      <c r="L217" s="38">
        <f t="shared" si="0"/>
        <v>43533</v>
      </c>
      <c r="M217" s="39">
        <v>9</v>
      </c>
      <c r="N217" s="39">
        <v>3</v>
      </c>
      <c r="O217" s="39">
        <v>2019</v>
      </c>
      <c r="P217" s="41" t="str">
        <f t="shared" si="1"/>
        <v>45:24</v>
      </c>
      <c r="Q217" s="39">
        <v>13</v>
      </c>
      <c r="R217" s="42">
        <v>3</v>
      </c>
      <c r="S217" s="42">
        <v>24</v>
      </c>
      <c r="T217" s="43">
        <f t="shared" si="2"/>
        <v>43533</v>
      </c>
      <c r="U217" s="44">
        <f>TIME('Trump Tweets'!$Q217,'Trump Tweets'!$R217,'Trump Tweets'!$S217)</f>
        <v>0.54402777777777778</v>
      </c>
      <c r="V217" s="45">
        <f>'Trump Tweets'!$T217+'Trump Tweets'!$U217-T216+U216</f>
        <v>2.3799189814780215</v>
      </c>
      <c r="W217" s="46">
        <f>'Trump Tweets'!$T217+'Trump Tweets'!$U217-(T216+U216)</f>
        <v>0.70813657407416031</v>
      </c>
      <c r="X217" s="47" t="str">
        <f>IF(AND('Trump Tweets'!$V217&lt;1,'Trump Tweets'!$W217&lt;TIME(1,0,0)),"Yes","No")</f>
        <v>No</v>
      </c>
      <c r="Y217" s="1"/>
      <c r="Z217" s="1"/>
    </row>
    <row r="218" spans="1:26" ht="11.25" hidden="1" customHeight="1">
      <c r="A218" s="72" t="s">
        <v>88</v>
      </c>
      <c r="B218" s="73" t="s">
        <v>1125</v>
      </c>
      <c r="C218" s="74" t="s">
        <v>239</v>
      </c>
      <c r="D218" s="75"/>
      <c r="E218" s="74">
        <v>1</v>
      </c>
      <c r="F218" s="74"/>
      <c r="G218" s="75" t="s">
        <v>1126</v>
      </c>
      <c r="H218" s="76">
        <v>17913</v>
      </c>
      <c r="I218" s="76">
        <v>86231</v>
      </c>
      <c r="J218" s="76" t="b">
        <v>0</v>
      </c>
      <c r="K218" s="76">
        <v>1.10568676065323E+18</v>
      </c>
      <c r="L218" s="38">
        <f t="shared" si="0"/>
        <v>43537</v>
      </c>
      <c r="M218" s="39">
        <v>13</v>
      </c>
      <c r="N218" s="39">
        <v>3</v>
      </c>
      <c r="O218" s="39">
        <v>2019</v>
      </c>
      <c r="P218" s="41" t="str">
        <f t="shared" si="1"/>
        <v>03-13-2019 04:27:21</v>
      </c>
      <c r="Q218" s="39">
        <v>4</v>
      </c>
      <c r="R218" s="42">
        <v>3</v>
      </c>
      <c r="S218" s="42">
        <v>21</v>
      </c>
      <c r="T218" s="43">
        <f t="shared" si="2"/>
        <v>43537</v>
      </c>
      <c r="U218" s="44">
        <f>TIME('Trump Tweets'!$Q218,'Trump Tweets'!$R218,'Trump Tweets'!$S218)</f>
        <v>0.16899305555555555</v>
      </c>
      <c r="V218" s="45">
        <f>'Trump Tweets'!$T218+'Trump Tweets'!$U218-T217+U217</f>
        <v>4.7130208333363086</v>
      </c>
      <c r="W218" s="46">
        <f>'Trump Tweets'!$T218+'Trump Tweets'!$U218-(T217+U217)</f>
        <v>3.624965277784213</v>
      </c>
      <c r="X218" s="47" t="str">
        <f>IF(AND('Trump Tweets'!$V218&lt;1,'Trump Tweets'!$W218&lt;TIME(1,0,0)),"Yes","No")</f>
        <v>No</v>
      </c>
      <c r="Y218" s="1"/>
      <c r="Z218" s="1"/>
    </row>
    <row r="219" spans="1:26" ht="11.25" hidden="1" customHeight="1">
      <c r="A219" s="72" t="s">
        <v>88</v>
      </c>
      <c r="B219" s="73" t="s">
        <v>1130</v>
      </c>
      <c r="C219" s="74" t="s">
        <v>90</v>
      </c>
      <c r="D219" s="74"/>
      <c r="E219" s="74">
        <v>1</v>
      </c>
      <c r="F219" s="75"/>
      <c r="G219" s="75" t="s">
        <v>1131</v>
      </c>
      <c r="H219" s="76">
        <v>29559</v>
      </c>
      <c r="I219" s="76">
        <v>153480</v>
      </c>
      <c r="J219" s="76" t="b">
        <v>0</v>
      </c>
      <c r="K219" s="76">
        <v>1.1057832702629199E+18</v>
      </c>
      <c r="L219" s="38">
        <f t="shared" si="0"/>
        <v>43537</v>
      </c>
      <c r="M219" s="39">
        <v>13</v>
      </c>
      <c r="N219" s="39">
        <v>3</v>
      </c>
      <c r="O219" s="39">
        <v>2019</v>
      </c>
      <c r="P219" s="41" t="str">
        <f t="shared" si="1"/>
        <v>03-13-2019 10:50:50</v>
      </c>
      <c r="Q219" s="39">
        <v>10</v>
      </c>
      <c r="R219" s="42">
        <v>3</v>
      </c>
      <c r="S219" s="42">
        <v>50</v>
      </c>
      <c r="T219" s="43">
        <f t="shared" si="2"/>
        <v>43537</v>
      </c>
      <c r="U219" s="44">
        <f>TIME('Trump Tweets'!$Q219,'Trump Tweets'!$R219,'Trump Tweets'!$S219)</f>
        <v>0.41932870370370368</v>
      </c>
      <c r="V219" s="45">
        <f>'Trump Tweets'!$T219+'Trump Tweets'!$U219-T218+U218</f>
        <v>0.58832175926066055</v>
      </c>
      <c r="W219" s="46">
        <f>'Trump Tweets'!$T219+'Trump Tweets'!$U219-(T218+U218)</f>
        <v>0.25033564814657439</v>
      </c>
      <c r="X219" s="47" t="str">
        <f>IF(AND('Trump Tweets'!$V219&lt;1,'Trump Tweets'!$W219&lt;TIME(1,0,0)),"Yes","No")</f>
        <v>No</v>
      </c>
      <c r="Y219" s="1"/>
      <c r="Z219" s="1"/>
    </row>
    <row r="220" spans="1:26" ht="11.25" hidden="1" customHeight="1">
      <c r="A220" s="68" t="s">
        <v>88</v>
      </c>
      <c r="B220" s="69" t="s">
        <v>1136</v>
      </c>
      <c r="C220" s="70" t="s">
        <v>204</v>
      </c>
      <c r="D220" s="70" t="s">
        <v>1137</v>
      </c>
      <c r="E220" s="70">
        <v>1</v>
      </c>
      <c r="F220" s="71"/>
      <c r="G220" s="71">
        <v>43538.473761574074</v>
      </c>
      <c r="H220" s="41">
        <v>19231</v>
      </c>
      <c r="I220" s="41">
        <v>86573</v>
      </c>
      <c r="J220" s="41" t="b">
        <v>0</v>
      </c>
      <c r="K220" s="41">
        <v>1.10615355451813E+18</v>
      </c>
      <c r="L220" s="38">
        <f t="shared" si="0"/>
        <v>43538</v>
      </c>
      <c r="M220" s="39">
        <v>14</v>
      </c>
      <c r="N220" s="39">
        <v>3</v>
      </c>
      <c r="O220" s="39">
        <v>2019</v>
      </c>
      <c r="P220" s="41" t="str">
        <f t="shared" si="1"/>
        <v>22:13</v>
      </c>
      <c r="Q220" s="39">
        <v>11</v>
      </c>
      <c r="R220" s="42">
        <v>3</v>
      </c>
      <c r="S220" s="42">
        <v>13</v>
      </c>
      <c r="T220" s="43">
        <f t="shared" si="2"/>
        <v>43538</v>
      </c>
      <c r="U220" s="44">
        <f>TIME('Trump Tweets'!$Q220,'Trump Tweets'!$R220,'Trump Tweets'!$S220)</f>
        <v>0.46056712962962965</v>
      </c>
      <c r="V220" s="45">
        <f>'Trump Tweets'!$T220+'Trump Tweets'!$U220-T219+U219</f>
        <v>1.8798958333340663</v>
      </c>
      <c r="W220" s="46">
        <f>'Trump Tweets'!$T220+'Trump Tweets'!$U220-(T219+U219)</f>
        <v>1.0412384259252576</v>
      </c>
      <c r="X220" s="47" t="str">
        <f>IF(AND('Trump Tweets'!$V220&lt;1,'Trump Tweets'!$W220&lt;TIME(1,0,0)),"Yes","No")</f>
        <v>No</v>
      </c>
      <c r="Y220" s="1"/>
      <c r="Z220" s="1"/>
    </row>
    <row r="221" spans="1:26" ht="11.25" hidden="1" customHeight="1">
      <c r="A221" s="72" t="s">
        <v>88</v>
      </c>
      <c r="B221" s="73" t="s">
        <v>1141</v>
      </c>
      <c r="C221" s="74" t="s">
        <v>204</v>
      </c>
      <c r="D221" s="74"/>
      <c r="E221" s="74">
        <v>-1</v>
      </c>
      <c r="F221" s="74"/>
      <c r="G221" s="75" t="s">
        <v>1144</v>
      </c>
      <c r="H221" s="76">
        <v>18698</v>
      </c>
      <c r="I221" s="76">
        <v>87396</v>
      </c>
      <c r="J221" s="76" t="b">
        <v>0</v>
      </c>
      <c r="K221" s="76">
        <v>1.10760892137051E+18</v>
      </c>
      <c r="L221" s="38">
        <f t="shared" si="0"/>
        <v>43542</v>
      </c>
      <c r="M221" s="39">
        <v>18</v>
      </c>
      <c r="N221" s="39">
        <v>3</v>
      </c>
      <c r="O221" s="39">
        <v>2019</v>
      </c>
      <c r="P221" s="41" t="str">
        <f t="shared" si="1"/>
        <v>03-18-2019 11:45:19</v>
      </c>
      <c r="Q221" s="39">
        <v>11</v>
      </c>
      <c r="R221" s="42">
        <v>3</v>
      </c>
      <c r="S221" s="42">
        <v>19</v>
      </c>
      <c r="T221" s="43">
        <f t="shared" si="2"/>
        <v>43542</v>
      </c>
      <c r="U221" s="44">
        <f>TIME('Trump Tweets'!$Q221,'Trump Tweets'!$R221,'Trump Tweets'!$S221)</f>
        <v>0.4606365740740741</v>
      </c>
      <c r="V221" s="45">
        <f>'Trump Tweets'!$T221+'Trump Tweets'!$U221-T220+U220</f>
        <v>4.9212037037061185</v>
      </c>
      <c r="W221" s="46">
        <f>'Trump Tweets'!$T221+'Trump Tweets'!$U221-(T220+U220)</f>
        <v>4.000069444446126</v>
      </c>
      <c r="X221" s="47" t="str">
        <f>IF(AND('Trump Tweets'!$V221&lt;1,'Trump Tweets'!$W221&lt;TIME(1,0,0)),"Yes","No")</f>
        <v>No</v>
      </c>
      <c r="Y221" s="1"/>
      <c r="Z221" s="1"/>
    </row>
    <row r="222" spans="1:26" ht="11.25" hidden="1" customHeight="1">
      <c r="A222" s="72" t="s">
        <v>88</v>
      </c>
      <c r="B222" s="73" t="s">
        <v>1147</v>
      </c>
      <c r="C222" s="74" t="s">
        <v>239</v>
      </c>
      <c r="D222" s="75"/>
      <c r="E222" s="74">
        <v>1</v>
      </c>
      <c r="F222" s="75"/>
      <c r="G222" s="75" t="s">
        <v>1148</v>
      </c>
      <c r="H222" s="76">
        <v>16406</v>
      </c>
      <c r="I222" s="76">
        <v>76890</v>
      </c>
      <c r="J222" s="76" t="b">
        <v>0</v>
      </c>
      <c r="K222" s="76">
        <v>1.10799791358472E+18</v>
      </c>
      <c r="L222" s="38">
        <f t="shared" si="0"/>
        <v>43543</v>
      </c>
      <c r="M222" s="39">
        <v>19</v>
      </c>
      <c r="N222" s="39">
        <v>3</v>
      </c>
      <c r="O222" s="39">
        <v>2019</v>
      </c>
      <c r="P222" s="41" t="str">
        <f t="shared" si="1"/>
        <v>03-19-2019 13:31:02</v>
      </c>
      <c r="Q222" s="39">
        <v>13</v>
      </c>
      <c r="R222" s="42">
        <v>3</v>
      </c>
      <c r="S222" s="42">
        <v>2</v>
      </c>
      <c r="T222" s="43">
        <f t="shared" si="2"/>
        <v>43543</v>
      </c>
      <c r="U222" s="44">
        <f>TIME('Trump Tweets'!$Q222,'Trump Tweets'!$R222,'Trump Tweets'!$S222)</f>
        <v>0.54377314814814814</v>
      </c>
      <c r="V222" s="45">
        <f>'Trump Tweets'!$T222+'Trump Tweets'!$U222-T221+U221</f>
        <v>2.004409722224723</v>
      </c>
      <c r="W222" s="46">
        <f>'Trump Tweets'!$T222+'Trump Tweets'!$U222-(T221+U221)</f>
        <v>1.0831365740741603</v>
      </c>
      <c r="X222" s="47" t="str">
        <f>IF(AND('Trump Tweets'!$V222&lt;1,'Trump Tweets'!$W222&lt;TIME(1,0,0)),"Yes","No")</f>
        <v>No</v>
      </c>
      <c r="Y222" s="1"/>
      <c r="Z222" s="1"/>
    </row>
    <row r="223" spans="1:26" ht="11.25" hidden="1" customHeight="1">
      <c r="A223" s="72" t="s">
        <v>88</v>
      </c>
      <c r="B223" s="73" t="s">
        <v>1151</v>
      </c>
      <c r="C223" s="74" t="s">
        <v>117</v>
      </c>
      <c r="D223" s="74"/>
      <c r="E223" s="74">
        <v>1</v>
      </c>
      <c r="F223" s="74"/>
      <c r="G223" s="75" t="s">
        <v>1152</v>
      </c>
      <c r="H223" s="76">
        <v>36323</v>
      </c>
      <c r="I223" s="76">
        <v>172087</v>
      </c>
      <c r="J223" s="76" t="b">
        <v>0</v>
      </c>
      <c r="K223" s="76">
        <v>1.1081181767542001E+18</v>
      </c>
      <c r="L223" s="38">
        <f t="shared" si="0"/>
        <v>43543</v>
      </c>
      <c r="M223" s="39">
        <v>19</v>
      </c>
      <c r="N223" s="39">
        <v>3</v>
      </c>
      <c r="O223" s="39">
        <v>2019</v>
      </c>
      <c r="P223" s="41" t="str">
        <f t="shared" si="1"/>
        <v>03-19-2019 21:28:55</v>
      </c>
      <c r="Q223" s="39">
        <v>21</v>
      </c>
      <c r="R223" s="42">
        <v>3</v>
      </c>
      <c r="S223" s="42">
        <v>55</v>
      </c>
      <c r="T223" s="43">
        <f t="shared" si="2"/>
        <v>43543</v>
      </c>
      <c r="U223" s="44">
        <f>TIME('Trump Tweets'!$Q223,'Trump Tweets'!$R223,'Trump Tweets'!$S223)</f>
        <v>0.87771990740740735</v>
      </c>
      <c r="V223" s="45">
        <f>'Trump Tweets'!$T223+'Trump Tweets'!$U223-T222+U222</f>
        <v>1.4214930555583583</v>
      </c>
      <c r="W223" s="46">
        <f>'Trump Tweets'!$T223+'Trump Tweets'!$U223-(T222+U222)</f>
        <v>0.33394675925956108</v>
      </c>
      <c r="X223" s="47" t="str">
        <f>IF(AND('Trump Tweets'!$V223&lt;1,'Trump Tweets'!$W223&lt;TIME(1,0,0)),"Yes","No")</f>
        <v>No</v>
      </c>
      <c r="Y223" s="1"/>
      <c r="Z223" s="1"/>
    </row>
    <row r="224" spans="1:26" ht="11.25" hidden="1" customHeight="1">
      <c r="A224" s="72" t="s">
        <v>88</v>
      </c>
      <c r="B224" s="73" t="s">
        <v>1156</v>
      </c>
      <c r="C224" s="74" t="s">
        <v>104</v>
      </c>
      <c r="D224" s="74"/>
      <c r="E224" s="74">
        <v>0</v>
      </c>
      <c r="F224" s="74"/>
      <c r="G224" s="75" t="s">
        <v>1159</v>
      </c>
      <c r="H224" s="76">
        <v>17266</v>
      </c>
      <c r="I224" s="76">
        <v>84617</v>
      </c>
      <c r="J224" s="76" t="b">
        <v>0</v>
      </c>
      <c r="K224" s="76">
        <v>1.10913453177115E+18</v>
      </c>
      <c r="L224" s="38">
        <f t="shared" si="0"/>
        <v>43546</v>
      </c>
      <c r="M224" s="39">
        <v>22</v>
      </c>
      <c r="N224" s="39">
        <v>3</v>
      </c>
      <c r="O224" s="39">
        <v>2019</v>
      </c>
      <c r="P224" s="41" t="str">
        <f t="shared" si="1"/>
        <v>03-22-2019 16:47:33</v>
      </c>
      <c r="Q224" s="39">
        <v>16</v>
      </c>
      <c r="R224" s="42">
        <v>3</v>
      </c>
      <c r="S224" s="42">
        <v>33</v>
      </c>
      <c r="T224" s="43">
        <f t="shared" si="2"/>
        <v>43546</v>
      </c>
      <c r="U224" s="44">
        <f>TIME('Trump Tweets'!$Q224,'Trump Tweets'!$R224,'Trump Tweets'!$S224)</f>
        <v>0.66913194444444446</v>
      </c>
      <c r="V224" s="45">
        <f>'Trump Tweets'!$T224+'Trump Tweets'!$U224-T223+U223</f>
        <v>4.5468518518509136</v>
      </c>
      <c r="W224" s="46">
        <f>'Trump Tweets'!$T224+'Trump Tweets'!$U224-(T223+U223)</f>
        <v>2.7914120370332967</v>
      </c>
      <c r="X224" s="47" t="str">
        <f>IF(AND('Trump Tweets'!$V224&lt;1,'Trump Tweets'!$W224&lt;TIME(1,0,0)),"Yes","No")</f>
        <v>No</v>
      </c>
      <c r="Y224" s="1"/>
      <c r="Z224" s="1"/>
    </row>
    <row r="225" spans="1:26" ht="11.25" hidden="1" customHeight="1">
      <c r="A225" s="72" t="s">
        <v>88</v>
      </c>
      <c r="B225" s="73" t="s">
        <v>1163</v>
      </c>
      <c r="C225" s="74" t="s">
        <v>104</v>
      </c>
      <c r="D225" s="74"/>
      <c r="E225" s="74">
        <v>-1</v>
      </c>
      <c r="F225" s="74"/>
      <c r="G225" s="75" t="s">
        <v>1164</v>
      </c>
      <c r="H225" s="76">
        <v>20712</v>
      </c>
      <c r="I225" s="76">
        <v>90586</v>
      </c>
      <c r="J225" s="76" t="b">
        <v>0</v>
      </c>
      <c r="K225" s="76">
        <v>1.11174517882451E+18</v>
      </c>
      <c r="L225" s="38">
        <f t="shared" si="0"/>
        <v>43553</v>
      </c>
      <c r="M225" s="39">
        <v>29</v>
      </c>
      <c r="N225" s="39">
        <v>3</v>
      </c>
      <c r="O225" s="39">
        <v>2019</v>
      </c>
      <c r="P225" s="41" t="str">
        <f t="shared" si="1"/>
        <v>03-29-2019 21:41:20</v>
      </c>
      <c r="Q225" s="39">
        <v>21</v>
      </c>
      <c r="R225" s="42">
        <v>3</v>
      </c>
      <c r="S225" s="42">
        <v>20</v>
      </c>
      <c r="T225" s="43">
        <f t="shared" si="2"/>
        <v>43553</v>
      </c>
      <c r="U225" s="44">
        <f>TIME('Trump Tweets'!$Q225,'Trump Tweets'!$R225,'Trump Tweets'!$S225)</f>
        <v>0.87731481481481488</v>
      </c>
      <c r="V225" s="45">
        <f>'Trump Tweets'!$T225+'Trump Tweets'!$U225-T224+U224</f>
        <v>8.5464467592619542</v>
      </c>
      <c r="W225" s="46">
        <f>'Trump Tweets'!$T225+'Trump Tweets'!$U225-(T224+U224)</f>
        <v>7.208182870374003</v>
      </c>
      <c r="X225" s="47" t="str">
        <f>IF(AND('Trump Tweets'!$V225&lt;1,'Trump Tweets'!$W225&lt;TIME(1,0,0)),"Yes","No")</f>
        <v>No</v>
      </c>
      <c r="Y225" s="1"/>
      <c r="Z225" s="1"/>
    </row>
    <row r="226" spans="1:26" ht="11.25" hidden="1" customHeight="1">
      <c r="A226" s="72" t="s">
        <v>88</v>
      </c>
      <c r="B226" s="73" t="s">
        <v>1167</v>
      </c>
      <c r="C226" s="74" t="s">
        <v>239</v>
      </c>
      <c r="D226" s="75"/>
      <c r="E226" s="74">
        <v>1</v>
      </c>
      <c r="F226" s="75"/>
      <c r="G226" s="75">
        <v>43559.500868055555</v>
      </c>
      <c r="H226" s="76">
        <v>17353</v>
      </c>
      <c r="I226" s="76">
        <v>76260</v>
      </c>
      <c r="J226" s="76" t="b">
        <v>0</v>
      </c>
      <c r="K226" s="76">
        <v>1.11377352518839E+18</v>
      </c>
      <c r="L226" s="38">
        <f t="shared" si="0"/>
        <v>43559</v>
      </c>
      <c r="M226" s="39">
        <v>4</v>
      </c>
      <c r="N226" s="39">
        <v>4</v>
      </c>
      <c r="O226" s="39">
        <v>2019</v>
      </c>
      <c r="P226" s="41" t="str">
        <f t="shared" si="1"/>
        <v>01:15</v>
      </c>
      <c r="Q226" s="39">
        <v>12</v>
      </c>
      <c r="R226" s="42">
        <v>4</v>
      </c>
      <c r="S226" s="42">
        <v>15</v>
      </c>
      <c r="T226" s="43">
        <f t="shared" si="2"/>
        <v>43559</v>
      </c>
      <c r="U226" s="44">
        <f>TIME('Trump Tweets'!$Q226,'Trump Tweets'!$R226,'Trump Tweets'!$S226)</f>
        <v>0.50295138888888891</v>
      </c>
      <c r="V226" s="45">
        <f>'Trump Tweets'!$T226+'Trump Tweets'!$U226-T225+U225</f>
        <v>7.3802662037024103</v>
      </c>
      <c r="W226" s="46">
        <f>'Trump Tweets'!$T226+'Trump Tweets'!$U226-(T225+U225)</f>
        <v>5.6256365740700858</v>
      </c>
      <c r="X226" s="47" t="str">
        <f>IF(AND('Trump Tweets'!$V226&lt;1,'Trump Tweets'!$W226&lt;TIME(1,0,0)),"Yes","No")</f>
        <v>No</v>
      </c>
      <c r="Y226" s="1"/>
      <c r="Z226" s="1"/>
    </row>
    <row r="227" spans="1:26" ht="11.25" hidden="1" customHeight="1">
      <c r="A227" s="77" t="s">
        <v>88</v>
      </c>
      <c r="B227" s="78" t="s">
        <v>1173</v>
      </c>
      <c r="C227" s="79" t="s">
        <v>204</v>
      </c>
      <c r="D227" s="79" t="s">
        <v>682</v>
      </c>
      <c r="E227" s="79">
        <v>-1</v>
      </c>
      <c r="F227" s="80"/>
      <c r="G227" s="80">
        <v>43560.549722222226</v>
      </c>
      <c r="H227" s="81">
        <v>18620</v>
      </c>
      <c r="I227" s="81">
        <v>84052</v>
      </c>
      <c r="J227" s="81" t="b">
        <v>0</v>
      </c>
      <c r="K227" s="81">
        <v>1.1141536142164401E+18</v>
      </c>
      <c r="L227" s="38">
        <f t="shared" si="0"/>
        <v>43560</v>
      </c>
      <c r="M227" s="39">
        <v>5</v>
      </c>
      <c r="N227" s="39">
        <v>4</v>
      </c>
      <c r="O227" s="39">
        <v>2019</v>
      </c>
      <c r="P227" s="41" t="str">
        <f t="shared" si="1"/>
        <v>11:36</v>
      </c>
      <c r="Q227" s="39">
        <v>13</v>
      </c>
      <c r="R227" s="42">
        <v>4</v>
      </c>
      <c r="S227" s="42">
        <v>36</v>
      </c>
      <c r="T227" s="43">
        <f t="shared" si="2"/>
        <v>43560</v>
      </c>
      <c r="U227" s="44">
        <f>TIME('Trump Tweets'!$Q227,'Trump Tweets'!$R227,'Trump Tweets'!$S227)</f>
        <v>0.54486111111111113</v>
      </c>
      <c r="V227" s="45">
        <f>'Trump Tweets'!$T227+'Trump Tweets'!$U227-T226+U226</f>
        <v>2.0478125000021667</v>
      </c>
      <c r="W227" s="46">
        <f>'Trump Tweets'!$T227+'Trump Tweets'!$U227-(T226+U226)</f>
        <v>1.0419097222256823</v>
      </c>
      <c r="X227" s="47" t="str">
        <f>IF(AND('Trump Tweets'!$V227&lt;1,'Trump Tweets'!$W227&lt;TIME(1,0,0)),"Yes","No")</f>
        <v>No</v>
      </c>
      <c r="Y227" s="1"/>
      <c r="Z227" s="1"/>
    </row>
    <row r="228" spans="1:26" ht="11.25" hidden="1" customHeight="1">
      <c r="A228" s="68" t="s">
        <v>88</v>
      </c>
      <c r="B228" s="69" t="s">
        <v>1177</v>
      </c>
      <c r="C228" s="70" t="s">
        <v>204</v>
      </c>
      <c r="D228" s="70" t="s">
        <v>682</v>
      </c>
      <c r="E228" s="70">
        <v>-1</v>
      </c>
      <c r="F228" s="71"/>
      <c r="G228" s="71">
        <v>43560.555393518516</v>
      </c>
      <c r="H228" s="41">
        <v>15641</v>
      </c>
      <c r="I228" s="41">
        <v>65932</v>
      </c>
      <c r="J228" s="41" t="b">
        <v>0</v>
      </c>
      <c r="K228" s="41">
        <v>1.1141556719503601E+18</v>
      </c>
      <c r="L228" s="38">
        <f t="shared" si="0"/>
        <v>43560</v>
      </c>
      <c r="M228" s="39">
        <v>5</v>
      </c>
      <c r="N228" s="39">
        <v>4</v>
      </c>
      <c r="O228" s="39">
        <v>2019</v>
      </c>
      <c r="P228" s="41" t="str">
        <f t="shared" si="1"/>
        <v>19:46</v>
      </c>
      <c r="Q228" s="39">
        <v>13</v>
      </c>
      <c r="R228" s="42">
        <v>4</v>
      </c>
      <c r="S228" s="42">
        <v>46</v>
      </c>
      <c r="T228" s="43">
        <f t="shared" si="2"/>
        <v>43560</v>
      </c>
      <c r="U228" s="44">
        <f>TIME('Trump Tweets'!$Q228,'Trump Tweets'!$R228,'Trump Tweets'!$S228)</f>
        <v>0.54497685185185185</v>
      </c>
      <c r="V228" s="45">
        <f>'Trump Tweets'!$T228+'Trump Tweets'!$U228-T227+U227</f>
        <v>1.0898379629630814</v>
      </c>
      <c r="W228" s="46">
        <f>'Trump Tweets'!$T228+'Trump Tweets'!$U228-(T227+U227)</f>
        <v>1.1574073869269341E-4</v>
      </c>
      <c r="X228" s="47" t="str">
        <f>IF(AND('Trump Tweets'!$V228&lt;1,'Trump Tweets'!$W228&lt;TIME(1,0,0)),"Yes","No")</f>
        <v>No</v>
      </c>
      <c r="Y228" s="1"/>
      <c r="Z228" s="1"/>
    </row>
    <row r="229" spans="1:26" ht="11.25" hidden="1" customHeight="1">
      <c r="A229" s="77" t="s">
        <v>88</v>
      </c>
      <c r="B229" s="78" t="s">
        <v>1184</v>
      </c>
      <c r="C229" s="79" t="s">
        <v>204</v>
      </c>
      <c r="D229" s="79" t="s">
        <v>682</v>
      </c>
      <c r="E229" s="79">
        <v>-1</v>
      </c>
      <c r="F229" s="80"/>
      <c r="G229" s="80">
        <v>43563.044039351851</v>
      </c>
      <c r="H229" s="81">
        <v>25371</v>
      </c>
      <c r="I229" s="81">
        <v>112903</v>
      </c>
      <c r="J229" s="81" t="b">
        <v>0</v>
      </c>
      <c r="K229" s="81">
        <v>1.1150575247708401E+18</v>
      </c>
      <c r="L229" s="38">
        <f t="shared" si="0"/>
        <v>43563</v>
      </c>
      <c r="M229" s="39">
        <v>8</v>
      </c>
      <c r="N229" s="39">
        <v>4</v>
      </c>
      <c r="O229" s="39">
        <v>2019</v>
      </c>
      <c r="P229" s="41" t="str">
        <f t="shared" si="1"/>
        <v>03:25</v>
      </c>
      <c r="Q229" s="39">
        <v>1</v>
      </c>
      <c r="R229" s="42">
        <v>4</v>
      </c>
      <c r="S229" s="42">
        <v>25</v>
      </c>
      <c r="T229" s="43">
        <f t="shared" si="2"/>
        <v>43563</v>
      </c>
      <c r="U229" s="44">
        <f>TIME('Trump Tweets'!$Q229,'Trump Tweets'!$R229,'Trump Tweets'!$S229)</f>
        <v>4.4733796296296292E-2</v>
      </c>
      <c r="V229" s="45">
        <f>'Trump Tweets'!$T229+'Trump Tweets'!$U229-T228+U228</f>
        <v>3.5897106481496572</v>
      </c>
      <c r="W229" s="46">
        <f>'Trump Tweets'!$T229+'Trump Tweets'!$U229-(T228+U228)</f>
        <v>2.499756944445835</v>
      </c>
      <c r="X229" s="47" t="str">
        <f>IF(AND('Trump Tweets'!$V229&lt;1,'Trump Tweets'!$W229&lt;TIME(1,0,0)),"Yes","No")</f>
        <v>No</v>
      </c>
      <c r="Y229" s="1"/>
      <c r="Z229" s="1"/>
    </row>
    <row r="230" spans="1:26" ht="11.25" hidden="1" customHeight="1">
      <c r="A230" s="68" t="s">
        <v>88</v>
      </c>
      <c r="B230" s="69" t="s">
        <v>1188</v>
      </c>
      <c r="C230" s="70" t="s">
        <v>204</v>
      </c>
      <c r="D230" s="70" t="s">
        <v>319</v>
      </c>
      <c r="E230" s="70">
        <v>-1</v>
      </c>
      <c r="F230" s="71"/>
      <c r="G230" s="71">
        <v>43564.482395833336</v>
      </c>
      <c r="H230" s="41">
        <v>20112</v>
      </c>
      <c r="I230" s="41">
        <v>76045</v>
      </c>
      <c r="J230" s="41" t="b">
        <v>0</v>
      </c>
      <c r="K230" s="41">
        <v>1.11557876951801E+18</v>
      </c>
      <c r="L230" s="38">
        <f t="shared" si="0"/>
        <v>43564</v>
      </c>
      <c r="M230" s="39">
        <v>9</v>
      </c>
      <c r="N230" s="39">
        <v>4</v>
      </c>
      <c r="O230" s="39">
        <v>2019</v>
      </c>
      <c r="P230" s="41" t="str">
        <f t="shared" si="1"/>
        <v>34:39</v>
      </c>
      <c r="Q230" s="39">
        <v>11</v>
      </c>
      <c r="R230" s="42">
        <v>4</v>
      </c>
      <c r="S230" s="42">
        <v>39</v>
      </c>
      <c r="T230" s="43">
        <f t="shared" si="2"/>
        <v>43564</v>
      </c>
      <c r="U230" s="44">
        <f>TIME('Trump Tweets'!$Q230,'Trump Tweets'!$R230,'Trump Tweets'!$S230)</f>
        <v>0.46156250000000004</v>
      </c>
      <c r="V230" s="45">
        <f>'Trump Tweets'!$T230+'Trump Tweets'!$U230-T229+U229</f>
        <v>1.5062962962968784</v>
      </c>
      <c r="W230" s="46">
        <f>'Trump Tweets'!$T230+'Trump Tweets'!$U230-(T229+U229)</f>
        <v>1.4168287037027767</v>
      </c>
      <c r="X230" s="47" t="str">
        <f>IF(AND('Trump Tweets'!$V230&lt;1,'Trump Tweets'!$W230&lt;TIME(1,0,0)),"Yes","No")</f>
        <v>No</v>
      </c>
      <c r="Y230" s="1"/>
      <c r="Z230" s="1"/>
    </row>
    <row r="231" spans="1:26" ht="11.25" hidden="1" customHeight="1">
      <c r="A231" s="72" t="s">
        <v>88</v>
      </c>
      <c r="B231" s="73" t="s">
        <v>1193</v>
      </c>
      <c r="C231" s="74" t="s">
        <v>204</v>
      </c>
      <c r="D231" s="74"/>
      <c r="E231" s="74">
        <v>-1</v>
      </c>
      <c r="F231" s="74"/>
      <c r="G231" s="75">
        <v>43564.572245370371</v>
      </c>
      <c r="H231" s="76">
        <v>2806</v>
      </c>
      <c r="I231" s="76">
        <v>10962</v>
      </c>
      <c r="J231" s="76" t="b">
        <v>0</v>
      </c>
      <c r="K231" s="76">
        <v>1.1692447326917601E+18</v>
      </c>
      <c r="L231" s="38">
        <f t="shared" si="0"/>
        <v>43564</v>
      </c>
      <c r="M231" s="39">
        <v>9</v>
      </c>
      <c r="N231" s="39">
        <v>4</v>
      </c>
      <c r="O231" s="39">
        <v>2019</v>
      </c>
      <c r="P231" s="41" t="str">
        <f t="shared" si="1"/>
        <v>44:02</v>
      </c>
      <c r="Q231" s="39">
        <v>13</v>
      </c>
      <c r="R231" s="42">
        <v>4</v>
      </c>
      <c r="S231" s="42">
        <v>2</v>
      </c>
      <c r="T231" s="43">
        <f t="shared" si="2"/>
        <v>43564</v>
      </c>
      <c r="U231" s="44">
        <f>TIME('Trump Tweets'!$Q231,'Trump Tweets'!$R231,'Trump Tweets'!$S231)</f>
        <v>0.54446759259259259</v>
      </c>
      <c r="V231" s="45">
        <f>'Trump Tweets'!$T231+'Trump Tweets'!$U231-T230+U230</f>
        <v>1.0060300925900811</v>
      </c>
      <c r="W231" s="46">
        <f>'Trump Tweets'!$T231+'Trump Tweets'!$U231-(T230+U230)</f>
        <v>8.2905092589498963E-2</v>
      </c>
      <c r="X231" s="47" t="str">
        <f>IF(AND('Trump Tweets'!$V231&lt;1,'Trump Tweets'!$W231&lt;TIME(1,0,0)),"Yes","No")</f>
        <v>No</v>
      </c>
      <c r="Y231" s="1"/>
      <c r="Z231" s="1"/>
    </row>
    <row r="232" spans="1:26" ht="11.25" hidden="1" customHeight="1">
      <c r="A232" s="72" t="s">
        <v>88</v>
      </c>
      <c r="B232" s="73" t="s">
        <v>1198</v>
      </c>
      <c r="C232" s="74" t="s">
        <v>204</v>
      </c>
      <c r="D232" s="74"/>
      <c r="E232" s="74">
        <v>-1</v>
      </c>
      <c r="F232" s="74"/>
      <c r="G232" s="75">
        <v>43564.595891203702</v>
      </c>
      <c r="H232" s="76">
        <v>12708</v>
      </c>
      <c r="I232" s="76">
        <v>57443</v>
      </c>
      <c r="J232" s="76" t="b">
        <v>0</v>
      </c>
      <c r="K232" s="76">
        <v>1.16925330113891E+18</v>
      </c>
      <c r="L232" s="38">
        <f t="shared" si="0"/>
        <v>43564</v>
      </c>
      <c r="M232" s="39">
        <v>9</v>
      </c>
      <c r="N232" s="39">
        <v>4</v>
      </c>
      <c r="O232" s="39">
        <v>2019</v>
      </c>
      <c r="P232" s="41" t="str">
        <f t="shared" si="1"/>
        <v>18:05</v>
      </c>
      <c r="Q232" s="39">
        <v>14</v>
      </c>
      <c r="R232" s="42">
        <v>4</v>
      </c>
      <c r="S232" s="42">
        <v>5</v>
      </c>
      <c r="T232" s="43">
        <f t="shared" si="2"/>
        <v>43564</v>
      </c>
      <c r="U232" s="44">
        <f>TIME('Trump Tweets'!$Q232,'Trump Tweets'!$R232,'Trump Tweets'!$S232)</f>
        <v>0.58616898148148155</v>
      </c>
      <c r="V232" s="45">
        <f>'Trump Tweets'!$T232+'Trump Tweets'!$U232-T231+U231</f>
        <v>1.1306365740772539</v>
      </c>
      <c r="W232" s="46">
        <f>'Trump Tweets'!$T232+'Trump Tweets'!$U232-(T231+U231)</f>
        <v>4.1701388894580305E-2</v>
      </c>
      <c r="X232" s="47" t="str">
        <f>IF(AND('Trump Tweets'!$V232&lt;1,'Trump Tweets'!$W232&lt;TIME(1,0,0)),"Yes","No")</f>
        <v>No</v>
      </c>
      <c r="Y232" s="1"/>
      <c r="Z232" s="1"/>
    </row>
    <row r="233" spans="1:26" ht="11.25" hidden="1" customHeight="1">
      <c r="A233" s="72" t="s">
        <v>88</v>
      </c>
      <c r="B233" s="73" t="s">
        <v>1201</v>
      </c>
      <c r="C233" s="74" t="s">
        <v>104</v>
      </c>
      <c r="D233" s="74"/>
      <c r="E233" s="74">
        <v>-1</v>
      </c>
      <c r="F233" s="74"/>
      <c r="G233" s="75" t="s">
        <v>1202</v>
      </c>
      <c r="H233" s="76">
        <v>22630</v>
      </c>
      <c r="I233" s="76">
        <v>97655</v>
      </c>
      <c r="J233" s="76" t="b">
        <v>0</v>
      </c>
      <c r="K233" s="76">
        <v>1.11742829122753E+18</v>
      </c>
      <c r="L233" s="38">
        <f t="shared" si="0"/>
        <v>43569</v>
      </c>
      <c r="M233" s="39">
        <v>14</v>
      </c>
      <c r="N233" s="39">
        <v>4</v>
      </c>
      <c r="O233" s="39">
        <v>2019</v>
      </c>
      <c r="P233" s="41" t="str">
        <f t="shared" si="1"/>
        <v>04-14-2019 14:04:00</v>
      </c>
      <c r="Q233" s="39">
        <v>14</v>
      </c>
      <c r="R233" s="42">
        <v>4</v>
      </c>
      <c r="S233" s="42">
        <v>0</v>
      </c>
      <c r="T233" s="43">
        <f t="shared" si="2"/>
        <v>43569</v>
      </c>
      <c r="U233" s="44">
        <f>TIME('Trump Tweets'!$Q233,'Trump Tweets'!$R233,'Trump Tweets'!$S233)</f>
        <v>0.58611111111111114</v>
      </c>
      <c r="V233" s="45">
        <f>'Trump Tweets'!$T233+'Trump Tweets'!$U233-T232+U232</f>
        <v>6.1722800925895207</v>
      </c>
      <c r="W233" s="46">
        <f>'Trump Tweets'!$T233+'Trump Tweets'!$U233-(T232+U232)</f>
        <v>4.9999421296233777</v>
      </c>
      <c r="X233" s="47" t="str">
        <f>IF(AND('Trump Tweets'!$V233&lt;1,'Trump Tweets'!$W233&lt;TIME(1,0,0)),"Yes","No")</f>
        <v>No</v>
      </c>
      <c r="Y233" s="1"/>
      <c r="Z233" s="1"/>
    </row>
    <row r="234" spans="1:26" ht="11.25" hidden="1" customHeight="1">
      <c r="A234" s="72" t="s">
        <v>88</v>
      </c>
      <c r="B234" s="73" t="s">
        <v>1206</v>
      </c>
      <c r="C234" s="74" t="s">
        <v>117</v>
      </c>
      <c r="D234" s="74"/>
      <c r="E234" s="74">
        <v>1</v>
      </c>
      <c r="F234" s="74"/>
      <c r="G234" s="75" t="s">
        <v>1209</v>
      </c>
      <c r="H234" s="76">
        <v>22050</v>
      </c>
      <c r="I234" s="76">
        <v>106567</v>
      </c>
      <c r="J234" s="76" t="b">
        <v>0</v>
      </c>
      <c r="K234" s="76">
        <v>1.1195734007569201E+18</v>
      </c>
      <c r="L234" s="38">
        <f t="shared" si="0"/>
        <v>43575</v>
      </c>
      <c r="M234" s="39">
        <v>20</v>
      </c>
      <c r="N234" s="39">
        <v>4</v>
      </c>
      <c r="O234" s="39">
        <v>2019</v>
      </c>
      <c r="P234" s="41" t="str">
        <f t="shared" si="1"/>
        <v>04-20-2019 12:07:54</v>
      </c>
      <c r="Q234" s="39">
        <v>12</v>
      </c>
      <c r="R234" s="42">
        <v>4</v>
      </c>
      <c r="S234" s="42">
        <v>54</v>
      </c>
      <c r="T234" s="43">
        <f t="shared" si="2"/>
        <v>43575</v>
      </c>
      <c r="U234" s="44">
        <f>TIME('Trump Tweets'!$Q234,'Trump Tweets'!$R234,'Trump Tweets'!$S234)</f>
        <v>0.50340277777777775</v>
      </c>
      <c r="V234" s="45">
        <f>'Trump Tweets'!$T234+'Trump Tweets'!$U234-T233+U233</f>
        <v>7.0895138888912497</v>
      </c>
      <c r="W234" s="46">
        <f>'Trump Tweets'!$T234+'Trump Tweets'!$U234-(T233+U233)</f>
        <v>5.9172916666720994</v>
      </c>
      <c r="X234" s="47" t="str">
        <f>IF(AND('Trump Tweets'!$V234&lt;1,'Trump Tweets'!$W234&lt;TIME(1,0,0)),"Yes","No")</f>
        <v>No</v>
      </c>
      <c r="Y234" s="1"/>
      <c r="Z234" s="1"/>
    </row>
    <row r="235" spans="1:26" ht="11.25" hidden="1" customHeight="1">
      <c r="A235" s="72" t="s">
        <v>88</v>
      </c>
      <c r="B235" s="73" t="s">
        <v>1213</v>
      </c>
      <c r="C235" s="74" t="s">
        <v>117</v>
      </c>
      <c r="D235" s="75"/>
      <c r="E235" s="74">
        <v>1</v>
      </c>
      <c r="F235" s="74"/>
      <c r="G235" s="75" t="s">
        <v>1214</v>
      </c>
      <c r="H235" s="76">
        <v>38646</v>
      </c>
      <c r="I235" s="76">
        <v>229232</v>
      </c>
      <c r="J235" s="76" t="b">
        <v>0</v>
      </c>
      <c r="K235" s="76">
        <v>1.11991971360011E+18</v>
      </c>
      <c r="L235" s="38">
        <f t="shared" si="0"/>
        <v>43576</v>
      </c>
      <c r="M235" s="39">
        <v>21</v>
      </c>
      <c r="N235" s="39">
        <v>4</v>
      </c>
      <c r="O235" s="39">
        <v>2019</v>
      </c>
      <c r="P235" s="41" t="str">
        <f t="shared" si="1"/>
        <v>04-21-2019 11:04:01</v>
      </c>
      <c r="Q235" s="39">
        <v>11</v>
      </c>
      <c r="R235" s="42">
        <v>4</v>
      </c>
      <c r="S235" s="42">
        <v>1</v>
      </c>
      <c r="T235" s="43">
        <f t="shared" si="2"/>
        <v>43576</v>
      </c>
      <c r="U235" s="44">
        <f>TIME('Trump Tweets'!$Q235,'Trump Tweets'!$R235,'Trump Tweets'!$S235)</f>
        <v>0.46112268518518523</v>
      </c>
      <c r="V235" s="45">
        <f>'Trump Tweets'!$T235+'Trump Tweets'!$U235-T234+U234</f>
        <v>1.9645254629625963</v>
      </c>
      <c r="W235" s="46">
        <f>'Trump Tweets'!$T235+'Trump Tweets'!$U235-(T234+U234)</f>
        <v>0.95771990740468027</v>
      </c>
      <c r="X235" s="47" t="str">
        <f>IF(AND('Trump Tweets'!$V235&lt;1,'Trump Tweets'!$W235&lt;TIME(1,0,0)),"Yes","No")</f>
        <v>No</v>
      </c>
      <c r="Y235" s="1"/>
      <c r="Z235" s="1"/>
    </row>
    <row r="236" spans="1:26" ht="11.25" hidden="1" customHeight="1">
      <c r="A236" s="77" t="s">
        <v>88</v>
      </c>
      <c r="B236" s="78" t="s">
        <v>1218</v>
      </c>
      <c r="C236" s="79" t="s">
        <v>204</v>
      </c>
      <c r="D236" s="79" t="s">
        <v>319</v>
      </c>
      <c r="E236" s="79">
        <v>0</v>
      </c>
      <c r="F236" s="80"/>
      <c r="G236" s="80">
        <v>43577.754849537036</v>
      </c>
      <c r="H236" s="81">
        <v>13666</v>
      </c>
      <c r="I236" s="81">
        <v>72059</v>
      </c>
      <c r="J236" s="81" t="b">
        <v>0</v>
      </c>
      <c r="K236" s="81">
        <v>1.12038854550661E+18</v>
      </c>
      <c r="L236" s="38">
        <f t="shared" si="0"/>
        <v>43577</v>
      </c>
      <c r="M236" s="39">
        <v>22</v>
      </c>
      <c r="N236" s="39">
        <v>4</v>
      </c>
      <c r="O236" s="39">
        <v>2019</v>
      </c>
      <c r="P236" s="41" t="str">
        <f t="shared" si="1"/>
        <v>06:59</v>
      </c>
      <c r="Q236" s="39">
        <v>18</v>
      </c>
      <c r="R236" s="42">
        <v>4</v>
      </c>
      <c r="S236" s="42">
        <v>59</v>
      </c>
      <c r="T236" s="43">
        <f t="shared" si="2"/>
        <v>43577</v>
      </c>
      <c r="U236" s="44">
        <f>TIME('Trump Tweets'!$Q236,'Trump Tweets'!$R236,'Trump Tweets'!$S236)</f>
        <v>0.75346064814814817</v>
      </c>
      <c r="V236" s="45">
        <f>'Trump Tweets'!$T236+'Trump Tweets'!$U236-T235+U235</f>
        <v>2.2145833333346698</v>
      </c>
      <c r="W236" s="46">
        <f>'Trump Tweets'!$T236+'Trump Tweets'!$U236-(T235+U235)</f>
        <v>1.2923379629646661</v>
      </c>
      <c r="X236" s="47" t="str">
        <f>IF(AND('Trump Tweets'!$V236&lt;1,'Trump Tweets'!$W236&lt;TIME(1,0,0)),"Yes","No")</f>
        <v>No</v>
      </c>
      <c r="Y236" s="1"/>
      <c r="Z236" s="1"/>
    </row>
    <row r="237" spans="1:26" ht="11.25" hidden="1" customHeight="1">
      <c r="A237" s="68" t="s">
        <v>88</v>
      </c>
      <c r="B237" s="69" t="s">
        <v>1222</v>
      </c>
      <c r="C237" s="70" t="s">
        <v>204</v>
      </c>
      <c r="D237" s="70" t="s">
        <v>319</v>
      </c>
      <c r="E237" s="70">
        <v>-1</v>
      </c>
      <c r="F237" s="71"/>
      <c r="G237" s="71">
        <v>43578.461539351854</v>
      </c>
      <c r="H237" s="41">
        <v>16619</v>
      </c>
      <c r="I237" s="41">
        <v>70525</v>
      </c>
      <c r="J237" s="41" t="b">
        <v>0</v>
      </c>
      <c r="K237" s="41">
        <v>1.12064463931113E+18</v>
      </c>
      <c r="L237" s="38">
        <f t="shared" si="0"/>
        <v>43578</v>
      </c>
      <c r="M237" s="39">
        <v>23</v>
      </c>
      <c r="N237" s="39">
        <v>4</v>
      </c>
      <c r="O237" s="39">
        <v>2019</v>
      </c>
      <c r="P237" s="41" t="str">
        <f t="shared" si="1"/>
        <v>04:37</v>
      </c>
      <c r="Q237" s="39">
        <v>11</v>
      </c>
      <c r="R237" s="42">
        <v>4</v>
      </c>
      <c r="S237" s="42">
        <v>37</v>
      </c>
      <c r="T237" s="43">
        <f t="shared" si="2"/>
        <v>43578</v>
      </c>
      <c r="U237" s="44">
        <f>TIME('Trump Tweets'!$Q237,'Trump Tweets'!$R237,'Trump Tweets'!$S237)</f>
        <v>0.46153935185185185</v>
      </c>
      <c r="V237" s="45">
        <f>'Trump Tweets'!$T237+'Trump Tweets'!$U237-T236+U236</f>
        <v>2.2150000000024468</v>
      </c>
      <c r="W237" s="46">
        <f>'Trump Tweets'!$T237+'Trump Tweets'!$U237-(T236+U236)</f>
        <v>0.70807870370481396</v>
      </c>
      <c r="X237" s="47" t="str">
        <f>IF(AND('Trump Tweets'!$V237&lt;1,'Trump Tweets'!$W237&lt;TIME(1,0,0)),"Yes","No")</f>
        <v>No</v>
      </c>
      <c r="Y237" s="1"/>
      <c r="Z237" s="1"/>
    </row>
    <row r="238" spans="1:26" ht="11.25" hidden="1" customHeight="1">
      <c r="A238" s="72" t="s">
        <v>88</v>
      </c>
      <c r="B238" s="73" t="s">
        <v>1227</v>
      </c>
      <c r="C238" s="74" t="s">
        <v>117</v>
      </c>
      <c r="D238" s="74"/>
      <c r="E238" s="74">
        <v>1</v>
      </c>
      <c r="F238" s="74"/>
      <c r="G238" s="75" t="s">
        <v>1228</v>
      </c>
      <c r="H238" s="76">
        <v>26855</v>
      </c>
      <c r="I238" s="76">
        <v>122850</v>
      </c>
      <c r="J238" s="76" t="b">
        <v>0</v>
      </c>
      <c r="K238" s="76">
        <v>1.12178234846952E+18</v>
      </c>
      <c r="L238" s="38">
        <f t="shared" si="0"/>
        <v>43581</v>
      </c>
      <c r="M238" s="39">
        <v>26</v>
      </c>
      <c r="N238" s="39">
        <v>4</v>
      </c>
      <c r="O238" s="39">
        <v>2019</v>
      </c>
      <c r="P238" s="41" t="str">
        <f t="shared" si="1"/>
        <v>04-26-2019 14:25:28</v>
      </c>
      <c r="Q238" s="39">
        <v>14</v>
      </c>
      <c r="R238" s="42">
        <v>4</v>
      </c>
      <c r="S238" s="42">
        <v>28</v>
      </c>
      <c r="T238" s="43">
        <f t="shared" si="2"/>
        <v>43581</v>
      </c>
      <c r="U238" s="44">
        <f>TIME('Trump Tweets'!$Q238,'Trump Tweets'!$R238,'Trump Tweets'!$S238)</f>
        <v>0.58643518518518511</v>
      </c>
      <c r="V238" s="45">
        <f>'Trump Tweets'!$T238+'Trump Tweets'!$U238-T237+U237</f>
        <v>4.0479745370369615</v>
      </c>
      <c r="W238" s="46">
        <f>'Trump Tweets'!$T238+'Trump Tweets'!$U238-(T237+U237)</f>
        <v>3.124895833330811</v>
      </c>
      <c r="X238" s="47" t="str">
        <f>IF(AND('Trump Tweets'!$V238&lt;1,'Trump Tweets'!$W238&lt;TIME(1,0,0)),"Yes","No")</f>
        <v>No</v>
      </c>
      <c r="Y238" s="1"/>
      <c r="Z238" s="1"/>
    </row>
    <row r="239" spans="1:26" ht="11.25" hidden="1" customHeight="1">
      <c r="A239" s="72" t="s">
        <v>88</v>
      </c>
      <c r="B239" s="73" t="s">
        <v>1233</v>
      </c>
      <c r="C239" s="74" t="s">
        <v>117</v>
      </c>
      <c r="D239" s="74"/>
      <c r="E239" s="74">
        <v>1</v>
      </c>
      <c r="F239" s="74"/>
      <c r="G239" s="75" t="s">
        <v>1234</v>
      </c>
      <c r="H239" s="76">
        <v>19532</v>
      </c>
      <c r="I239" s="76">
        <v>74639</v>
      </c>
      <c r="J239" s="76" t="b">
        <v>0</v>
      </c>
      <c r="K239" s="76">
        <v>1.12185483132762E+18</v>
      </c>
      <c r="L239" s="38">
        <f t="shared" si="0"/>
        <v>43581</v>
      </c>
      <c r="M239" s="39">
        <v>26</v>
      </c>
      <c r="N239" s="39">
        <v>4</v>
      </c>
      <c r="O239" s="39">
        <v>2019</v>
      </c>
      <c r="P239" s="41" t="str">
        <f t="shared" si="1"/>
        <v>04-26-2019 19:13:29</v>
      </c>
      <c r="Q239" s="39">
        <v>19</v>
      </c>
      <c r="R239" s="42">
        <v>4</v>
      </c>
      <c r="S239" s="42">
        <v>29</v>
      </c>
      <c r="T239" s="43">
        <f t="shared" si="2"/>
        <v>43581</v>
      </c>
      <c r="U239" s="44">
        <f>TIME('Trump Tweets'!$Q239,'Trump Tweets'!$R239,'Trump Tweets'!$S239)</f>
        <v>0.79478009259259252</v>
      </c>
      <c r="V239" s="45">
        <f>'Trump Tweets'!$T239+'Trump Tweets'!$U239-T238+U238</f>
        <v>1.3812152777755573</v>
      </c>
      <c r="W239" s="46">
        <f>'Trump Tweets'!$T239+'Trump Tweets'!$U239-(T238+U238)</f>
        <v>0.20834490740526235</v>
      </c>
      <c r="X239" s="47" t="str">
        <f>IF(AND('Trump Tweets'!$V239&lt;1,'Trump Tweets'!$W239&lt;TIME(1,0,0)),"Yes","No")</f>
        <v>No</v>
      </c>
      <c r="Y239" s="1"/>
      <c r="Z239" s="1"/>
    </row>
    <row r="240" spans="1:26" ht="11.25" hidden="1" customHeight="1">
      <c r="A240" s="77" t="s">
        <v>88</v>
      </c>
      <c r="B240" s="78" t="s">
        <v>1242</v>
      </c>
      <c r="C240" s="79" t="s">
        <v>204</v>
      </c>
      <c r="D240" s="79" t="s">
        <v>379</v>
      </c>
      <c r="E240" s="79">
        <v>0</v>
      </c>
      <c r="F240" s="79"/>
      <c r="G240" s="80">
        <v>43582.926678240743</v>
      </c>
      <c r="H240" s="81">
        <v>13758</v>
      </c>
      <c r="I240" s="81">
        <v>67501</v>
      </c>
      <c r="J240" s="81" t="b">
        <v>0</v>
      </c>
      <c r="K240" s="81">
        <v>1.12226275053147E+18</v>
      </c>
      <c r="L240" s="38">
        <f t="shared" si="0"/>
        <v>43582</v>
      </c>
      <c r="M240" s="39">
        <v>27</v>
      </c>
      <c r="N240" s="39">
        <v>4</v>
      </c>
      <c r="O240" s="39">
        <v>2019</v>
      </c>
      <c r="P240" s="41" t="str">
        <f t="shared" si="1"/>
        <v>14:25</v>
      </c>
      <c r="Q240" s="39">
        <v>22</v>
      </c>
      <c r="R240" s="42">
        <v>4</v>
      </c>
      <c r="S240" s="42">
        <v>25</v>
      </c>
      <c r="T240" s="43">
        <f t="shared" si="2"/>
        <v>43582</v>
      </c>
      <c r="U240" s="44">
        <f>TIME('Trump Tweets'!$Q240,'Trump Tweets'!$R240,'Trump Tweets'!$S240)</f>
        <v>0.91973379629629637</v>
      </c>
      <c r="V240" s="45">
        <f>'Trump Tweets'!$T240+'Trump Tweets'!$U240-T239+U239</f>
        <v>2.7145138888903979</v>
      </c>
      <c r="W240" s="46">
        <f>'Trump Tweets'!$T240+'Trump Tweets'!$U240-(T239+U239)</f>
        <v>1.1249537037074333</v>
      </c>
      <c r="X240" s="47" t="str">
        <f>IF(AND('Trump Tweets'!$V240&lt;1,'Trump Tweets'!$W240&lt;TIME(1,0,0)),"Yes","No")</f>
        <v>No</v>
      </c>
      <c r="Y240" s="1"/>
      <c r="Z240" s="1"/>
    </row>
    <row r="241" spans="1:26" ht="11.25" hidden="1" customHeight="1">
      <c r="A241" s="72" t="s">
        <v>88</v>
      </c>
      <c r="B241" s="73" t="s">
        <v>1246</v>
      </c>
      <c r="C241" s="74" t="s">
        <v>79</v>
      </c>
      <c r="D241" s="74"/>
      <c r="E241" s="74">
        <v>0</v>
      </c>
      <c r="F241" s="74"/>
      <c r="G241" s="75" t="s">
        <v>1247</v>
      </c>
      <c r="H241" s="76">
        <v>13406</v>
      </c>
      <c r="I241" s="76">
        <v>54031</v>
      </c>
      <c r="J241" s="76" t="b">
        <v>0</v>
      </c>
      <c r="K241" s="76">
        <v>1.12328512086409E+18</v>
      </c>
      <c r="L241" s="38">
        <f t="shared" si="0"/>
        <v>43585</v>
      </c>
      <c r="M241" s="39">
        <v>30</v>
      </c>
      <c r="N241" s="39">
        <v>4</v>
      </c>
      <c r="O241" s="39">
        <v>2019</v>
      </c>
      <c r="P241" s="41" t="str">
        <f t="shared" si="1"/>
        <v>04-30-2019 17:56:57</v>
      </c>
      <c r="Q241" s="39">
        <v>17</v>
      </c>
      <c r="R241" s="42">
        <v>4</v>
      </c>
      <c r="S241" s="42">
        <v>57</v>
      </c>
      <c r="T241" s="43">
        <f t="shared" si="2"/>
        <v>43585</v>
      </c>
      <c r="U241" s="44">
        <f>TIME('Trump Tweets'!$Q241,'Trump Tweets'!$R241,'Trump Tweets'!$S241)</f>
        <v>0.71177083333333335</v>
      </c>
      <c r="V241" s="45">
        <f>'Trump Tweets'!$T241+'Trump Tweets'!$U241-T240+U240</f>
        <v>4.6315046296279805</v>
      </c>
      <c r="W241" s="46">
        <f>'Trump Tweets'!$T241+'Trump Tweets'!$U241-(T240+U240)</f>
        <v>2.7920370370338787</v>
      </c>
      <c r="X241" s="47" t="str">
        <f>IF(AND('Trump Tweets'!$V241&lt;1,'Trump Tweets'!$W241&lt;TIME(1,0,0)),"Yes","No")</f>
        <v>No</v>
      </c>
      <c r="Y241" s="1"/>
      <c r="Z241" s="1"/>
    </row>
    <row r="242" spans="1:26" ht="11.25" hidden="1" customHeight="1">
      <c r="A242" s="72" t="s">
        <v>88</v>
      </c>
      <c r="B242" s="73" t="s">
        <v>1253</v>
      </c>
      <c r="C242" s="74" t="s">
        <v>79</v>
      </c>
      <c r="D242" s="75"/>
      <c r="E242" s="74">
        <v>-1</v>
      </c>
      <c r="F242" s="75"/>
      <c r="G242" s="75" t="s">
        <v>1254</v>
      </c>
      <c r="H242" s="76">
        <v>13908</v>
      </c>
      <c r="I242" s="76">
        <v>60408</v>
      </c>
      <c r="J242" s="76" t="b">
        <v>0</v>
      </c>
      <c r="K242" s="76">
        <v>1.1232871548332E+18</v>
      </c>
      <c r="L242" s="38">
        <f t="shared" si="0"/>
        <v>43585</v>
      </c>
      <c r="M242" s="39">
        <v>30</v>
      </c>
      <c r="N242" s="39">
        <v>4</v>
      </c>
      <c r="O242" s="39">
        <v>2019</v>
      </c>
      <c r="P242" s="41" t="str">
        <f t="shared" si="1"/>
        <v>04-30-2019 18:05:02</v>
      </c>
      <c r="Q242" s="39">
        <v>18</v>
      </c>
      <c r="R242" s="42">
        <v>4</v>
      </c>
      <c r="S242" s="42">
        <v>2</v>
      </c>
      <c r="T242" s="43">
        <f t="shared" si="2"/>
        <v>43585</v>
      </c>
      <c r="U242" s="44">
        <f>TIME('Trump Tweets'!$Q242,'Trump Tweets'!$R242,'Trump Tweets'!$S242)</f>
        <v>0.75280092592592596</v>
      </c>
      <c r="V242" s="45">
        <f>'Trump Tweets'!$T242+'Trump Tweets'!$U242-T241+U241</f>
        <v>1.4645717592591732</v>
      </c>
      <c r="W242" s="46">
        <f>'Trump Tweets'!$T242+'Trump Tweets'!$U242-(T241+U241)</f>
        <v>4.1030092594155576E-2</v>
      </c>
      <c r="X242" s="47" t="str">
        <f>IF(AND('Trump Tweets'!$V242&lt;1,'Trump Tweets'!$W242&lt;TIME(1,0,0)),"Yes","No")</f>
        <v>No</v>
      </c>
      <c r="Y242" s="1"/>
      <c r="Z242" s="1"/>
    </row>
    <row r="243" spans="1:26" ht="11.25" hidden="1" customHeight="1">
      <c r="A243" s="68" t="s">
        <v>88</v>
      </c>
      <c r="B243" s="83" t="s">
        <v>1257</v>
      </c>
      <c r="C243" s="70" t="s">
        <v>204</v>
      </c>
      <c r="D243" s="70" t="s">
        <v>327</v>
      </c>
      <c r="E243" s="70">
        <v>-1</v>
      </c>
      <c r="F243" s="70"/>
      <c r="G243" s="71">
        <v>43590.672754629632</v>
      </c>
      <c r="H243" s="41">
        <v>26728</v>
      </c>
      <c r="I243" s="41">
        <v>103580</v>
      </c>
      <c r="J243" s="41" t="b">
        <v>0</v>
      </c>
      <c r="K243" s="41">
        <v>1.12506983504457E+18</v>
      </c>
      <c r="L243" s="38">
        <f t="shared" si="0"/>
        <v>43590</v>
      </c>
      <c r="M243" s="39">
        <v>5</v>
      </c>
      <c r="N243" s="39">
        <v>5</v>
      </c>
      <c r="O243" s="39">
        <v>2019</v>
      </c>
      <c r="P243" s="41" t="str">
        <f t="shared" si="1"/>
        <v>08:46</v>
      </c>
      <c r="Q243" s="39">
        <v>16</v>
      </c>
      <c r="R243" s="42">
        <v>5</v>
      </c>
      <c r="S243" s="42">
        <v>46</v>
      </c>
      <c r="T243" s="43">
        <f t="shared" si="2"/>
        <v>43590</v>
      </c>
      <c r="U243" s="44">
        <f>TIME('Trump Tweets'!$Q243,'Trump Tweets'!$R243,'Trump Tweets'!$S243)</f>
        <v>0.67067129629629629</v>
      </c>
      <c r="V243" s="45">
        <f>'Trump Tweets'!$T243+'Trump Tweets'!$U243-T242+U242</f>
        <v>6.4234722222246043</v>
      </c>
      <c r="W243" s="46">
        <f>'Trump Tweets'!$T243+'Trump Tweets'!$U243-(T242+U242)</f>
        <v>4.9178703703728388</v>
      </c>
      <c r="X243" s="47" t="str">
        <f>IF(AND('Trump Tweets'!$V243&lt;1,'Trump Tweets'!$W243&lt;TIME(1,0,0)),"Yes","No")</f>
        <v>No</v>
      </c>
      <c r="Y243" s="1"/>
      <c r="Z243" s="1"/>
    </row>
    <row r="244" spans="1:26" ht="11.25" hidden="1" customHeight="1">
      <c r="A244" s="77" t="s">
        <v>88</v>
      </c>
      <c r="B244" s="78" t="s">
        <v>1261</v>
      </c>
      <c r="C244" s="79" t="s">
        <v>204</v>
      </c>
      <c r="D244" s="79" t="s">
        <v>327</v>
      </c>
      <c r="E244" s="79">
        <v>-1</v>
      </c>
      <c r="F244" s="79"/>
      <c r="G244" s="80">
        <v>43591.464363425926</v>
      </c>
      <c r="H244" s="81">
        <v>28353</v>
      </c>
      <c r="I244" s="81">
        <v>121524</v>
      </c>
      <c r="J244" s="81" t="b">
        <v>0</v>
      </c>
      <c r="K244" s="81">
        <v>1.12535670578785E+18</v>
      </c>
      <c r="L244" s="38">
        <f t="shared" si="0"/>
        <v>43591</v>
      </c>
      <c r="M244" s="39">
        <v>6</v>
      </c>
      <c r="N244" s="39">
        <v>5</v>
      </c>
      <c r="O244" s="39">
        <v>2019</v>
      </c>
      <c r="P244" s="41" t="str">
        <f t="shared" si="1"/>
        <v>08:41</v>
      </c>
      <c r="Q244" s="39">
        <v>11</v>
      </c>
      <c r="R244" s="42">
        <v>5</v>
      </c>
      <c r="S244" s="42">
        <v>41</v>
      </c>
      <c r="T244" s="43">
        <f t="shared" si="2"/>
        <v>43591</v>
      </c>
      <c r="U244" s="44">
        <f>TIME('Trump Tweets'!$Q244,'Trump Tweets'!$R244,'Trump Tweets'!$S244)</f>
        <v>0.46228009259259256</v>
      </c>
      <c r="V244" s="45">
        <f>'Trump Tweets'!$T244+'Trump Tweets'!$U244-T243+U243</f>
        <v>2.1329513888898699</v>
      </c>
      <c r="W244" s="46">
        <f>'Trump Tweets'!$T244+'Trump Tweets'!$U244-(T243+U243)</f>
        <v>0.791608796294895</v>
      </c>
      <c r="X244" s="47" t="str">
        <f>IF(AND('Trump Tweets'!$V244&lt;1,'Trump Tweets'!$W244&lt;TIME(1,0,0)),"Yes","No")</f>
        <v>No</v>
      </c>
      <c r="Y244" s="1"/>
      <c r="Z244" s="1"/>
    </row>
    <row r="245" spans="1:26" ht="11.25" hidden="1" customHeight="1">
      <c r="A245" s="68" t="s">
        <v>88</v>
      </c>
      <c r="B245" s="69" t="s">
        <v>1266</v>
      </c>
      <c r="C245" s="70" t="s">
        <v>204</v>
      </c>
      <c r="D245" s="70" t="s">
        <v>379</v>
      </c>
      <c r="E245" s="70">
        <v>1</v>
      </c>
      <c r="F245" s="70"/>
      <c r="G245" s="71">
        <v>43591.577650462961</v>
      </c>
      <c r="H245" s="41">
        <v>16791</v>
      </c>
      <c r="I245" s="41">
        <v>82909</v>
      </c>
      <c r="J245" s="41" t="b">
        <v>0</v>
      </c>
      <c r="K245" s="41">
        <v>1.12539776120407E+18</v>
      </c>
      <c r="L245" s="38">
        <f t="shared" si="0"/>
        <v>43591</v>
      </c>
      <c r="M245" s="39">
        <v>6</v>
      </c>
      <c r="N245" s="39">
        <v>5</v>
      </c>
      <c r="O245" s="39">
        <v>2019</v>
      </c>
      <c r="P245" s="41" t="str">
        <f t="shared" si="1"/>
        <v>51:49</v>
      </c>
      <c r="Q245" s="39">
        <v>13</v>
      </c>
      <c r="R245" s="42">
        <v>5</v>
      </c>
      <c r="S245" s="42">
        <v>49</v>
      </c>
      <c r="T245" s="43">
        <f t="shared" si="2"/>
        <v>43591</v>
      </c>
      <c r="U245" s="44">
        <f>TIME('Trump Tweets'!$Q245,'Trump Tweets'!$R245,'Trump Tweets'!$S245)</f>
        <v>0.54570601851851852</v>
      </c>
      <c r="V245" s="45">
        <f>'Trump Tweets'!$T245+'Trump Tweets'!$U245-T244+U244</f>
        <v>1.007986111114334</v>
      </c>
      <c r="W245" s="46">
        <f>'Trump Tweets'!$T245+'Trump Tweets'!$U245-(T244+U244)</f>
        <v>8.3425925928167999E-2</v>
      </c>
      <c r="X245" s="47" t="str">
        <f>IF(AND('Trump Tweets'!$V245&lt;1,'Trump Tweets'!$W245&lt;TIME(1,0,0)),"Yes","No")</f>
        <v>No</v>
      </c>
      <c r="Y245" s="1"/>
      <c r="Z245" s="1"/>
    </row>
    <row r="246" spans="1:26" ht="11.25" hidden="1" customHeight="1">
      <c r="A246" s="77" t="s">
        <v>88</v>
      </c>
      <c r="B246" s="78" t="s">
        <v>1270</v>
      </c>
      <c r="C246" s="79" t="s">
        <v>204</v>
      </c>
      <c r="D246" s="79" t="s">
        <v>327</v>
      </c>
      <c r="E246" s="79">
        <v>1</v>
      </c>
      <c r="F246" s="79"/>
      <c r="G246" s="80">
        <v>43593.533518518518</v>
      </c>
      <c r="H246" s="81">
        <v>17776</v>
      </c>
      <c r="I246" s="81">
        <v>78953</v>
      </c>
      <c r="J246" s="81" t="b">
        <v>0</v>
      </c>
      <c r="K246" s="81">
        <v>1.12610654100487E+18</v>
      </c>
      <c r="L246" s="38">
        <f t="shared" si="0"/>
        <v>43593</v>
      </c>
      <c r="M246" s="39">
        <v>8</v>
      </c>
      <c r="N246" s="39">
        <v>5</v>
      </c>
      <c r="O246" s="39">
        <v>2019</v>
      </c>
      <c r="P246" s="41" t="str">
        <f t="shared" si="1"/>
        <v>48:16</v>
      </c>
      <c r="Q246" s="39">
        <v>12</v>
      </c>
      <c r="R246" s="42">
        <v>5</v>
      </c>
      <c r="S246" s="42">
        <v>16</v>
      </c>
      <c r="T246" s="43">
        <f t="shared" si="2"/>
        <v>43593</v>
      </c>
      <c r="U246" s="44">
        <f>TIME('Trump Tweets'!$Q246,'Trump Tweets'!$R246,'Trump Tweets'!$S246)</f>
        <v>0.50365740740740739</v>
      </c>
      <c r="V246" s="45">
        <f>'Trump Tweets'!$T246+'Trump Tweets'!$U246-T245+U245</f>
        <v>3.0493634259223255</v>
      </c>
      <c r="W246" s="46">
        <f>'Trump Tweets'!$T246+'Trump Tweets'!$U246-(T245+U245)</f>
        <v>1.9579513888820657</v>
      </c>
      <c r="X246" s="47" t="str">
        <f>IF(AND('Trump Tweets'!$V246&lt;1,'Trump Tweets'!$W246&lt;TIME(1,0,0)),"Yes","No")</f>
        <v>No</v>
      </c>
      <c r="Y246" s="1"/>
      <c r="Z246" s="1"/>
    </row>
    <row r="247" spans="1:26" ht="11.25" hidden="1" customHeight="1">
      <c r="A247" s="72" t="s">
        <v>88</v>
      </c>
      <c r="B247" s="73" t="s">
        <v>1273</v>
      </c>
      <c r="C247" s="74" t="s">
        <v>1274</v>
      </c>
      <c r="D247" s="74"/>
      <c r="E247" s="74">
        <v>0</v>
      </c>
      <c r="F247" s="74"/>
      <c r="G247" s="75">
        <v>43593.508842592593</v>
      </c>
      <c r="H247" s="76">
        <v>22378</v>
      </c>
      <c r="I247" s="76">
        <v>87494</v>
      </c>
      <c r="J247" s="76" t="b">
        <v>0</v>
      </c>
      <c r="K247" s="76">
        <v>1.1583501206494001E+18</v>
      </c>
      <c r="L247" s="38">
        <f t="shared" si="0"/>
        <v>43593</v>
      </c>
      <c r="M247" s="39">
        <v>8</v>
      </c>
      <c r="N247" s="39">
        <v>5</v>
      </c>
      <c r="O247" s="39">
        <v>2019</v>
      </c>
      <c r="P247" s="41" t="str">
        <f t="shared" si="1"/>
        <v>12:44</v>
      </c>
      <c r="Q247" s="39">
        <v>12</v>
      </c>
      <c r="R247" s="42">
        <v>5</v>
      </c>
      <c r="S247" s="42">
        <v>44</v>
      </c>
      <c r="T247" s="43">
        <f t="shared" si="2"/>
        <v>43593</v>
      </c>
      <c r="U247" s="44">
        <f>TIME('Trump Tweets'!$Q247,'Trump Tweets'!$R247,'Trump Tweets'!$S247)</f>
        <v>0.50398148148148147</v>
      </c>
      <c r="V247" s="45">
        <f>'Trump Tweets'!$T247+'Trump Tweets'!$U247-T246+U246</f>
        <v>1.0076388888882852</v>
      </c>
      <c r="W247" s="46">
        <f>'Trump Tweets'!$T247+'Trump Tweets'!$U247-(T246+U246)</f>
        <v>3.2407407707069069E-4</v>
      </c>
      <c r="X247" s="47" t="str">
        <f>IF(AND('Trump Tweets'!$V247&lt;1,'Trump Tweets'!$W247&lt;TIME(1,0,0)),"Yes","No")</f>
        <v>No</v>
      </c>
      <c r="Y247" s="1"/>
      <c r="Z247" s="1"/>
    </row>
    <row r="248" spans="1:26" ht="11.25" hidden="1" customHeight="1">
      <c r="A248" s="68" t="s">
        <v>88</v>
      </c>
      <c r="B248" s="83" t="s">
        <v>1278</v>
      </c>
      <c r="C248" s="70" t="s">
        <v>204</v>
      </c>
      <c r="D248" s="70" t="s">
        <v>327</v>
      </c>
      <c r="E248" s="70">
        <v>-1</v>
      </c>
      <c r="F248" s="70" t="s">
        <v>1279</v>
      </c>
      <c r="G248" s="71">
        <v>43595.454108796293</v>
      </c>
      <c r="H248" s="41">
        <v>2637</v>
      </c>
      <c r="I248" s="41">
        <v>10037</v>
      </c>
      <c r="J248" s="41" t="b">
        <v>0</v>
      </c>
      <c r="K248" s="41">
        <v>1.12680254103407E+18</v>
      </c>
      <c r="L248" s="38">
        <f t="shared" si="0"/>
        <v>43595</v>
      </c>
      <c r="M248" s="39">
        <v>10</v>
      </c>
      <c r="N248" s="39">
        <v>5</v>
      </c>
      <c r="O248" s="39">
        <v>2019</v>
      </c>
      <c r="P248" s="41" t="str">
        <f t="shared" si="1"/>
        <v>53:55</v>
      </c>
      <c r="Q248" s="39">
        <v>10</v>
      </c>
      <c r="R248" s="42">
        <v>5</v>
      </c>
      <c r="S248" s="42">
        <v>55</v>
      </c>
      <c r="T248" s="43">
        <f t="shared" si="2"/>
        <v>43595</v>
      </c>
      <c r="U248" s="44">
        <f>TIME('Trump Tweets'!$Q248,'Trump Tweets'!$R248,'Trump Tweets'!$S248)</f>
        <v>0.42077546296296298</v>
      </c>
      <c r="V248" s="45">
        <f>'Trump Tweets'!$T248+'Trump Tweets'!$U248-T247+U247</f>
        <v>2.9247569444420729</v>
      </c>
      <c r="W248" s="46">
        <f>'Trump Tweets'!$T248+'Trump Tweets'!$U248-(T247+U247)</f>
        <v>1.9167939814797137</v>
      </c>
      <c r="X248" s="47" t="str">
        <f>IF(AND('Trump Tweets'!$V248&lt;1,'Trump Tweets'!$W248&lt;TIME(1,0,0)),"Yes","No")</f>
        <v>No</v>
      </c>
      <c r="Y248" s="1"/>
      <c r="Z248" s="1"/>
    </row>
    <row r="249" spans="1:26" ht="11.25" hidden="1" customHeight="1">
      <c r="A249" s="77" t="s">
        <v>88</v>
      </c>
      <c r="B249" s="82" t="s">
        <v>1286</v>
      </c>
      <c r="C249" s="79" t="s">
        <v>204</v>
      </c>
      <c r="D249" s="80" t="s">
        <v>327</v>
      </c>
      <c r="E249" s="79">
        <v>-1</v>
      </c>
      <c r="F249" s="79" t="s">
        <v>1287</v>
      </c>
      <c r="G249" s="80">
        <v>43595.45412037037</v>
      </c>
      <c r="H249" s="81">
        <v>1747</v>
      </c>
      <c r="I249" s="81">
        <v>7112</v>
      </c>
      <c r="J249" s="81" t="b">
        <v>0</v>
      </c>
      <c r="K249" s="81">
        <v>1.1268025447082801E+18</v>
      </c>
      <c r="L249" s="38">
        <f t="shared" si="0"/>
        <v>43595</v>
      </c>
      <c r="M249" s="39">
        <v>10</v>
      </c>
      <c r="N249" s="39">
        <v>5</v>
      </c>
      <c r="O249" s="39">
        <v>2019</v>
      </c>
      <c r="P249" s="41" t="str">
        <f t="shared" si="1"/>
        <v>53:56</v>
      </c>
      <c r="Q249" s="39">
        <v>10</v>
      </c>
      <c r="R249" s="42">
        <v>5</v>
      </c>
      <c r="S249" s="42">
        <v>56</v>
      </c>
      <c r="T249" s="43">
        <f t="shared" si="2"/>
        <v>43595</v>
      </c>
      <c r="U249" s="44">
        <f>TIME('Trump Tweets'!$Q249,'Trump Tweets'!$R249,'Trump Tweets'!$S249)</f>
        <v>0.42078703703703701</v>
      </c>
      <c r="V249" s="45">
        <f>'Trump Tweets'!$T249+'Trump Tweets'!$U249-T248+U248</f>
        <v>0.84156250000033417</v>
      </c>
      <c r="W249" s="46">
        <f>'Trump Tweets'!$T249+'Trump Tweets'!$U249-(T248+U248)</f>
        <v>1.1574076779652387E-5</v>
      </c>
      <c r="X249" s="47" t="str">
        <f>IF(AND('Trump Tweets'!$V249&lt;1,'Trump Tweets'!$W249&lt;TIME(1,0,0)),"Yes","No")</f>
        <v>Yes</v>
      </c>
      <c r="Y249" s="1" t="s">
        <v>414</v>
      </c>
      <c r="Z249" s="1"/>
    </row>
    <row r="250" spans="1:26" ht="11.25" customHeight="1">
      <c r="A250" s="68" t="s">
        <v>88</v>
      </c>
      <c r="B250" s="69" t="s">
        <v>1290</v>
      </c>
      <c r="C250" s="71" t="s">
        <v>204</v>
      </c>
      <c r="D250" s="71" t="s">
        <v>327</v>
      </c>
      <c r="E250" s="70">
        <v>-1</v>
      </c>
      <c r="F250" s="71"/>
      <c r="G250" s="71">
        <v>43595.49046296296</v>
      </c>
      <c r="H250" s="41">
        <v>14080</v>
      </c>
      <c r="I250" s="41">
        <v>68357</v>
      </c>
      <c r="J250" s="41" t="b">
        <v>0</v>
      </c>
      <c r="K250" s="41">
        <v>1.12681571568265E+18</v>
      </c>
      <c r="L250" s="38">
        <f t="shared" si="0"/>
        <v>43595</v>
      </c>
      <c r="M250" s="39">
        <v>10</v>
      </c>
      <c r="N250" s="39">
        <v>5</v>
      </c>
      <c r="O250" s="39">
        <v>2019</v>
      </c>
      <c r="P250" s="41" t="str">
        <f t="shared" si="1"/>
        <v>46:16</v>
      </c>
      <c r="Q250" s="39">
        <v>11</v>
      </c>
      <c r="R250" s="42">
        <v>5</v>
      </c>
      <c r="S250" s="42">
        <v>16</v>
      </c>
      <c r="T250" s="43">
        <f t="shared" si="2"/>
        <v>43595</v>
      </c>
      <c r="U250" s="44">
        <f>TIME('Trump Tweets'!$Q250,'Trump Tweets'!$R250,'Trump Tweets'!$S250)</f>
        <v>0.4619907407407407</v>
      </c>
      <c r="V250" s="45">
        <f>'Trump Tweets'!$T250+'Trump Tweets'!$U250-T249+U249</f>
        <v>0.88277777777660282</v>
      </c>
      <c r="W250" s="46">
        <f>'Trump Tweets'!$T250+'Trump Tweets'!$U250-(T249+U249)</f>
        <v>4.1203703702194616E-2</v>
      </c>
      <c r="X250" s="47" t="str">
        <f>IF(AND('Trump Tweets'!$V250&lt;1,'Trump Tweets'!$W250&lt;TIME(1,0,0)),"Yes","No")</f>
        <v>Yes</v>
      </c>
      <c r="Y250" s="1"/>
      <c r="Z250" s="1"/>
    </row>
    <row r="251" spans="1:26" ht="11.25" hidden="1" customHeight="1">
      <c r="A251" s="77" t="s">
        <v>88</v>
      </c>
      <c r="B251" s="78" t="s">
        <v>1294</v>
      </c>
      <c r="C251" s="79" t="s">
        <v>204</v>
      </c>
      <c r="D251" s="79" t="s">
        <v>327</v>
      </c>
      <c r="E251" s="79">
        <v>-1</v>
      </c>
      <c r="F251" s="80"/>
      <c r="G251" s="80">
        <v>43595.491967592592</v>
      </c>
      <c r="H251" s="81">
        <v>16291</v>
      </c>
      <c r="I251" s="81">
        <v>62384</v>
      </c>
      <c r="J251" s="81" t="b">
        <v>0</v>
      </c>
      <c r="K251" s="81">
        <v>1.12681625985167E+18</v>
      </c>
      <c r="L251" s="38">
        <f t="shared" si="0"/>
        <v>43595</v>
      </c>
      <c r="M251" s="39">
        <v>10</v>
      </c>
      <c r="N251" s="39">
        <v>5</v>
      </c>
      <c r="O251" s="39">
        <v>2019</v>
      </c>
      <c r="P251" s="41" t="str">
        <f t="shared" si="1"/>
        <v>48:26</v>
      </c>
      <c r="Q251" s="39">
        <v>11</v>
      </c>
      <c r="R251" s="42">
        <v>5</v>
      </c>
      <c r="S251" s="42">
        <v>26</v>
      </c>
      <c r="T251" s="43">
        <f t="shared" si="2"/>
        <v>43595</v>
      </c>
      <c r="U251" s="44">
        <f>TIME('Trump Tweets'!$Q251,'Trump Tweets'!$R251,'Trump Tweets'!$S251)</f>
        <v>0.46210648148148148</v>
      </c>
      <c r="V251" s="45">
        <f>'Trump Tweets'!$T251+'Trump Tweets'!$U251-T250+U250</f>
        <v>0.92409722221899915</v>
      </c>
      <c r="W251" s="46">
        <f>'Trump Tweets'!$T251+'Trump Tweets'!$U251-(T250+U250)</f>
        <v>1.1574073869269341E-4</v>
      </c>
      <c r="X251" s="47" t="str">
        <f>IF(AND('Trump Tweets'!$V251&lt;1,'Trump Tweets'!$W251&lt;TIME(1,0,0)),"Yes","No")</f>
        <v>Yes</v>
      </c>
      <c r="Y251" s="1" t="s">
        <v>414</v>
      </c>
      <c r="Z251" s="1"/>
    </row>
    <row r="252" spans="1:26" ht="11.25" hidden="1" customHeight="1">
      <c r="A252" s="68" t="s">
        <v>88</v>
      </c>
      <c r="B252" s="69" t="s">
        <v>1299</v>
      </c>
      <c r="C252" s="70" t="s">
        <v>204</v>
      </c>
      <c r="D252" s="70" t="s">
        <v>327</v>
      </c>
      <c r="E252" s="70">
        <v>-1</v>
      </c>
      <c r="F252" s="71"/>
      <c r="G252" s="71">
        <v>43595.475451388891</v>
      </c>
      <c r="H252" s="41">
        <v>19829</v>
      </c>
      <c r="I252" s="41">
        <v>82066</v>
      </c>
      <c r="J252" s="41" t="b">
        <v>0</v>
      </c>
      <c r="K252" s="41">
        <v>1.12681027525513E+18</v>
      </c>
      <c r="L252" s="38">
        <f t="shared" si="0"/>
        <v>43595</v>
      </c>
      <c r="M252" s="39">
        <v>10</v>
      </c>
      <c r="N252" s="39">
        <v>5</v>
      </c>
      <c r="O252" s="39">
        <v>2019</v>
      </c>
      <c r="P252" s="41" t="str">
        <f t="shared" si="1"/>
        <v>24:39</v>
      </c>
      <c r="Q252" s="39">
        <v>11</v>
      </c>
      <c r="R252" s="42">
        <v>5</v>
      </c>
      <c r="S252" s="42">
        <v>39</v>
      </c>
      <c r="T252" s="43">
        <f t="shared" si="2"/>
        <v>43595</v>
      </c>
      <c r="U252" s="44">
        <f>TIME('Trump Tweets'!$Q252,'Trump Tweets'!$R252,'Trump Tweets'!$S252)</f>
        <v>0.46225694444444443</v>
      </c>
      <c r="V252" s="45">
        <f>'Trump Tweets'!$T252+'Trump Tweets'!$U252-T251+U251</f>
        <v>0.92436342592877163</v>
      </c>
      <c r="W252" s="46">
        <f>'Trump Tweets'!$T252+'Trump Tweets'!$U252-(T251+U251)</f>
        <v>1.5046296903165057E-4</v>
      </c>
      <c r="X252" s="47" t="str">
        <f>IF(AND('Trump Tweets'!$V252&lt;1,'Trump Tweets'!$W252&lt;TIME(1,0,0)),"Yes","No")</f>
        <v>Yes</v>
      </c>
      <c r="Y252" s="1" t="s">
        <v>414</v>
      </c>
      <c r="Z252" s="1"/>
    </row>
    <row r="253" spans="1:26" ht="11.25" hidden="1" customHeight="1">
      <c r="A253" s="77" t="s">
        <v>88</v>
      </c>
      <c r="B253" s="82" t="s">
        <v>1302</v>
      </c>
      <c r="C253" s="79" t="s">
        <v>204</v>
      </c>
      <c r="D253" s="79" t="s">
        <v>327</v>
      </c>
      <c r="E253" s="79">
        <v>-1</v>
      </c>
      <c r="F253" s="79" t="s">
        <v>1303</v>
      </c>
      <c r="G253" s="80">
        <v>43595.488842592589</v>
      </c>
      <c r="H253" s="81">
        <v>18397</v>
      </c>
      <c r="I253" s="81">
        <v>89276</v>
      </c>
      <c r="J253" s="81" t="b">
        <v>0</v>
      </c>
      <c r="K253" s="81">
        <v>1.12681512658426E+18</v>
      </c>
      <c r="L253" s="38">
        <f t="shared" si="0"/>
        <v>43595</v>
      </c>
      <c r="M253" s="39">
        <v>10</v>
      </c>
      <c r="N253" s="39">
        <v>5</v>
      </c>
      <c r="O253" s="39">
        <v>2019</v>
      </c>
      <c r="P253" s="41" t="str">
        <f t="shared" si="1"/>
        <v>43:56</v>
      </c>
      <c r="Q253" s="39">
        <v>11</v>
      </c>
      <c r="R253" s="42">
        <v>5</v>
      </c>
      <c r="S253" s="42">
        <v>56</v>
      </c>
      <c r="T253" s="43">
        <f t="shared" si="2"/>
        <v>43595</v>
      </c>
      <c r="U253" s="44">
        <f>TIME('Trump Tweets'!$Q253,'Trump Tweets'!$R253,'Trump Tweets'!$S253)</f>
        <v>0.4624537037037037</v>
      </c>
      <c r="V253" s="45">
        <f>'Trump Tweets'!$T253+'Trump Tweets'!$U253-T252+U252</f>
        <v>0.92471064814605697</v>
      </c>
      <c r="W253" s="46">
        <f>'Trump Tweets'!$T253+'Trump Tweets'!$U253-(T252+U252)</f>
        <v>1.9675925432238728E-4</v>
      </c>
      <c r="X253" s="47" t="str">
        <f>IF(AND('Trump Tweets'!$V253&lt;1,'Trump Tweets'!$W253&lt;TIME(1,0,0)),"Yes","No")</f>
        <v>Yes</v>
      </c>
      <c r="Y253" s="1" t="s">
        <v>414</v>
      </c>
      <c r="Z253" s="1"/>
    </row>
    <row r="254" spans="1:26" ht="11.25" customHeight="1">
      <c r="A254" s="68" t="s">
        <v>88</v>
      </c>
      <c r="B254" s="69" t="s">
        <v>1306</v>
      </c>
      <c r="C254" s="70" t="s">
        <v>204</v>
      </c>
      <c r="D254" s="70"/>
      <c r="E254" s="70">
        <v>-1</v>
      </c>
      <c r="F254" s="39"/>
      <c r="G254" s="71">
        <v>43595.501516203702</v>
      </c>
      <c r="H254" s="41">
        <v>1440</v>
      </c>
      <c r="I254" s="41">
        <v>5393</v>
      </c>
      <c r="J254" s="41" t="b">
        <v>0</v>
      </c>
      <c r="K254" s="41">
        <v>1.12681972000985E+18</v>
      </c>
      <c r="L254" s="38">
        <f t="shared" si="0"/>
        <v>43595</v>
      </c>
      <c r="M254" s="39">
        <v>10</v>
      </c>
      <c r="N254" s="39">
        <v>5</v>
      </c>
      <c r="O254" s="39">
        <v>2019</v>
      </c>
      <c r="P254" s="41" t="str">
        <f t="shared" si="1"/>
        <v>02:11</v>
      </c>
      <c r="Q254" s="39">
        <v>12</v>
      </c>
      <c r="R254" s="42">
        <v>5</v>
      </c>
      <c r="S254" s="42">
        <v>11</v>
      </c>
      <c r="T254" s="43">
        <f t="shared" si="2"/>
        <v>43595</v>
      </c>
      <c r="U254" s="44">
        <f>TIME('Trump Tweets'!$Q254,'Trump Tweets'!$R254,'Trump Tweets'!$S254)</f>
        <v>0.50359953703703708</v>
      </c>
      <c r="V254" s="45">
        <f>'Trump Tweets'!$T254+'Trump Tweets'!$U254-T253+U253</f>
        <v>0.96605324073816456</v>
      </c>
      <c r="W254" s="46">
        <f>'Trump Tweets'!$T254+'Trump Tweets'!$U254-(T253+U253)</f>
        <v>4.1145833332848269E-2</v>
      </c>
      <c r="X254" s="47" t="str">
        <f>IF(AND('Trump Tweets'!$V254&lt;1,'Trump Tweets'!$W254&lt;TIME(1,0,0)),"Yes","No")</f>
        <v>Yes</v>
      </c>
      <c r="Y254" s="1"/>
      <c r="Z254" s="1"/>
    </row>
    <row r="255" spans="1:26" ht="11.25" hidden="1" customHeight="1">
      <c r="A255" s="77" t="s">
        <v>88</v>
      </c>
      <c r="B255" s="78" t="s">
        <v>1312</v>
      </c>
      <c r="C255" s="79" t="s">
        <v>204</v>
      </c>
      <c r="D255" s="80" t="s">
        <v>327</v>
      </c>
      <c r="E255" s="79">
        <v>-1</v>
      </c>
      <c r="F255" s="80"/>
      <c r="G255" s="80">
        <v>43595.538506944446</v>
      </c>
      <c r="H255" s="81">
        <v>21806</v>
      </c>
      <c r="I255" s="81">
        <v>116035</v>
      </c>
      <c r="J255" s="81" t="b">
        <v>0</v>
      </c>
      <c r="K255" s="81">
        <v>1.12683312617984E+18</v>
      </c>
      <c r="L255" s="38">
        <f t="shared" si="0"/>
        <v>43595</v>
      </c>
      <c r="M255" s="39">
        <v>10</v>
      </c>
      <c r="N255" s="39">
        <v>5</v>
      </c>
      <c r="O255" s="39">
        <v>2019</v>
      </c>
      <c r="P255" s="41" t="str">
        <f t="shared" si="1"/>
        <v>55:27</v>
      </c>
      <c r="Q255" s="39">
        <v>12</v>
      </c>
      <c r="R255" s="42">
        <v>5</v>
      </c>
      <c r="S255" s="42">
        <v>27</v>
      </c>
      <c r="T255" s="43">
        <f t="shared" si="2"/>
        <v>43595</v>
      </c>
      <c r="U255" s="44">
        <f>TIME('Trump Tweets'!$Q255,'Trump Tweets'!$R255,'Trump Tweets'!$S255)</f>
        <v>0.50378472222222226</v>
      </c>
      <c r="V255" s="45">
        <f>'Trump Tweets'!$T255+'Trump Tweets'!$U255-T254+U254</f>
        <v>1.0073842592563165</v>
      </c>
      <c r="W255" s="46">
        <f>'Trump Tweets'!$T255+'Trump Tweets'!$U255-(T254+U254)</f>
        <v>1.8518518481869251E-4</v>
      </c>
      <c r="X255" s="47" t="str">
        <f>IF(AND('Trump Tweets'!$V255&lt;1,'Trump Tweets'!$W255&lt;TIME(1,0,0)),"Yes","No")</f>
        <v>No</v>
      </c>
      <c r="Y255" s="1"/>
      <c r="Z255" s="1"/>
    </row>
    <row r="256" spans="1:26" ht="11.25" hidden="1" customHeight="1">
      <c r="A256" s="68" t="s">
        <v>88</v>
      </c>
      <c r="B256" s="69" t="s">
        <v>1316</v>
      </c>
      <c r="C256" s="70" t="s">
        <v>204</v>
      </c>
      <c r="D256" s="70" t="s">
        <v>327</v>
      </c>
      <c r="E256" s="70">
        <v>-1</v>
      </c>
      <c r="F256" s="71"/>
      <c r="G256" s="71">
        <v>43595.568877314814</v>
      </c>
      <c r="H256" s="41">
        <v>14155</v>
      </c>
      <c r="I256" s="41">
        <v>56359</v>
      </c>
      <c r="J256" s="41" t="b">
        <v>0</v>
      </c>
      <c r="K256" s="41">
        <v>1.12684413207961E+18</v>
      </c>
      <c r="L256" s="38">
        <f t="shared" si="0"/>
        <v>43595</v>
      </c>
      <c r="M256" s="39">
        <v>10</v>
      </c>
      <c r="N256" s="39">
        <v>5</v>
      </c>
      <c r="O256" s="39">
        <v>2019</v>
      </c>
      <c r="P256" s="41" t="str">
        <f t="shared" si="1"/>
        <v>39:11</v>
      </c>
      <c r="Q256" s="39">
        <v>13</v>
      </c>
      <c r="R256" s="42">
        <v>5</v>
      </c>
      <c r="S256" s="42">
        <v>11</v>
      </c>
      <c r="T256" s="43">
        <f t="shared" si="2"/>
        <v>43595</v>
      </c>
      <c r="U256" s="44">
        <f>TIME('Trump Tweets'!$Q256,'Trump Tweets'!$R256,'Trump Tweets'!$S256)</f>
        <v>0.54526620370370371</v>
      </c>
      <c r="V256" s="45">
        <f>'Trump Tweets'!$T256+'Trump Tweets'!$U256-T255+U255</f>
        <v>1.0490509259282004</v>
      </c>
      <c r="W256" s="46">
        <f>'Trump Tweets'!$T256+'Trump Tweets'!$U256-(T255+U255)</f>
        <v>4.1481481486698613E-2</v>
      </c>
      <c r="X256" s="47" t="str">
        <f>IF(AND('Trump Tweets'!$V256&lt;1,'Trump Tweets'!$W256&lt;TIME(1,0,0)),"Yes","No")</f>
        <v>No</v>
      </c>
      <c r="Y256" s="1"/>
      <c r="Z256" s="1"/>
    </row>
    <row r="257" spans="1:26" ht="11.25" hidden="1" customHeight="1">
      <c r="A257" s="77" t="s">
        <v>88</v>
      </c>
      <c r="B257" s="82" t="s">
        <v>1321</v>
      </c>
      <c r="C257" s="79" t="s">
        <v>204</v>
      </c>
      <c r="D257" s="79" t="s">
        <v>327</v>
      </c>
      <c r="E257" s="79">
        <v>-1</v>
      </c>
      <c r="F257" s="80"/>
      <c r="G257" s="80">
        <v>43595.801435185182</v>
      </c>
      <c r="H257" s="81">
        <v>17197</v>
      </c>
      <c r="I257" s="81">
        <v>85559</v>
      </c>
      <c r="J257" s="81" t="b">
        <v>0</v>
      </c>
      <c r="K257" s="81">
        <v>1.12692840893453E+18</v>
      </c>
      <c r="L257" s="38">
        <f t="shared" si="0"/>
        <v>43595</v>
      </c>
      <c r="M257" s="39">
        <v>10</v>
      </c>
      <c r="N257" s="39">
        <v>5</v>
      </c>
      <c r="O257" s="39">
        <v>2019</v>
      </c>
      <c r="P257" s="41" t="str">
        <f t="shared" si="1"/>
        <v>14:04</v>
      </c>
      <c r="Q257" s="39">
        <v>19</v>
      </c>
      <c r="R257" s="42">
        <v>5</v>
      </c>
      <c r="S257" s="42">
        <v>4</v>
      </c>
      <c r="T257" s="43">
        <f t="shared" si="2"/>
        <v>43595</v>
      </c>
      <c r="U257" s="44">
        <f>TIME('Trump Tweets'!$Q257,'Trump Tweets'!$R257,'Trump Tweets'!$S257)</f>
        <v>0.79518518518518511</v>
      </c>
      <c r="V257" s="45">
        <f>'Trump Tweets'!$T257+'Trump Tweets'!$U257-T256+U256</f>
        <v>1.3404513888867762</v>
      </c>
      <c r="W257" s="46">
        <f>'Trump Tweets'!$T257+'Trump Tweets'!$U257-(T256+U256)</f>
        <v>0.24991898147709435</v>
      </c>
      <c r="X257" s="47" t="str">
        <f>IF(AND('Trump Tweets'!$V257&lt;1,'Trump Tweets'!$W257&lt;TIME(1,0,0)),"Yes","No")</f>
        <v>No</v>
      </c>
      <c r="Y257" s="1"/>
      <c r="Z257" s="1"/>
    </row>
    <row r="258" spans="1:26" ht="11.25" hidden="1" customHeight="1">
      <c r="A258" s="68" t="s">
        <v>88</v>
      </c>
      <c r="B258" s="69" t="s">
        <v>1325</v>
      </c>
      <c r="C258" s="70" t="s">
        <v>204</v>
      </c>
      <c r="D258" s="70"/>
      <c r="E258" s="70">
        <v>-1</v>
      </c>
      <c r="F258" s="71"/>
      <c r="G258" s="71">
        <v>43596.580023148148</v>
      </c>
      <c r="H258" s="41">
        <v>30048</v>
      </c>
      <c r="I258" s="41">
        <v>137442</v>
      </c>
      <c r="J258" s="41" t="b">
        <v>0</v>
      </c>
      <c r="K258" s="41">
        <v>1.12721055905997E+18</v>
      </c>
      <c r="L258" s="38">
        <f t="shared" si="0"/>
        <v>43596</v>
      </c>
      <c r="M258" s="39">
        <v>11</v>
      </c>
      <c r="N258" s="39">
        <v>5</v>
      </c>
      <c r="O258" s="39">
        <v>2019</v>
      </c>
      <c r="P258" s="41" t="str">
        <f t="shared" si="1"/>
        <v>55:14</v>
      </c>
      <c r="Q258" s="39">
        <v>13</v>
      </c>
      <c r="R258" s="42">
        <v>5</v>
      </c>
      <c r="S258" s="42">
        <v>14</v>
      </c>
      <c r="T258" s="43">
        <f t="shared" si="2"/>
        <v>43596</v>
      </c>
      <c r="U258" s="44">
        <f>TIME('Trump Tweets'!$Q258,'Trump Tweets'!$R258,'Trump Tweets'!$S258)</f>
        <v>0.54530092592592594</v>
      </c>
      <c r="V258" s="45">
        <f>'Trump Tweets'!$T258+'Trump Tweets'!$U258-T257+U257</f>
        <v>2.3404861111142261</v>
      </c>
      <c r="W258" s="46">
        <f>'Trump Tweets'!$T258+'Trump Tweets'!$U258-(T257+U257)</f>
        <v>0.75011574074596865</v>
      </c>
      <c r="X258" s="47" t="str">
        <f>IF(AND('Trump Tweets'!$V258&lt;1,'Trump Tweets'!$W258&lt;TIME(1,0,0)),"Yes","No")</f>
        <v>No</v>
      </c>
      <c r="Y258" s="1"/>
      <c r="Z258" s="1"/>
    </row>
    <row r="259" spans="1:26" ht="11.25" hidden="1" customHeight="1">
      <c r="A259" s="77" t="s">
        <v>88</v>
      </c>
      <c r="B259" s="82" t="s">
        <v>1328</v>
      </c>
      <c r="C259" s="79" t="s">
        <v>204</v>
      </c>
      <c r="D259" s="79" t="s">
        <v>327</v>
      </c>
      <c r="E259" s="79">
        <v>-1</v>
      </c>
      <c r="F259" s="80"/>
      <c r="G259" s="80">
        <v>43596.929513888892</v>
      </c>
      <c r="H259" s="81">
        <v>26036</v>
      </c>
      <c r="I259" s="81">
        <v>116215</v>
      </c>
      <c r="J259" s="81" t="b">
        <v>0</v>
      </c>
      <c r="K259" s="81">
        <v>1.12733721177775E+18</v>
      </c>
      <c r="L259" s="38">
        <f t="shared" si="0"/>
        <v>43596</v>
      </c>
      <c r="M259" s="39">
        <v>11</v>
      </c>
      <c r="N259" s="39">
        <v>5</v>
      </c>
      <c r="O259" s="39">
        <v>2019</v>
      </c>
      <c r="P259" s="41" t="str">
        <f t="shared" si="1"/>
        <v>18:30</v>
      </c>
      <c r="Q259" s="39">
        <v>22</v>
      </c>
      <c r="R259" s="42">
        <v>5</v>
      </c>
      <c r="S259" s="42">
        <v>30</v>
      </c>
      <c r="T259" s="43">
        <f t="shared" si="2"/>
        <v>43596</v>
      </c>
      <c r="U259" s="44">
        <f>TIME('Trump Tweets'!$Q259,'Trump Tweets'!$R259,'Trump Tweets'!$S259)</f>
        <v>0.92048611111111101</v>
      </c>
      <c r="V259" s="45">
        <f>'Trump Tweets'!$T259+'Trump Tweets'!$U259-T258+U258</f>
        <v>1.4657870370397856</v>
      </c>
      <c r="W259" s="46">
        <f>'Trump Tweets'!$T259+'Trump Tweets'!$U259-(T258+U258)</f>
        <v>0.37518518518481869</v>
      </c>
      <c r="X259" s="47" t="str">
        <f>IF(AND('Trump Tweets'!$V259&lt;1,'Trump Tweets'!$W259&lt;TIME(1,0,0)),"Yes","No")</f>
        <v>No</v>
      </c>
      <c r="Y259" s="1"/>
      <c r="Z259" s="1"/>
    </row>
    <row r="260" spans="1:26" ht="11.25" hidden="1" customHeight="1">
      <c r="A260" s="68" t="s">
        <v>88</v>
      </c>
      <c r="B260" s="69" t="s">
        <v>1334</v>
      </c>
      <c r="C260" s="70" t="s">
        <v>204</v>
      </c>
      <c r="D260" s="70"/>
      <c r="E260" s="70">
        <v>0</v>
      </c>
      <c r="F260" s="71"/>
      <c r="G260" s="71">
        <v>43597.879224537035</v>
      </c>
      <c r="H260" s="41">
        <v>15564</v>
      </c>
      <c r="I260" s="41">
        <v>73758</v>
      </c>
      <c r="J260" s="41" t="b">
        <v>0</v>
      </c>
      <c r="K260" s="41">
        <v>1.1276813739664E+18</v>
      </c>
      <c r="L260" s="38">
        <f t="shared" si="0"/>
        <v>43597</v>
      </c>
      <c r="M260" s="39">
        <v>12</v>
      </c>
      <c r="N260" s="39">
        <v>5</v>
      </c>
      <c r="O260" s="39">
        <v>2019</v>
      </c>
      <c r="P260" s="41" t="str">
        <f t="shared" si="1"/>
        <v>06:05</v>
      </c>
      <c r="Q260" s="39">
        <v>21</v>
      </c>
      <c r="R260" s="42">
        <v>5</v>
      </c>
      <c r="S260" s="42">
        <v>5</v>
      </c>
      <c r="T260" s="43">
        <f t="shared" si="2"/>
        <v>43597</v>
      </c>
      <c r="U260" s="44">
        <f>TIME('Trump Tweets'!$Q260,'Trump Tweets'!$R260,'Trump Tweets'!$S260)</f>
        <v>0.87853009259259263</v>
      </c>
      <c r="V260" s="45">
        <f>'Trump Tweets'!$T260+'Trump Tweets'!$U260-T259+U259</f>
        <v>2.7990162037067217</v>
      </c>
      <c r="W260" s="46">
        <f>'Trump Tweets'!$T260+'Trump Tweets'!$U260-(T259+U259)</f>
        <v>0.95804398148175096</v>
      </c>
      <c r="X260" s="47" t="str">
        <f>IF(AND('Trump Tweets'!$V260&lt;1,'Trump Tweets'!$W260&lt;TIME(1,0,0)),"Yes","No")</f>
        <v>No</v>
      </c>
      <c r="Y260" s="1"/>
      <c r="Z260" s="1"/>
    </row>
    <row r="261" spans="1:26" ht="11.25" hidden="1" customHeight="1">
      <c r="A261" s="68" t="s">
        <v>88</v>
      </c>
      <c r="B261" s="83" t="s">
        <v>1337</v>
      </c>
      <c r="C261" s="70" t="s">
        <v>204</v>
      </c>
      <c r="D261" s="70" t="s">
        <v>327</v>
      </c>
      <c r="E261" s="70">
        <v>-1</v>
      </c>
      <c r="F261" s="71"/>
      <c r="G261" s="71">
        <v>43598.450972222221</v>
      </c>
      <c r="H261" s="41">
        <v>20544</v>
      </c>
      <c r="I261" s="41">
        <v>87353</v>
      </c>
      <c r="J261" s="41" t="b">
        <v>0</v>
      </c>
      <c r="K261" s="41">
        <v>1.12788856954307E+18</v>
      </c>
      <c r="L261" s="38">
        <f t="shared" si="0"/>
        <v>43598</v>
      </c>
      <c r="M261" s="39">
        <v>13</v>
      </c>
      <c r="N261" s="39">
        <v>5</v>
      </c>
      <c r="O261" s="39">
        <v>2019</v>
      </c>
      <c r="P261" s="41" t="str">
        <f t="shared" si="1"/>
        <v>49:24</v>
      </c>
      <c r="Q261" s="39">
        <v>10</v>
      </c>
      <c r="R261" s="42">
        <v>5</v>
      </c>
      <c r="S261" s="42">
        <v>24</v>
      </c>
      <c r="T261" s="43">
        <f t="shared" si="2"/>
        <v>43598</v>
      </c>
      <c r="U261" s="44">
        <f>TIME('Trump Tweets'!$Q261,'Trump Tweets'!$R261,'Trump Tweets'!$S261)</f>
        <v>0.42041666666666666</v>
      </c>
      <c r="V261" s="45">
        <f>'Trump Tweets'!$T261+'Trump Tweets'!$U261-T260+U260</f>
        <v>2.2989467592603265</v>
      </c>
      <c r="W261" s="46">
        <f>'Trump Tweets'!$T261+'Trump Tweets'!$U261-(T260+U260)</f>
        <v>0.54188657407212304</v>
      </c>
      <c r="X261" s="47" t="str">
        <f>IF(AND('Trump Tweets'!$V261&lt;1,'Trump Tweets'!$W261&lt;TIME(1,0,0)),"Yes","No")</f>
        <v>No</v>
      </c>
      <c r="Y261" s="1"/>
      <c r="Z261" s="1"/>
    </row>
    <row r="262" spans="1:26" ht="11.25" hidden="1" customHeight="1">
      <c r="A262" s="77" t="s">
        <v>88</v>
      </c>
      <c r="B262" s="82" t="s">
        <v>1343</v>
      </c>
      <c r="C262" s="79" t="s">
        <v>204</v>
      </c>
      <c r="D262" s="79" t="s">
        <v>327</v>
      </c>
      <c r="E262" s="79">
        <v>-1</v>
      </c>
      <c r="F262" s="80"/>
      <c r="G262" s="80">
        <v>43598.444733796299</v>
      </c>
      <c r="H262" s="81">
        <v>11309</v>
      </c>
      <c r="I262" s="81">
        <v>49347</v>
      </c>
      <c r="J262" s="81" t="b">
        <v>0</v>
      </c>
      <c r="K262" s="81">
        <v>1.12788630711867E+18</v>
      </c>
      <c r="L262" s="38">
        <f t="shared" si="0"/>
        <v>43598</v>
      </c>
      <c r="M262" s="39">
        <v>13</v>
      </c>
      <c r="N262" s="39">
        <v>5</v>
      </c>
      <c r="O262" s="39">
        <v>2019</v>
      </c>
      <c r="P262" s="41" t="str">
        <f t="shared" si="1"/>
        <v>40:25</v>
      </c>
      <c r="Q262" s="39">
        <v>10</v>
      </c>
      <c r="R262" s="42">
        <v>5</v>
      </c>
      <c r="S262" s="42">
        <v>25</v>
      </c>
      <c r="T262" s="43">
        <f t="shared" si="2"/>
        <v>43598</v>
      </c>
      <c r="U262" s="44">
        <f>TIME('Trump Tweets'!$Q262,'Trump Tweets'!$R262,'Trump Tweets'!$S262)</f>
        <v>0.42042824074074076</v>
      </c>
      <c r="V262" s="45">
        <f>'Trump Tweets'!$T262+'Trump Tweets'!$U262-T261+U261</f>
        <v>0.84084490740390416</v>
      </c>
      <c r="W262" s="46">
        <f>'Trump Tweets'!$T262+'Trump Tweets'!$U262-(T261+U261)</f>
        <v>1.1574069503694773E-5</v>
      </c>
      <c r="X262" s="47" t="str">
        <f>IF(AND('Trump Tweets'!$V262&lt;1,'Trump Tweets'!$W262&lt;TIME(1,0,0)),"Yes","No")</f>
        <v>Yes</v>
      </c>
      <c r="Y262" s="1" t="s">
        <v>414</v>
      </c>
      <c r="Z262" s="1"/>
    </row>
    <row r="263" spans="1:26" ht="11.25" hidden="1" customHeight="1">
      <c r="A263" s="72" t="s">
        <v>88</v>
      </c>
      <c r="B263" s="73" t="s">
        <v>1346</v>
      </c>
      <c r="C263" s="74" t="s">
        <v>90</v>
      </c>
      <c r="D263" s="75"/>
      <c r="E263" s="74">
        <v>1</v>
      </c>
      <c r="F263" s="75"/>
      <c r="G263" s="75" t="s">
        <v>1347</v>
      </c>
      <c r="H263" s="76">
        <v>16972</v>
      </c>
      <c r="I263" s="76">
        <v>75155</v>
      </c>
      <c r="J263" s="76" t="b">
        <v>0</v>
      </c>
      <c r="K263" s="76">
        <v>1.12787861476105E+18</v>
      </c>
      <c r="L263" s="38">
        <f t="shared" si="0"/>
        <v>43598</v>
      </c>
      <c r="M263" s="39">
        <v>13</v>
      </c>
      <c r="N263" s="39">
        <v>5</v>
      </c>
      <c r="O263" s="39">
        <v>2019</v>
      </c>
      <c r="P263" s="41" t="str">
        <f t="shared" si="1"/>
        <v>05-13-2019 10:09:51</v>
      </c>
      <c r="Q263" s="39">
        <v>10</v>
      </c>
      <c r="R263" s="42">
        <v>5</v>
      </c>
      <c r="S263" s="42">
        <v>51</v>
      </c>
      <c r="T263" s="43">
        <f t="shared" si="2"/>
        <v>43598</v>
      </c>
      <c r="U263" s="44">
        <f>TIME('Trump Tweets'!$Q263,'Trump Tweets'!$R263,'Trump Tweets'!$S263)</f>
        <v>0.42072916666666665</v>
      </c>
      <c r="V263" s="45">
        <f>'Trump Tweets'!$T263+'Trump Tweets'!$U263-T262+U262</f>
        <v>0.84115740740876555</v>
      </c>
      <c r="W263" s="46">
        <f>'Trump Tweets'!$T263+'Trump Tweets'!$U263-(T262+U262)</f>
        <v>3.0092593078734353E-4</v>
      </c>
      <c r="X263" s="47" t="str">
        <f>IF(AND('Trump Tweets'!$V263&lt;1,'Trump Tweets'!$W263&lt;TIME(1,0,0)),"Yes","No")</f>
        <v>Yes</v>
      </c>
      <c r="Y263" s="1" t="s">
        <v>414</v>
      </c>
      <c r="Z263" s="1"/>
    </row>
    <row r="264" spans="1:26" ht="11.25" customHeight="1">
      <c r="A264" s="77" t="s">
        <v>88</v>
      </c>
      <c r="B264" s="78" t="s">
        <v>1353</v>
      </c>
      <c r="C264" s="79" t="s">
        <v>204</v>
      </c>
      <c r="D264" s="79" t="s">
        <v>327</v>
      </c>
      <c r="E264" s="79">
        <v>-1</v>
      </c>
      <c r="F264" s="80"/>
      <c r="G264" s="80">
        <v>43598.459930555553</v>
      </c>
      <c r="H264" s="81">
        <v>13492</v>
      </c>
      <c r="I264" s="81">
        <v>58788</v>
      </c>
      <c r="J264" s="81" t="b">
        <v>0</v>
      </c>
      <c r="K264" s="81">
        <v>1.12789181562814E+18</v>
      </c>
      <c r="L264" s="38">
        <f t="shared" si="0"/>
        <v>43598</v>
      </c>
      <c r="M264" s="39">
        <v>13</v>
      </c>
      <c r="N264" s="39">
        <v>5</v>
      </c>
      <c r="O264" s="39">
        <v>2019</v>
      </c>
      <c r="P264" s="41" t="str">
        <f t="shared" si="1"/>
        <v>02:18</v>
      </c>
      <c r="Q264" s="39">
        <v>11</v>
      </c>
      <c r="R264" s="42">
        <v>5</v>
      </c>
      <c r="S264" s="42">
        <v>18</v>
      </c>
      <c r="T264" s="43">
        <f t="shared" si="2"/>
        <v>43598</v>
      </c>
      <c r="U264" s="44">
        <f>TIME('Trump Tweets'!$Q264,'Trump Tweets'!$R264,'Trump Tweets'!$S264)</f>
        <v>0.46201388888888889</v>
      </c>
      <c r="V264" s="45">
        <f>'Trump Tweets'!$T264+'Trump Tweets'!$U264-T263+U263</f>
        <v>0.88274305555251575</v>
      </c>
      <c r="W264" s="46">
        <f>'Trump Tweets'!$T264+'Trump Tweets'!$U264-(T263+U263)</f>
        <v>4.128472221782431E-2</v>
      </c>
      <c r="X264" s="47" t="str">
        <f>IF(AND('Trump Tweets'!$V264&lt;1,'Trump Tweets'!$W264&lt;TIME(1,0,0)),"Yes","No")</f>
        <v>Yes</v>
      </c>
      <c r="Y264" s="1"/>
      <c r="Z264" s="1"/>
    </row>
    <row r="265" spans="1:26" ht="11.25" hidden="1" customHeight="1">
      <c r="A265" s="72" t="s">
        <v>88</v>
      </c>
      <c r="B265" s="73" t="s">
        <v>1356</v>
      </c>
      <c r="C265" s="74" t="s">
        <v>204</v>
      </c>
      <c r="D265" s="74" t="s">
        <v>327</v>
      </c>
      <c r="E265" s="74">
        <v>-1</v>
      </c>
      <c r="F265" s="74" t="s">
        <v>1357</v>
      </c>
      <c r="G265" s="75" t="s">
        <v>1358</v>
      </c>
      <c r="H265" s="76">
        <v>14834</v>
      </c>
      <c r="I265" s="76">
        <v>73870</v>
      </c>
      <c r="J265" s="76" t="b">
        <v>0</v>
      </c>
      <c r="K265" s="76">
        <v>1.12796556874793E+18</v>
      </c>
      <c r="L265" s="38">
        <f t="shared" si="0"/>
        <v>43598</v>
      </c>
      <c r="M265" s="39">
        <v>13</v>
      </c>
      <c r="N265" s="39">
        <v>5</v>
      </c>
      <c r="O265" s="39">
        <v>2019</v>
      </c>
      <c r="P265" s="41" t="str">
        <f t="shared" si="1"/>
        <v>05-13-2019 15:55:22</v>
      </c>
      <c r="Q265" s="39">
        <v>15</v>
      </c>
      <c r="R265" s="42">
        <v>5</v>
      </c>
      <c r="S265" s="42">
        <v>22</v>
      </c>
      <c r="T265" s="43">
        <f t="shared" si="2"/>
        <v>43598</v>
      </c>
      <c r="U265" s="44">
        <f>TIME('Trump Tweets'!$Q265,'Trump Tweets'!$R265,'Trump Tweets'!$S265)</f>
        <v>0.62872685185185184</v>
      </c>
      <c r="V265" s="45">
        <f>'Trump Tweets'!$T265+'Trump Tweets'!$U265-T264+U264</f>
        <v>1.0907407407388221</v>
      </c>
      <c r="W265" s="46">
        <f>'Trump Tweets'!$T265+'Trump Tweets'!$U265-(T264+U264)</f>
        <v>0.166712962964084</v>
      </c>
      <c r="X265" s="47" t="str">
        <f>IF(AND('Trump Tweets'!$V265&lt;1,'Trump Tweets'!$W265&lt;TIME(1,0,0)),"Yes","No")</f>
        <v>No</v>
      </c>
      <c r="Y265" s="1"/>
      <c r="Z265" s="1"/>
    </row>
    <row r="266" spans="1:26" ht="11.25" hidden="1" customHeight="1">
      <c r="A266" s="68" t="s">
        <v>88</v>
      </c>
      <c r="B266" s="83" t="s">
        <v>1362</v>
      </c>
      <c r="C266" s="70" t="s">
        <v>204</v>
      </c>
      <c r="D266" s="70" t="s">
        <v>327</v>
      </c>
      <c r="E266" s="70">
        <v>-1</v>
      </c>
      <c r="F266" s="70" t="s">
        <v>1363</v>
      </c>
      <c r="G266" s="71">
        <v>43598.663449074076</v>
      </c>
      <c r="H266" s="41">
        <v>18882</v>
      </c>
      <c r="I266" s="41">
        <v>88617</v>
      </c>
      <c r="J266" s="41" t="b">
        <v>0</v>
      </c>
      <c r="K266" s="41">
        <v>1.12796556735957E+18</v>
      </c>
      <c r="L266" s="38">
        <f t="shared" si="0"/>
        <v>43598</v>
      </c>
      <c r="M266" s="39">
        <v>13</v>
      </c>
      <c r="N266" s="39">
        <v>5</v>
      </c>
      <c r="O266" s="39">
        <v>2019</v>
      </c>
      <c r="P266" s="41" t="str">
        <f t="shared" si="1"/>
        <v>55:22</v>
      </c>
      <c r="Q266" s="39">
        <v>15</v>
      </c>
      <c r="R266" s="42">
        <v>5</v>
      </c>
      <c r="S266" s="42">
        <v>22</v>
      </c>
      <c r="T266" s="43">
        <f t="shared" si="2"/>
        <v>43598</v>
      </c>
      <c r="U266" s="44">
        <f>TIME('Trump Tweets'!$Q266,'Trump Tweets'!$R266,'Trump Tweets'!$S266)</f>
        <v>0.62872685185185184</v>
      </c>
      <c r="V266" s="45">
        <f>'Trump Tweets'!$T266+'Trump Tweets'!$U266-T265+U265</f>
        <v>1.257453703701785</v>
      </c>
      <c r="W266" s="46">
        <f>'Trump Tweets'!$T266+'Trump Tweets'!$U266-(T265+U265)</f>
        <v>0</v>
      </c>
      <c r="X266" s="47" t="str">
        <f>IF(AND('Trump Tweets'!$V266&lt;1,'Trump Tweets'!$W266&lt;TIME(1,0,0)),"Yes","No")</f>
        <v>No</v>
      </c>
      <c r="Y266" s="1"/>
      <c r="Z266" s="1"/>
    </row>
    <row r="267" spans="1:26" ht="11.25" hidden="1" customHeight="1">
      <c r="A267" s="72" t="s">
        <v>88</v>
      </c>
      <c r="B267" s="74" t="s">
        <v>1368</v>
      </c>
      <c r="C267" s="74" t="s">
        <v>204</v>
      </c>
      <c r="D267" s="75" t="s">
        <v>327</v>
      </c>
      <c r="E267" s="74">
        <v>-1</v>
      </c>
      <c r="F267" s="75"/>
      <c r="G267" s="75" t="s">
        <v>1369</v>
      </c>
      <c r="H267" s="76">
        <v>19724</v>
      </c>
      <c r="I267" s="76">
        <v>93932</v>
      </c>
      <c r="J267" s="76" t="b">
        <v>0</v>
      </c>
      <c r="K267" s="76">
        <v>1.12824636967482E+18</v>
      </c>
      <c r="L267" s="38">
        <f t="shared" si="0"/>
        <v>43599</v>
      </c>
      <c r="M267" s="39">
        <v>14</v>
      </c>
      <c r="N267" s="39">
        <v>5</v>
      </c>
      <c r="O267" s="39">
        <v>2019</v>
      </c>
      <c r="P267" s="41" t="str">
        <f t="shared" si="1"/>
        <v>05-14-2019 10:31:10</v>
      </c>
      <c r="Q267" s="39">
        <v>10</v>
      </c>
      <c r="R267" s="42">
        <v>5</v>
      </c>
      <c r="S267" s="42">
        <v>10</v>
      </c>
      <c r="T267" s="43">
        <f t="shared" si="2"/>
        <v>43599</v>
      </c>
      <c r="U267" s="44">
        <f>TIME('Trump Tweets'!$Q267,'Trump Tweets'!$R267,'Trump Tweets'!$S267)</f>
        <v>0.42025462962962962</v>
      </c>
      <c r="V267" s="45">
        <f>'Trump Tweets'!$T267+'Trump Tweets'!$U267-T266+U266</f>
        <v>2.0489814814810501</v>
      </c>
      <c r="W267" s="46">
        <f>'Trump Tweets'!$T267+'Trump Tweets'!$U267-(T266+U266)</f>
        <v>0.79152777777926531</v>
      </c>
      <c r="X267" s="47" t="str">
        <f>IF(AND('Trump Tweets'!$V267&lt;1,'Trump Tweets'!$W267&lt;TIME(1,0,0)),"Yes","No")</f>
        <v>No</v>
      </c>
      <c r="Y267" s="1"/>
      <c r="Z267" s="1"/>
    </row>
    <row r="268" spans="1:26" ht="11.25" hidden="1" customHeight="1">
      <c r="A268" s="68" t="s">
        <v>88</v>
      </c>
      <c r="B268" s="83" t="s">
        <v>1372</v>
      </c>
      <c r="C268" s="70" t="s">
        <v>204</v>
      </c>
      <c r="D268" s="70" t="s">
        <v>327</v>
      </c>
      <c r="E268" s="70">
        <v>0</v>
      </c>
      <c r="F268" s="71"/>
      <c r="G268" s="71">
        <v>43599.452557870369</v>
      </c>
      <c r="H268" s="41">
        <v>16000</v>
      </c>
      <c r="I268" s="41">
        <v>76216</v>
      </c>
      <c r="J268" s="41" t="b">
        <v>0</v>
      </c>
      <c r="K268" s="41">
        <v>1.12825153044294E+18</v>
      </c>
      <c r="L268" s="38">
        <f t="shared" si="0"/>
        <v>43599</v>
      </c>
      <c r="M268" s="39">
        <v>14</v>
      </c>
      <c r="N268" s="39">
        <v>5</v>
      </c>
      <c r="O268" s="39">
        <v>2019</v>
      </c>
      <c r="P268" s="41" t="str">
        <f t="shared" si="1"/>
        <v>51:41</v>
      </c>
      <c r="Q268" s="39">
        <v>10</v>
      </c>
      <c r="R268" s="42">
        <v>5</v>
      </c>
      <c r="S268" s="42">
        <v>41</v>
      </c>
      <c r="T268" s="43">
        <f t="shared" si="2"/>
        <v>43599</v>
      </c>
      <c r="U268" s="44">
        <f>TIME('Trump Tweets'!$Q268,'Trump Tweets'!$R268,'Trump Tweets'!$S268)</f>
        <v>0.42061342592592593</v>
      </c>
      <c r="V268" s="45">
        <f>'Trump Tweets'!$T268+'Trump Tweets'!$U268-T267+U267</f>
        <v>0.84086805555896182</v>
      </c>
      <c r="W268" s="46">
        <f>'Trump Tweets'!$T268+'Trump Tweets'!$U268-(T267+U267)</f>
        <v>3.5879630013369024E-4</v>
      </c>
      <c r="X268" s="47" t="str">
        <f>IF(AND('Trump Tweets'!$V268&lt;1,'Trump Tweets'!$W268&lt;TIME(1,0,0)),"Yes","No")</f>
        <v>Yes</v>
      </c>
      <c r="Y268" s="1" t="s">
        <v>414</v>
      </c>
      <c r="Z268" s="1"/>
    </row>
    <row r="269" spans="1:26" ht="11.25" hidden="1" customHeight="1">
      <c r="A269" s="77" t="s">
        <v>88</v>
      </c>
      <c r="B269" s="78" t="s">
        <v>1377</v>
      </c>
      <c r="C269" s="79" t="s">
        <v>204</v>
      </c>
      <c r="D269" s="79" t="s">
        <v>327</v>
      </c>
      <c r="E269" s="79">
        <v>-1</v>
      </c>
      <c r="F269" s="80"/>
      <c r="G269" s="80">
        <v>43599.427662037036</v>
      </c>
      <c r="H269" s="81">
        <v>18806</v>
      </c>
      <c r="I269" s="81">
        <v>80684</v>
      </c>
      <c r="J269" s="81" t="b">
        <v>0</v>
      </c>
      <c r="K269" s="81">
        <v>1.12824250677112E+18</v>
      </c>
      <c r="L269" s="38">
        <f t="shared" si="0"/>
        <v>43599</v>
      </c>
      <c r="M269" s="39">
        <v>14</v>
      </c>
      <c r="N269" s="39">
        <v>5</v>
      </c>
      <c r="O269" s="39">
        <v>2019</v>
      </c>
      <c r="P269" s="41" t="str">
        <f t="shared" si="1"/>
        <v>15:50</v>
      </c>
      <c r="Q269" s="39">
        <v>10</v>
      </c>
      <c r="R269" s="42">
        <v>5</v>
      </c>
      <c r="S269" s="42">
        <v>50</v>
      </c>
      <c r="T269" s="43">
        <f t="shared" si="2"/>
        <v>43599</v>
      </c>
      <c r="U269" s="44">
        <f>TIME('Trump Tweets'!$Q269,'Trump Tweets'!$R269,'Trump Tweets'!$S269)</f>
        <v>0.42071759259259256</v>
      </c>
      <c r="V269" s="45">
        <f>'Trump Tweets'!$T269+'Trump Tweets'!$U269-T268+U268</f>
        <v>0.84133101851717118</v>
      </c>
      <c r="W269" s="46">
        <f>'Trump Tweets'!$T269+'Trump Tweets'!$U269-(T268+U268)</f>
        <v>1.0416666191304103E-4</v>
      </c>
      <c r="X269" s="47" t="str">
        <f>IF(AND('Trump Tweets'!$V269&lt;1,'Trump Tweets'!$W269&lt;TIME(1,0,0)),"Yes","No")</f>
        <v>Yes</v>
      </c>
      <c r="Y269" s="1" t="s">
        <v>414</v>
      </c>
      <c r="Z269" s="1"/>
    </row>
    <row r="270" spans="1:26" ht="11.25" customHeight="1">
      <c r="A270" s="68" t="s">
        <v>88</v>
      </c>
      <c r="B270" s="83" t="s">
        <v>1380</v>
      </c>
      <c r="C270" s="70" t="s">
        <v>204</v>
      </c>
      <c r="D270" s="70" t="s">
        <v>327</v>
      </c>
      <c r="E270" s="70">
        <v>-1</v>
      </c>
      <c r="F270" s="71"/>
      <c r="G270" s="71">
        <v>43599.478877314818</v>
      </c>
      <c r="H270" s="41">
        <v>15910</v>
      </c>
      <c r="I270" s="41">
        <v>78617</v>
      </c>
      <c r="J270" s="41" t="b">
        <v>0</v>
      </c>
      <c r="K270" s="41">
        <v>1.1282610666544E+18</v>
      </c>
      <c r="L270" s="38">
        <f t="shared" si="0"/>
        <v>43599</v>
      </c>
      <c r="M270" s="39">
        <v>14</v>
      </c>
      <c r="N270" s="39">
        <v>5</v>
      </c>
      <c r="O270" s="39">
        <v>2019</v>
      </c>
      <c r="P270" s="41" t="str">
        <f t="shared" si="1"/>
        <v>29:35</v>
      </c>
      <c r="Q270" s="39">
        <v>11</v>
      </c>
      <c r="R270" s="42">
        <v>5</v>
      </c>
      <c r="S270" s="42">
        <v>35</v>
      </c>
      <c r="T270" s="43">
        <f t="shared" si="2"/>
        <v>43599</v>
      </c>
      <c r="U270" s="44">
        <f>TIME('Trump Tweets'!$Q270,'Trump Tweets'!$R270,'Trump Tweets'!$S270)</f>
        <v>0.46221064814814811</v>
      </c>
      <c r="V270" s="45">
        <f>'Trump Tweets'!$T270+'Trump Tweets'!$U270-T269+U269</f>
        <v>0.88292824074004006</v>
      </c>
      <c r="W270" s="46">
        <f>'Trump Tweets'!$T270+'Trump Tweets'!$U270-(T269+U269)</f>
        <v>4.1493055556202307E-2</v>
      </c>
      <c r="X270" s="47" t="str">
        <f>IF(AND('Trump Tweets'!$V270&lt;1,'Trump Tweets'!$W270&lt;TIME(1,0,0)),"Yes","No")</f>
        <v>Yes</v>
      </c>
      <c r="Y270" s="1"/>
      <c r="Z270" s="1"/>
    </row>
    <row r="271" spans="1:26" ht="11.25" hidden="1" customHeight="1">
      <c r="A271" s="77" t="s">
        <v>88</v>
      </c>
      <c r="B271" s="82" t="s">
        <v>1384</v>
      </c>
      <c r="C271" s="79" t="s">
        <v>204</v>
      </c>
      <c r="D271" s="79" t="s">
        <v>327</v>
      </c>
      <c r="E271" s="79">
        <v>0</v>
      </c>
      <c r="F271" s="80"/>
      <c r="G271" s="80">
        <v>43599.47011574074</v>
      </c>
      <c r="H271" s="81">
        <v>20249</v>
      </c>
      <c r="I271" s="81">
        <v>107048</v>
      </c>
      <c r="J271" s="81" t="b">
        <v>0</v>
      </c>
      <c r="K271" s="81">
        <v>1.12825789180529E+18</v>
      </c>
      <c r="L271" s="38">
        <f t="shared" si="0"/>
        <v>43599</v>
      </c>
      <c r="M271" s="39">
        <v>14</v>
      </c>
      <c r="N271" s="39">
        <v>5</v>
      </c>
      <c r="O271" s="39">
        <v>2019</v>
      </c>
      <c r="P271" s="41" t="str">
        <f t="shared" si="1"/>
        <v>16:58</v>
      </c>
      <c r="Q271" s="39">
        <v>11</v>
      </c>
      <c r="R271" s="42">
        <v>5</v>
      </c>
      <c r="S271" s="42">
        <v>58</v>
      </c>
      <c r="T271" s="43">
        <f t="shared" si="2"/>
        <v>43599</v>
      </c>
      <c r="U271" s="44">
        <f>TIME('Trump Tweets'!$Q271,'Trump Tweets'!$R271,'Trump Tweets'!$S271)</f>
        <v>0.46247685185185183</v>
      </c>
      <c r="V271" s="45">
        <f>'Trump Tweets'!$T271+'Trump Tweets'!$U271-T270+U270</f>
        <v>0.9246875000033199</v>
      </c>
      <c r="W271" s="46">
        <f>'Trump Tweets'!$T271+'Trump Tweets'!$U271-(T270+U270)</f>
        <v>2.6620370772434399E-4</v>
      </c>
      <c r="X271" s="47" t="str">
        <f>IF(AND('Trump Tweets'!$V271&lt;1,'Trump Tweets'!$W271&lt;TIME(1,0,0)),"Yes","No")</f>
        <v>Yes</v>
      </c>
      <c r="Y271" s="1" t="s">
        <v>414</v>
      </c>
      <c r="Z271" s="1"/>
    </row>
    <row r="272" spans="1:26" ht="11.25" customHeight="1">
      <c r="A272" s="72" t="s">
        <v>88</v>
      </c>
      <c r="B272" s="73" t="s">
        <v>1387</v>
      </c>
      <c r="C272" s="74" t="s">
        <v>79</v>
      </c>
      <c r="D272" s="74"/>
      <c r="E272" s="74">
        <v>-1</v>
      </c>
      <c r="F272" s="75"/>
      <c r="G272" s="75" t="s">
        <v>1388</v>
      </c>
      <c r="H272" s="76">
        <v>17219</v>
      </c>
      <c r="I272" s="76">
        <v>72628</v>
      </c>
      <c r="J272" s="76" t="b">
        <v>0</v>
      </c>
      <c r="K272" s="76">
        <v>1.12827770357098E+18</v>
      </c>
      <c r="L272" s="38">
        <f t="shared" si="0"/>
        <v>43599</v>
      </c>
      <c r="M272" s="39">
        <v>14</v>
      </c>
      <c r="N272" s="39">
        <v>5</v>
      </c>
      <c r="O272" s="39">
        <v>2019</v>
      </c>
      <c r="P272" s="41" t="str">
        <f t="shared" si="1"/>
        <v>05-14-2019 12:35:41</v>
      </c>
      <c r="Q272" s="39">
        <v>12</v>
      </c>
      <c r="R272" s="42">
        <v>5</v>
      </c>
      <c r="S272" s="42">
        <v>41</v>
      </c>
      <c r="T272" s="43">
        <f t="shared" si="2"/>
        <v>43599</v>
      </c>
      <c r="U272" s="44">
        <f>TIME('Trump Tweets'!$Q272,'Trump Tweets'!$R272,'Trump Tweets'!$S272)</f>
        <v>0.50394675925925925</v>
      </c>
      <c r="V272" s="45">
        <f>'Trump Tweets'!$T272+'Trump Tweets'!$U272-T271+U271</f>
        <v>0.96642361110966668</v>
      </c>
      <c r="W272" s="46">
        <f>'Trump Tweets'!$T272+'Trump Tweets'!$U272-(T271+U271)</f>
        <v>4.1469907402643003E-2</v>
      </c>
      <c r="X272" s="47" t="str">
        <f>IF(AND('Trump Tweets'!$V272&lt;1,'Trump Tweets'!$W272&lt;TIME(1,0,0)),"Yes","No")</f>
        <v>Yes</v>
      </c>
      <c r="Y272" s="1"/>
      <c r="Z272" s="1"/>
    </row>
    <row r="273" spans="1:26" ht="11.25" hidden="1" customHeight="1">
      <c r="A273" s="72" t="s">
        <v>88</v>
      </c>
      <c r="B273" s="73" t="s">
        <v>1394</v>
      </c>
      <c r="C273" s="74" t="s">
        <v>90</v>
      </c>
      <c r="D273" s="75"/>
      <c r="E273" s="74">
        <v>1</v>
      </c>
      <c r="F273" s="75"/>
      <c r="G273" s="75" t="s">
        <v>1395</v>
      </c>
      <c r="H273" s="76">
        <v>22726</v>
      </c>
      <c r="I273" s="76">
        <v>98513</v>
      </c>
      <c r="J273" s="76" t="b">
        <v>0</v>
      </c>
      <c r="K273" s="76">
        <v>1.1300931281097E+18</v>
      </c>
      <c r="L273" s="38">
        <f t="shared" si="0"/>
        <v>43604</v>
      </c>
      <c r="M273" s="39">
        <v>19</v>
      </c>
      <c r="N273" s="39">
        <v>5</v>
      </c>
      <c r="O273" s="39">
        <v>2019</v>
      </c>
      <c r="P273" s="41" t="str">
        <f t="shared" si="1"/>
        <v>05-19-2019 12:49:32</v>
      </c>
      <c r="Q273" s="39">
        <v>12</v>
      </c>
      <c r="R273" s="42">
        <v>5</v>
      </c>
      <c r="S273" s="42">
        <v>32</v>
      </c>
      <c r="T273" s="43">
        <f t="shared" si="2"/>
        <v>43604</v>
      </c>
      <c r="U273" s="44">
        <f>TIME('Trump Tweets'!$Q273,'Trump Tweets'!$R273,'Trump Tweets'!$S273)</f>
        <v>0.50384259259259256</v>
      </c>
      <c r="V273" s="45">
        <f>'Trump Tweets'!$T273+'Trump Tweets'!$U273-T272+U272</f>
        <v>6.0077893518551608</v>
      </c>
      <c r="W273" s="46">
        <f>'Trump Tweets'!$T273+'Trump Tweets'!$U273-(T272+U272)</f>
        <v>4.999895833338087</v>
      </c>
      <c r="X273" s="47" t="str">
        <f>IF(AND('Trump Tweets'!$V273&lt;1,'Trump Tweets'!$W273&lt;TIME(1,0,0)),"Yes","No")</f>
        <v>No</v>
      </c>
      <c r="Y273" s="1"/>
      <c r="Z273" s="1"/>
    </row>
    <row r="274" spans="1:26" ht="11.25" hidden="1" customHeight="1">
      <c r="A274" s="72" t="s">
        <v>88</v>
      </c>
      <c r="B274" s="73" t="s">
        <v>1398</v>
      </c>
      <c r="C274" s="74" t="s">
        <v>90</v>
      </c>
      <c r="D274" s="75"/>
      <c r="E274" s="74">
        <v>1</v>
      </c>
      <c r="F274" s="75"/>
      <c r="G274" s="75" t="s">
        <v>1399</v>
      </c>
      <c r="H274" s="76">
        <v>15112</v>
      </c>
      <c r="I274" s="76">
        <v>66411</v>
      </c>
      <c r="J274" s="76" t="b">
        <v>0</v>
      </c>
      <c r="K274" s="76">
        <v>1.13020009058347E+18</v>
      </c>
      <c r="L274" s="38">
        <f t="shared" si="0"/>
        <v>43604</v>
      </c>
      <c r="M274" s="39">
        <v>19</v>
      </c>
      <c r="N274" s="39">
        <v>5</v>
      </c>
      <c r="O274" s="39">
        <v>2019</v>
      </c>
      <c r="P274" s="41" t="str">
        <f t="shared" si="1"/>
        <v>05-19-2019 19:54:34</v>
      </c>
      <c r="Q274" s="39">
        <v>19</v>
      </c>
      <c r="R274" s="42">
        <v>5</v>
      </c>
      <c r="S274" s="42">
        <v>34</v>
      </c>
      <c r="T274" s="43">
        <f t="shared" si="2"/>
        <v>43604</v>
      </c>
      <c r="U274" s="44">
        <f>TIME('Trump Tweets'!$Q274,'Trump Tweets'!$R274,'Trump Tweets'!$S274)</f>
        <v>0.79553240740740738</v>
      </c>
      <c r="V274" s="45">
        <f>'Trump Tweets'!$T274+'Trump Tweets'!$U274-T273+U273</f>
        <v>1.299374999999019</v>
      </c>
      <c r="W274" s="46">
        <f>'Trump Tweets'!$T274+'Trump Tweets'!$U274-(T273+U273)</f>
        <v>0.29168981481052469</v>
      </c>
      <c r="X274" s="47" t="str">
        <f>IF(AND('Trump Tweets'!$V274&lt;1,'Trump Tweets'!$W274&lt;TIME(1,0,0)),"Yes","No")</f>
        <v>No</v>
      </c>
      <c r="Y274" s="1"/>
      <c r="Z274" s="1"/>
    </row>
    <row r="275" spans="1:26" ht="11.25" hidden="1" customHeight="1">
      <c r="A275" s="77" t="s">
        <v>88</v>
      </c>
      <c r="B275" s="78" t="s">
        <v>1402</v>
      </c>
      <c r="C275" s="79" t="s">
        <v>204</v>
      </c>
      <c r="D275" s="79" t="s">
        <v>682</v>
      </c>
      <c r="E275" s="79">
        <v>1</v>
      </c>
      <c r="F275" s="80"/>
      <c r="G275" s="80">
        <v>43605.103784722225</v>
      </c>
      <c r="H275" s="81">
        <v>18326</v>
      </c>
      <c r="I275" s="81">
        <v>69287</v>
      </c>
      <c r="J275" s="81" t="b">
        <v>0</v>
      </c>
      <c r="K275" s="81">
        <v>1.13029946712147E+18</v>
      </c>
      <c r="L275" s="38">
        <f t="shared" si="0"/>
        <v>43605</v>
      </c>
      <c r="M275" s="39">
        <v>20</v>
      </c>
      <c r="N275" s="39">
        <v>5</v>
      </c>
      <c r="O275" s="39">
        <v>2019</v>
      </c>
      <c r="P275" s="41" t="str">
        <f t="shared" si="1"/>
        <v>29:27</v>
      </c>
      <c r="Q275" s="39">
        <v>2</v>
      </c>
      <c r="R275" s="42">
        <v>5</v>
      </c>
      <c r="S275" s="42">
        <v>27</v>
      </c>
      <c r="T275" s="43">
        <f t="shared" si="2"/>
        <v>43605</v>
      </c>
      <c r="U275" s="44">
        <f>TIME('Trump Tweets'!$Q275,'Trump Tweets'!$R275,'Trump Tweets'!$S275)</f>
        <v>8.711805555555556E-2</v>
      </c>
      <c r="V275" s="45">
        <f>'Trump Tweets'!$T275+'Trump Tweets'!$U275-T274+U274</f>
        <v>1.8826504629624456</v>
      </c>
      <c r="W275" s="46">
        <f>'Trump Tweets'!$T275+'Trump Tweets'!$U275-(T274+U274)</f>
        <v>0.29158564814861165</v>
      </c>
      <c r="X275" s="47" t="str">
        <f>IF(AND('Trump Tweets'!$V275&lt;1,'Trump Tweets'!$W275&lt;TIME(1,0,0)),"Yes","No")</f>
        <v>No</v>
      </c>
      <c r="Y275" s="1"/>
      <c r="Z275" s="1"/>
    </row>
    <row r="276" spans="1:26" ht="11.25" hidden="1" customHeight="1">
      <c r="A276" s="72" t="s">
        <v>88</v>
      </c>
      <c r="B276" s="73" t="s">
        <v>1407</v>
      </c>
      <c r="C276" s="74" t="s">
        <v>117</v>
      </c>
      <c r="D276" s="75"/>
      <c r="E276" s="74">
        <v>1</v>
      </c>
      <c r="F276" s="75"/>
      <c r="G276" s="75" t="s">
        <v>1408</v>
      </c>
      <c r="H276" s="76">
        <v>13671</v>
      </c>
      <c r="I276" s="76">
        <v>61937</v>
      </c>
      <c r="J276" s="76" t="b">
        <v>0</v>
      </c>
      <c r="K276" s="76">
        <v>1.13044495035994E+18</v>
      </c>
      <c r="L276" s="38">
        <f t="shared" si="0"/>
        <v>43605</v>
      </c>
      <c r="M276" s="39">
        <v>20</v>
      </c>
      <c r="N276" s="39">
        <v>5</v>
      </c>
      <c r="O276" s="39">
        <v>2019</v>
      </c>
      <c r="P276" s="41" t="str">
        <f t="shared" si="1"/>
        <v>05-20-2019 12:07:33</v>
      </c>
      <c r="Q276" s="39">
        <v>12</v>
      </c>
      <c r="R276" s="42">
        <v>5</v>
      </c>
      <c r="S276" s="42">
        <v>33</v>
      </c>
      <c r="T276" s="43">
        <f t="shared" si="2"/>
        <v>43605</v>
      </c>
      <c r="U276" s="44">
        <f>TIME('Trump Tweets'!$Q276,'Trump Tweets'!$R276,'Trump Tweets'!$S276)</f>
        <v>0.5038541666666666</v>
      </c>
      <c r="V276" s="45">
        <f>'Trump Tweets'!$T276+'Trump Tweets'!$U276-T275+U275</f>
        <v>0.59097222222096102</v>
      </c>
      <c r="W276" s="46">
        <f>'Trump Tweets'!$T276+'Trump Tweets'!$U276-(T275+U275)</f>
        <v>0.41673611111036735</v>
      </c>
      <c r="X276" s="47" t="str">
        <f>IF(AND('Trump Tweets'!$V276&lt;1,'Trump Tweets'!$W276&lt;TIME(1,0,0)),"Yes","No")</f>
        <v>No</v>
      </c>
      <c r="Y276" s="1"/>
      <c r="Z276" s="1"/>
    </row>
    <row r="277" spans="1:26" ht="11.25" hidden="1" customHeight="1">
      <c r="A277" s="72" t="s">
        <v>88</v>
      </c>
      <c r="B277" s="73" t="s">
        <v>1413</v>
      </c>
      <c r="C277" s="74" t="s">
        <v>90</v>
      </c>
      <c r="D277" s="75"/>
      <c r="E277" s="74">
        <v>1</v>
      </c>
      <c r="F277" s="75"/>
      <c r="G277" s="75" t="s">
        <v>1414</v>
      </c>
      <c r="H277" s="76">
        <v>17737</v>
      </c>
      <c r="I277" s="76">
        <v>89742</v>
      </c>
      <c r="J277" s="76" t="b">
        <v>0</v>
      </c>
      <c r="K277" s="76">
        <v>1.13124366696891E+18</v>
      </c>
      <c r="L277" s="38">
        <f t="shared" si="0"/>
        <v>43607</v>
      </c>
      <c r="M277" s="39">
        <v>22</v>
      </c>
      <c r="N277" s="39">
        <v>5</v>
      </c>
      <c r="O277" s="39">
        <v>2019</v>
      </c>
      <c r="P277" s="41" t="str">
        <f t="shared" si="1"/>
        <v>05-22-2019 17:01:22</v>
      </c>
      <c r="Q277" s="39">
        <v>17</v>
      </c>
      <c r="R277" s="42">
        <v>5</v>
      </c>
      <c r="S277" s="42">
        <v>22</v>
      </c>
      <c r="T277" s="43">
        <f t="shared" si="2"/>
        <v>43607</v>
      </c>
      <c r="U277" s="44">
        <f>TIME('Trump Tweets'!$Q277,'Trump Tweets'!$R277,'Trump Tweets'!$S277)</f>
        <v>0.71206018518518521</v>
      </c>
      <c r="V277" s="45">
        <f>'Trump Tweets'!$T277+'Trump Tweets'!$U277-T276+U276</f>
        <v>3.2159143518523585</v>
      </c>
      <c r="W277" s="46">
        <f>'Trump Tweets'!$T277+'Trump Tweets'!$U277-(T276+U276)</f>
        <v>2.2082060185202863</v>
      </c>
      <c r="X277" s="47" t="str">
        <f>IF(AND('Trump Tweets'!$V277&lt;1,'Trump Tweets'!$W277&lt;TIME(1,0,0)),"Yes","No")</f>
        <v>No</v>
      </c>
      <c r="Y277" s="1"/>
      <c r="Z277" s="1"/>
    </row>
    <row r="278" spans="1:26" ht="11.25" hidden="1" customHeight="1">
      <c r="A278" s="68" t="s">
        <v>88</v>
      </c>
      <c r="B278" s="69" t="s">
        <v>1420</v>
      </c>
      <c r="C278" s="70" t="s">
        <v>204</v>
      </c>
      <c r="D278" s="70" t="s">
        <v>379</v>
      </c>
      <c r="E278" s="70">
        <v>0</v>
      </c>
      <c r="F278" s="71"/>
      <c r="G278" s="71">
        <v>43609.76153935185</v>
      </c>
      <c r="H278" s="41">
        <v>4997</v>
      </c>
      <c r="I278" s="41">
        <v>21699</v>
      </c>
      <c r="J278" s="41" t="b">
        <v>0</v>
      </c>
      <c r="K278" s="41">
        <v>1.13198738218447E+18</v>
      </c>
      <c r="L278" s="38">
        <f t="shared" si="0"/>
        <v>43609</v>
      </c>
      <c r="M278" s="39">
        <v>24</v>
      </c>
      <c r="N278" s="39">
        <v>5</v>
      </c>
      <c r="O278" s="39">
        <v>2019</v>
      </c>
      <c r="P278" s="41" t="str">
        <f t="shared" si="1"/>
        <v>16:37</v>
      </c>
      <c r="Q278" s="39">
        <v>18</v>
      </c>
      <c r="R278" s="42">
        <v>5</v>
      </c>
      <c r="S278" s="42">
        <v>37</v>
      </c>
      <c r="T278" s="43">
        <f t="shared" si="2"/>
        <v>43609</v>
      </c>
      <c r="U278" s="44">
        <f>TIME('Trump Tweets'!$Q278,'Trump Tweets'!$R278,'Trump Tweets'!$S278)</f>
        <v>0.75390046296296298</v>
      </c>
      <c r="V278" s="45">
        <f>'Trump Tweets'!$T278+'Trump Tweets'!$U278-T277+U277</f>
        <v>3.4659606481504333</v>
      </c>
      <c r="W278" s="46">
        <f>'Trump Tweets'!$T278+'Trump Tweets'!$U278-(T277+U277)</f>
        <v>2.0418402777795563</v>
      </c>
      <c r="X278" s="47" t="str">
        <f>IF(AND('Trump Tweets'!$V278&lt;1,'Trump Tweets'!$W278&lt;TIME(1,0,0)),"Yes","No")</f>
        <v>No</v>
      </c>
      <c r="Y278" s="1"/>
      <c r="Z278" s="1"/>
    </row>
    <row r="279" spans="1:26" ht="11.25" hidden="1" customHeight="1">
      <c r="A279" s="77" t="s">
        <v>88</v>
      </c>
      <c r="B279" s="78" t="s">
        <v>1424</v>
      </c>
      <c r="C279" s="79" t="s">
        <v>204</v>
      </c>
      <c r="D279" s="79" t="s">
        <v>379</v>
      </c>
      <c r="E279" s="79">
        <v>0</v>
      </c>
      <c r="F279" s="80"/>
      <c r="G279" s="80">
        <v>43609.792916666665</v>
      </c>
      <c r="H279" s="81">
        <v>19264</v>
      </c>
      <c r="I279" s="81">
        <v>85714</v>
      </c>
      <c r="J279" s="81" t="b">
        <v>0</v>
      </c>
      <c r="K279" s="81">
        <v>1.13199875035473E+18</v>
      </c>
      <c r="L279" s="38">
        <f t="shared" si="0"/>
        <v>43609</v>
      </c>
      <c r="M279" s="39">
        <v>24</v>
      </c>
      <c r="N279" s="39">
        <v>5</v>
      </c>
      <c r="O279" s="39">
        <v>2019</v>
      </c>
      <c r="P279" s="41" t="str">
        <f t="shared" si="1"/>
        <v>01:48</v>
      </c>
      <c r="Q279" s="39">
        <v>19</v>
      </c>
      <c r="R279" s="42">
        <v>5</v>
      </c>
      <c r="S279" s="42">
        <v>48</v>
      </c>
      <c r="T279" s="43">
        <f t="shared" si="2"/>
        <v>43609</v>
      </c>
      <c r="U279" s="44">
        <f>TIME('Trump Tweets'!$Q279,'Trump Tweets'!$R279,'Trump Tweets'!$S279)</f>
        <v>0.79569444444444448</v>
      </c>
      <c r="V279" s="45">
        <f>'Trump Tweets'!$T279+'Trump Tweets'!$U279-T278+U278</f>
        <v>1.5495949074079247</v>
      </c>
      <c r="W279" s="46">
        <f>'Trump Tweets'!$T279+'Trump Tweets'!$U279-(T278+U278)</f>
        <v>4.1793981479713693E-2</v>
      </c>
      <c r="X279" s="47" t="str">
        <f>IF(AND('Trump Tweets'!$V279&lt;1,'Trump Tweets'!$W279&lt;TIME(1,0,0)),"Yes","No")</f>
        <v>No</v>
      </c>
      <c r="Y279" s="1"/>
      <c r="Z279" s="1"/>
    </row>
    <row r="280" spans="1:26" ht="11.25" hidden="1" customHeight="1">
      <c r="A280" s="68" t="s">
        <v>88</v>
      </c>
      <c r="B280" s="69" t="s">
        <v>1427</v>
      </c>
      <c r="C280" s="70" t="s">
        <v>204</v>
      </c>
      <c r="D280" s="71"/>
      <c r="E280" s="70">
        <v>-1</v>
      </c>
      <c r="F280" s="71"/>
      <c r="G280" s="71">
        <v>43610.289849537039</v>
      </c>
      <c r="H280" s="41">
        <v>18988</v>
      </c>
      <c r="I280" s="41">
        <v>69665</v>
      </c>
      <c r="J280" s="41" t="b">
        <v>0</v>
      </c>
      <c r="K280" s="41">
        <v>1.13217883566589E+18</v>
      </c>
      <c r="L280" s="38">
        <f t="shared" si="0"/>
        <v>43610</v>
      </c>
      <c r="M280" s="39">
        <v>25</v>
      </c>
      <c r="N280" s="39">
        <v>5</v>
      </c>
      <c r="O280" s="39">
        <v>2019</v>
      </c>
      <c r="P280" s="41" t="str">
        <f t="shared" si="1"/>
        <v>57:23</v>
      </c>
      <c r="Q280" s="39">
        <v>6</v>
      </c>
      <c r="R280" s="42">
        <v>5</v>
      </c>
      <c r="S280" s="42">
        <v>23</v>
      </c>
      <c r="T280" s="43">
        <f t="shared" si="2"/>
        <v>43610</v>
      </c>
      <c r="U280" s="44">
        <f>TIME('Trump Tweets'!$Q280,'Trump Tweets'!$R280,'Trump Tweets'!$S280)</f>
        <v>0.25373842592592594</v>
      </c>
      <c r="V280" s="45">
        <f>'Trump Tweets'!$T280+'Trump Tweets'!$U280-T279+U279</f>
        <v>2.0494328703711573</v>
      </c>
      <c r="W280" s="46">
        <f>'Trump Tweets'!$T280+'Trump Tweets'!$U280-(T279+U279)</f>
        <v>0.45804398148175096</v>
      </c>
      <c r="X280" s="47" t="str">
        <f>IF(AND('Trump Tweets'!$V280&lt;1,'Trump Tweets'!$W280&lt;TIME(1,0,0)),"Yes","No")</f>
        <v>No</v>
      </c>
      <c r="Y280" s="1"/>
      <c r="Z280" s="1"/>
    </row>
    <row r="281" spans="1:26" ht="11.25" hidden="1" customHeight="1">
      <c r="A281" s="77" t="s">
        <v>88</v>
      </c>
      <c r="B281" s="78" t="s">
        <v>1432</v>
      </c>
      <c r="C281" s="79" t="s">
        <v>204</v>
      </c>
      <c r="D281" s="79" t="s">
        <v>379</v>
      </c>
      <c r="E281" s="79">
        <v>1</v>
      </c>
      <c r="F281" s="80"/>
      <c r="G281" s="80">
        <v>43611.193854166668</v>
      </c>
      <c r="H281" s="81">
        <v>21080</v>
      </c>
      <c r="I281" s="81">
        <v>87032</v>
      </c>
      <c r="J281" s="81" t="b">
        <v>0</v>
      </c>
      <c r="K281" s="81">
        <v>1.13250643584849E+18</v>
      </c>
      <c r="L281" s="38">
        <f t="shared" si="0"/>
        <v>43611</v>
      </c>
      <c r="M281" s="39">
        <v>26</v>
      </c>
      <c r="N281" s="39">
        <v>5</v>
      </c>
      <c r="O281" s="39">
        <v>2019</v>
      </c>
      <c r="P281" s="41" t="str">
        <f t="shared" si="1"/>
        <v>39:09</v>
      </c>
      <c r="Q281" s="39">
        <v>4</v>
      </c>
      <c r="R281" s="42">
        <v>5</v>
      </c>
      <c r="S281" s="42">
        <v>9</v>
      </c>
      <c r="T281" s="43">
        <f t="shared" si="2"/>
        <v>43611</v>
      </c>
      <c r="U281" s="44">
        <f>TIME('Trump Tweets'!$Q281,'Trump Tweets'!$R281,'Trump Tweets'!$S281)</f>
        <v>0.17024305555555555</v>
      </c>
      <c r="V281" s="45">
        <f>'Trump Tweets'!$T281+'Trump Tweets'!$U281-T280+U280</f>
        <v>1.4239814814783447</v>
      </c>
      <c r="W281" s="46">
        <f>'Trump Tweets'!$T281+'Trump Tweets'!$U281-(T280+U280)</f>
        <v>0.916504629625706</v>
      </c>
      <c r="X281" s="47" t="str">
        <f>IF(AND('Trump Tweets'!$V281&lt;1,'Trump Tweets'!$W281&lt;TIME(1,0,0)),"Yes","No")</f>
        <v>No</v>
      </c>
      <c r="Y281" s="1"/>
      <c r="Z281" s="1"/>
    </row>
    <row r="282" spans="1:26" ht="11.25" hidden="1" customHeight="1">
      <c r="A282" s="68" t="s">
        <v>88</v>
      </c>
      <c r="B282" s="83" t="s">
        <v>1436</v>
      </c>
      <c r="C282" s="70" t="s">
        <v>204</v>
      </c>
      <c r="D282" s="70" t="s">
        <v>656</v>
      </c>
      <c r="E282" s="70">
        <v>-1</v>
      </c>
      <c r="F282" s="71"/>
      <c r="G282" s="71">
        <v>43615.979386574072</v>
      </c>
      <c r="H282" s="41">
        <v>39633</v>
      </c>
      <c r="I282" s="41">
        <v>162835</v>
      </c>
      <c r="J282" s="41" t="b">
        <v>0</v>
      </c>
      <c r="K282" s="41">
        <v>1.13424065392623E+18</v>
      </c>
      <c r="L282" s="38">
        <f t="shared" si="0"/>
        <v>43615</v>
      </c>
      <c r="M282" s="39">
        <v>30</v>
      </c>
      <c r="N282" s="39">
        <v>5</v>
      </c>
      <c r="O282" s="39">
        <v>2019</v>
      </c>
      <c r="P282" s="41" t="str">
        <f t="shared" si="1"/>
        <v>30:19</v>
      </c>
      <c r="Q282" s="39">
        <v>23</v>
      </c>
      <c r="R282" s="42">
        <v>5</v>
      </c>
      <c r="S282" s="42">
        <v>19</v>
      </c>
      <c r="T282" s="43">
        <f t="shared" si="2"/>
        <v>43615</v>
      </c>
      <c r="U282" s="44">
        <f>TIME('Trump Tweets'!$Q282,'Trump Tweets'!$R282,'Trump Tweets'!$S282)</f>
        <v>0.96202546296296287</v>
      </c>
      <c r="V282" s="45">
        <f>'Trump Tweets'!$T282+'Trump Tweets'!$U282-T281+U281</f>
        <v>5.1322685185181847</v>
      </c>
      <c r="W282" s="46">
        <f>'Trump Tweets'!$T282+'Trump Tweets'!$U282-(T281+U281)</f>
        <v>4.79178240741021</v>
      </c>
      <c r="X282" s="47" t="str">
        <f>IF(AND('Trump Tweets'!$V282&lt;1,'Trump Tweets'!$W282&lt;TIME(1,0,0)),"Yes","No")</f>
        <v>No</v>
      </c>
      <c r="Y282" s="1"/>
      <c r="Z282" s="1"/>
    </row>
    <row r="283" spans="1:26" ht="11.25" hidden="1" customHeight="1">
      <c r="A283" s="68" t="s">
        <v>88</v>
      </c>
      <c r="B283" s="69" t="s">
        <v>1441</v>
      </c>
      <c r="C283" s="70" t="s">
        <v>204</v>
      </c>
      <c r="D283" s="70" t="s">
        <v>682</v>
      </c>
      <c r="E283" s="70">
        <v>-1</v>
      </c>
      <c r="F283" s="71"/>
      <c r="G283" s="71">
        <v>43616.612083333333</v>
      </c>
      <c r="H283" s="41">
        <v>29155</v>
      </c>
      <c r="I283" s="41">
        <v>109598</v>
      </c>
      <c r="J283" s="41" t="b">
        <v>0</v>
      </c>
      <c r="K283" s="41">
        <v>1.13446993481634E+18</v>
      </c>
      <c r="L283" s="38">
        <f t="shared" si="0"/>
        <v>43616</v>
      </c>
      <c r="M283" s="39">
        <v>31</v>
      </c>
      <c r="N283" s="39">
        <v>5</v>
      </c>
      <c r="O283" s="39">
        <v>2019</v>
      </c>
      <c r="P283" s="41" t="str">
        <f t="shared" si="1"/>
        <v>41:24</v>
      </c>
      <c r="Q283" s="39">
        <v>14</v>
      </c>
      <c r="R283" s="42">
        <v>5</v>
      </c>
      <c r="S283" s="42">
        <v>24</v>
      </c>
      <c r="T283" s="43">
        <f t="shared" si="2"/>
        <v>43616</v>
      </c>
      <c r="U283" s="44">
        <f>TIME('Trump Tweets'!$Q283,'Trump Tweets'!$R283,'Trump Tweets'!$S283)</f>
        <v>0.58708333333333329</v>
      </c>
      <c r="V283" s="45">
        <f>'Trump Tweets'!$T283+'Trump Tweets'!$U283-T282+U282</f>
        <v>2.5491087962949379</v>
      </c>
      <c r="W283" s="46">
        <f>'Trump Tweets'!$T283+'Trump Tweets'!$U283-(T282+U282)</f>
        <v>0.62505787036934635</v>
      </c>
      <c r="X283" s="47" t="str">
        <f>IF(AND('Trump Tweets'!$V283&lt;1,'Trump Tweets'!$W283&lt;TIME(1,0,0)),"Yes","No")</f>
        <v>No</v>
      </c>
      <c r="Y283" s="1"/>
      <c r="Z283" s="1"/>
    </row>
    <row r="284" spans="1:26" ht="11.25" hidden="1" customHeight="1">
      <c r="A284" s="77" t="s">
        <v>88</v>
      </c>
      <c r="B284" s="78" t="s">
        <v>1444</v>
      </c>
      <c r="C284" s="79" t="s">
        <v>204</v>
      </c>
      <c r="D284" s="79" t="s">
        <v>656</v>
      </c>
      <c r="E284" s="79">
        <v>-1</v>
      </c>
      <c r="F284" s="80"/>
      <c r="G284" s="80">
        <v>43616.602673611109</v>
      </c>
      <c r="H284" s="81">
        <v>23128</v>
      </c>
      <c r="I284" s="81">
        <v>93202</v>
      </c>
      <c r="J284" s="81" t="b">
        <v>0</v>
      </c>
      <c r="K284" s="81">
        <v>1.13446652311499E+18</v>
      </c>
      <c r="L284" s="38">
        <f t="shared" si="0"/>
        <v>43616</v>
      </c>
      <c r="M284" s="39">
        <v>31</v>
      </c>
      <c r="N284" s="39">
        <v>5</v>
      </c>
      <c r="O284" s="39">
        <v>2019</v>
      </c>
      <c r="P284" s="41" t="str">
        <f t="shared" si="1"/>
        <v>27:51</v>
      </c>
      <c r="Q284" s="39">
        <v>14</v>
      </c>
      <c r="R284" s="42">
        <v>5</v>
      </c>
      <c r="S284" s="42">
        <v>51</v>
      </c>
      <c r="T284" s="43">
        <f t="shared" si="2"/>
        <v>43616</v>
      </c>
      <c r="U284" s="44">
        <f>TIME('Trump Tweets'!$Q284,'Trump Tweets'!$R284,'Trump Tweets'!$S284)</f>
        <v>0.58739583333333334</v>
      </c>
      <c r="V284" s="45">
        <f>'Trump Tweets'!$T284+'Trump Tweets'!$U284-T283+U283</f>
        <v>1.1744791666655994</v>
      </c>
      <c r="W284" s="46">
        <f>'Trump Tweets'!$T284+'Trump Tweets'!$U284-(T283+U283)</f>
        <v>3.125000002910383E-4</v>
      </c>
      <c r="X284" s="47" t="str">
        <f>IF(AND('Trump Tweets'!$V284&lt;1,'Trump Tweets'!$W284&lt;TIME(1,0,0)),"Yes","No")</f>
        <v>No</v>
      </c>
      <c r="Y284" s="1"/>
      <c r="Z284" s="1"/>
    </row>
    <row r="285" spans="1:26" ht="11.25" hidden="1" customHeight="1">
      <c r="A285" s="77" t="s">
        <v>88</v>
      </c>
      <c r="B285" s="82" t="s">
        <v>1449</v>
      </c>
      <c r="C285" s="79" t="s">
        <v>204</v>
      </c>
      <c r="D285" s="79"/>
      <c r="E285" s="79">
        <v>-1</v>
      </c>
      <c r="F285" s="80"/>
      <c r="G285" s="80">
        <v>43617.8590625</v>
      </c>
      <c r="H285" s="81">
        <v>18544</v>
      </c>
      <c r="I285" s="81">
        <v>88727</v>
      </c>
      <c r="J285" s="81" t="b">
        <v>0</v>
      </c>
      <c r="K285" s="81">
        <v>1.13492182660433E+18</v>
      </c>
      <c r="L285" s="38">
        <f t="shared" si="0"/>
        <v>43617</v>
      </c>
      <c r="M285" s="39">
        <v>1</v>
      </c>
      <c r="N285" s="39">
        <v>6</v>
      </c>
      <c r="O285" s="39">
        <v>2019</v>
      </c>
      <c r="P285" s="41" t="str">
        <f t="shared" si="1"/>
        <v>37:03</v>
      </c>
      <c r="Q285" s="39">
        <v>20</v>
      </c>
      <c r="R285" s="42">
        <v>6</v>
      </c>
      <c r="S285" s="42">
        <v>3</v>
      </c>
      <c r="T285" s="43">
        <f t="shared" si="2"/>
        <v>43617</v>
      </c>
      <c r="U285" s="44">
        <f>TIME('Trump Tweets'!$Q285,'Trump Tweets'!$R285,'Trump Tweets'!$S285)</f>
        <v>0.83753472222222225</v>
      </c>
      <c r="V285" s="45">
        <f>'Trump Tweets'!$T285+'Trump Tweets'!$U285-T284+U284</f>
        <v>2.4249305555578515</v>
      </c>
      <c r="W285" s="46">
        <f>'Trump Tweets'!$T285+'Trump Tweets'!$U285-(T284+U284)</f>
        <v>1.250138888892252</v>
      </c>
      <c r="X285" s="47" t="str">
        <f>IF(AND('Trump Tweets'!$V285&lt;1,'Trump Tweets'!$W285&lt;TIME(1,0,0)),"Yes","No")</f>
        <v>No</v>
      </c>
      <c r="Y285" s="1"/>
      <c r="Z285" s="1"/>
    </row>
    <row r="286" spans="1:26" ht="11.25" hidden="1" customHeight="1">
      <c r="A286" s="68" t="s">
        <v>88</v>
      </c>
      <c r="B286" s="69" t="s">
        <v>1453</v>
      </c>
      <c r="C286" s="70" t="s">
        <v>204</v>
      </c>
      <c r="D286" s="71"/>
      <c r="E286" s="70">
        <v>-1</v>
      </c>
      <c r="F286" s="71"/>
      <c r="G286" s="71">
        <v>43617.931203703702</v>
      </c>
      <c r="H286" s="41">
        <v>28949</v>
      </c>
      <c r="I286" s="41">
        <v>126406</v>
      </c>
      <c r="J286" s="41" t="b">
        <v>0</v>
      </c>
      <c r="K286" s="41">
        <v>1.13494796632055E+18</v>
      </c>
      <c r="L286" s="38">
        <f t="shared" si="0"/>
        <v>43617</v>
      </c>
      <c r="M286" s="39">
        <v>1</v>
      </c>
      <c r="N286" s="39">
        <v>6</v>
      </c>
      <c r="O286" s="39">
        <v>2019</v>
      </c>
      <c r="P286" s="41" t="str">
        <f t="shared" si="1"/>
        <v>20:56</v>
      </c>
      <c r="Q286" s="39">
        <v>22</v>
      </c>
      <c r="R286" s="42">
        <v>6</v>
      </c>
      <c r="S286" s="42">
        <v>56</v>
      </c>
      <c r="T286" s="43">
        <f t="shared" si="2"/>
        <v>43617</v>
      </c>
      <c r="U286" s="44">
        <f>TIME('Trump Tweets'!$Q286,'Trump Tweets'!$R286,'Trump Tweets'!$S286)</f>
        <v>0.92148148148148146</v>
      </c>
      <c r="V286" s="45">
        <f>'Trump Tweets'!$T286+'Trump Tweets'!$U286-T285+U285</f>
        <v>1.7590162037063015</v>
      </c>
      <c r="W286" s="46">
        <f>'Trump Tweets'!$T286+'Trump Tweets'!$U286-(T285+U285)</f>
        <v>8.3946759259561077E-2</v>
      </c>
      <c r="X286" s="47" t="str">
        <f>IF(AND('Trump Tweets'!$V286&lt;1,'Trump Tweets'!$W286&lt;TIME(1,0,0)),"Yes","No")</f>
        <v>No</v>
      </c>
      <c r="Y286" s="1"/>
      <c r="Z286" s="1"/>
    </row>
    <row r="287" spans="1:26" ht="11.25" hidden="1" customHeight="1">
      <c r="A287" s="72" t="s">
        <v>88</v>
      </c>
      <c r="B287" s="73" t="s">
        <v>1458</v>
      </c>
      <c r="C287" s="74" t="s">
        <v>90</v>
      </c>
      <c r="D287" s="75"/>
      <c r="E287" s="74">
        <v>1</v>
      </c>
      <c r="F287" s="75"/>
      <c r="G287" s="75">
        <v>43620.558923611112</v>
      </c>
      <c r="H287" s="76">
        <v>14123</v>
      </c>
      <c r="I287" s="76">
        <v>61031</v>
      </c>
      <c r="J287" s="76" t="b">
        <v>0</v>
      </c>
      <c r="K287" s="76">
        <v>1.11451933886466E+18</v>
      </c>
      <c r="L287" s="38">
        <f t="shared" si="0"/>
        <v>43620</v>
      </c>
      <c r="M287" s="39">
        <v>4</v>
      </c>
      <c r="N287" s="39">
        <v>6</v>
      </c>
      <c r="O287" s="39">
        <v>2019</v>
      </c>
      <c r="P287" s="41" t="str">
        <f t="shared" si="1"/>
        <v>24:51</v>
      </c>
      <c r="Q287" s="39">
        <v>13</v>
      </c>
      <c r="R287" s="42">
        <v>6</v>
      </c>
      <c r="S287" s="42">
        <v>51</v>
      </c>
      <c r="T287" s="43">
        <f t="shared" si="2"/>
        <v>43620</v>
      </c>
      <c r="U287" s="44">
        <f>TIME('Trump Tweets'!$Q287,'Trump Tweets'!$R287,'Trump Tweets'!$S287)</f>
        <v>0.54642361111111104</v>
      </c>
      <c r="V287" s="45">
        <f>'Trump Tweets'!$T287+'Trump Tweets'!$U287-T286+U286</f>
        <v>4.4679050925962143</v>
      </c>
      <c r="W287" s="46">
        <f>'Trump Tweets'!$T287+'Trump Tweets'!$U287-(T286+U286)</f>
        <v>2.6249421296306537</v>
      </c>
      <c r="X287" s="47" t="str">
        <f>IF(AND('Trump Tweets'!$V287&lt;1,'Trump Tweets'!$W287&lt;TIME(1,0,0)),"Yes","No")</f>
        <v>No</v>
      </c>
      <c r="Y287" s="1"/>
      <c r="Z287" s="1"/>
    </row>
    <row r="288" spans="1:26" ht="11.25" hidden="1" customHeight="1">
      <c r="A288" s="72" t="s">
        <v>88</v>
      </c>
      <c r="B288" s="73" t="s">
        <v>1461</v>
      </c>
      <c r="C288" s="74" t="s">
        <v>90</v>
      </c>
      <c r="D288" s="75"/>
      <c r="E288" s="74">
        <v>1</v>
      </c>
      <c r="F288" s="75"/>
      <c r="G288" s="75">
        <v>43620.60496527778</v>
      </c>
      <c r="H288" s="76">
        <v>17898</v>
      </c>
      <c r="I288" s="76">
        <v>74117</v>
      </c>
      <c r="J288" s="76" t="b">
        <v>0</v>
      </c>
      <c r="K288" s="76">
        <v>1.11453602294191E+18</v>
      </c>
      <c r="L288" s="38">
        <f t="shared" si="0"/>
        <v>43620</v>
      </c>
      <c r="M288" s="39">
        <v>4</v>
      </c>
      <c r="N288" s="39">
        <v>6</v>
      </c>
      <c r="O288" s="39">
        <v>2019</v>
      </c>
      <c r="P288" s="41" t="str">
        <f t="shared" si="1"/>
        <v>31:09</v>
      </c>
      <c r="Q288" s="39">
        <v>14</v>
      </c>
      <c r="R288" s="42">
        <v>6</v>
      </c>
      <c r="S288" s="42">
        <v>9</v>
      </c>
      <c r="T288" s="43">
        <f t="shared" si="2"/>
        <v>43620</v>
      </c>
      <c r="U288" s="44">
        <f>TIME('Trump Tweets'!$Q288,'Trump Tweets'!$R288,'Trump Tweets'!$S288)</f>
        <v>0.58760416666666659</v>
      </c>
      <c r="V288" s="45">
        <f>'Trump Tweets'!$T288+'Trump Tweets'!$U288-T287+U287</f>
        <v>1.1340277777744792</v>
      </c>
      <c r="W288" s="46">
        <f>'Trump Tweets'!$T288+'Trump Tweets'!$U288-(T287+U287)</f>
        <v>4.1180555548635311E-2</v>
      </c>
      <c r="X288" s="47" t="str">
        <f>IF(AND('Trump Tweets'!$V288&lt;1,'Trump Tweets'!$W288&lt;TIME(1,0,0)),"Yes","No")</f>
        <v>No</v>
      </c>
      <c r="Y288" s="1"/>
      <c r="Z288" s="1"/>
    </row>
    <row r="289" spans="1:26" ht="11.25" hidden="1" customHeight="1">
      <c r="A289" s="72" t="s">
        <v>88</v>
      </c>
      <c r="B289" s="73" t="s">
        <v>1465</v>
      </c>
      <c r="C289" s="74" t="s">
        <v>90</v>
      </c>
      <c r="D289" s="74"/>
      <c r="E289" s="74">
        <v>1</v>
      </c>
      <c r="F289" s="73"/>
      <c r="G289" s="75">
        <v>43621.128877314812</v>
      </c>
      <c r="H289" s="76">
        <v>26822</v>
      </c>
      <c r="I289" s="76">
        <v>132529</v>
      </c>
      <c r="J289" s="76" t="b">
        <v>0</v>
      </c>
      <c r="K289" s="76">
        <v>1.12523513000248E+18</v>
      </c>
      <c r="L289" s="38">
        <f t="shared" si="0"/>
        <v>43621</v>
      </c>
      <c r="M289" s="39">
        <v>5</v>
      </c>
      <c r="N289" s="39">
        <v>6</v>
      </c>
      <c r="O289" s="39">
        <v>2019</v>
      </c>
      <c r="P289" s="41" t="str">
        <f t="shared" si="1"/>
        <v>05:35</v>
      </c>
      <c r="Q289" s="39">
        <v>3</v>
      </c>
      <c r="R289" s="42">
        <v>6</v>
      </c>
      <c r="S289" s="42">
        <v>35</v>
      </c>
      <c r="T289" s="43">
        <f t="shared" si="2"/>
        <v>43621</v>
      </c>
      <c r="U289" s="44">
        <f>TIME('Trump Tweets'!$Q289,'Trump Tweets'!$R289,'Trump Tweets'!$S289)</f>
        <v>0.12957175925925926</v>
      </c>
      <c r="V289" s="45">
        <f>'Trump Tweets'!$T289+'Trump Tweets'!$U289-T288+U288</f>
        <v>1.7171759259250634</v>
      </c>
      <c r="W289" s="46">
        <f>'Trump Tweets'!$T289+'Trump Tweets'!$U289-(T288+U288)</f>
        <v>0.54196759259502869</v>
      </c>
      <c r="X289" s="47" t="str">
        <f>IF(AND('Trump Tweets'!$V289&lt;1,'Trump Tweets'!$W289&lt;TIME(1,0,0)),"Yes","No")</f>
        <v>No</v>
      </c>
      <c r="Y289" s="1"/>
      <c r="Z289" s="1"/>
    </row>
    <row r="290" spans="1:26" ht="11.25" hidden="1" customHeight="1">
      <c r="A290" s="77" t="s">
        <v>88</v>
      </c>
      <c r="B290" s="78" t="s">
        <v>1470</v>
      </c>
      <c r="C290" s="79" t="s">
        <v>204</v>
      </c>
      <c r="D290" s="79" t="s">
        <v>1472</v>
      </c>
      <c r="E290" s="79">
        <v>1</v>
      </c>
      <c r="F290" s="80"/>
      <c r="G290" s="80">
        <v>43621.335034722222</v>
      </c>
      <c r="H290" s="81">
        <v>21740</v>
      </c>
      <c r="I290" s="81">
        <v>113592</v>
      </c>
      <c r="J290" s="81" t="b">
        <v>0</v>
      </c>
      <c r="K290" s="81">
        <v>1.13618147330691E+18</v>
      </c>
      <c r="L290" s="38">
        <f t="shared" si="0"/>
        <v>43621</v>
      </c>
      <c r="M290" s="39">
        <v>5</v>
      </c>
      <c r="N290" s="39">
        <v>6</v>
      </c>
      <c r="O290" s="39">
        <v>2019</v>
      </c>
      <c r="P290" s="41" t="str">
        <f t="shared" si="1"/>
        <v>02:27</v>
      </c>
      <c r="Q290" s="39">
        <v>8</v>
      </c>
      <c r="R290" s="42">
        <v>6</v>
      </c>
      <c r="S290" s="42">
        <v>27</v>
      </c>
      <c r="T290" s="43">
        <f t="shared" si="2"/>
        <v>43621</v>
      </c>
      <c r="U290" s="44">
        <f>TIME('Trump Tweets'!$Q290,'Trump Tweets'!$R290,'Trump Tweets'!$S290)</f>
        <v>0.33781250000000002</v>
      </c>
      <c r="V290" s="45">
        <f>'Trump Tweets'!$T290+'Trump Tweets'!$U290-T289+U289</f>
        <v>0.46738425926100546</v>
      </c>
      <c r="W290" s="46">
        <f>'Trump Tweets'!$T290+'Trump Tweets'!$U290-(T289+U289)</f>
        <v>0.20824074074334931</v>
      </c>
      <c r="X290" s="47" t="str">
        <f>IF(AND('Trump Tweets'!$V290&lt;1,'Trump Tweets'!$W290&lt;TIME(1,0,0)),"Yes","No")</f>
        <v>No</v>
      </c>
      <c r="Y290" s="1"/>
      <c r="Z290" s="1"/>
    </row>
    <row r="291" spans="1:26" ht="11.25" hidden="1" customHeight="1">
      <c r="A291" s="72" t="s">
        <v>88</v>
      </c>
      <c r="B291" s="73" t="s">
        <v>1475</v>
      </c>
      <c r="C291" s="74" t="s">
        <v>90</v>
      </c>
      <c r="D291" s="74"/>
      <c r="E291" s="74">
        <v>0</v>
      </c>
      <c r="F291" s="74"/>
      <c r="G291" s="75">
        <v>43621.448622685188</v>
      </c>
      <c r="H291" s="76">
        <v>31880</v>
      </c>
      <c r="I291" s="76">
        <v>133084</v>
      </c>
      <c r="J291" s="76" t="b">
        <v>0</v>
      </c>
      <c r="K291" s="76">
        <v>1.125351000704E+18</v>
      </c>
      <c r="L291" s="38">
        <f t="shared" si="0"/>
        <v>43621</v>
      </c>
      <c r="M291" s="39">
        <v>5</v>
      </c>
      <c r="N291" s="39">
        <v>6</v>
      </c>
      <c r="O291" s="39">
        <v>2019</v>
      </c>
      <c r="P291" s="41" t="str">
        <f t="shared" si="1"/>
        <v>46:01</v>
      </c>
      <c r="Q291" s="39">
        <v>10</v>
      </c>
      <c r="R291" s="42">
        <v>6</v>
      </c>
      <c r="S291" s="42">
        <v>1</v>
      </c>
      <c r="T291" s="43">
        <f t="shared" si="2"/>
        <v>43621</v>
      </c>
      <c r="U291" s="44">
        <f>TIME('Trump Tweets'!$Q291,'Trump Tweets'!$R291,'Trump Tweets'!$S291)</f>
        <v>0.42084490740740743</v>
      </c>
      <c r="V291" s="45">
        <f>'Trump Tweets'!$T291+'Trump Tweets'!$U291-T290+U290</f>
        <v>0.75865740740671761</v>
      </c>
      <c r="W291" s="46">
        <f>'Trump Tweets'!$T291+'Trump Tweets'!$U291-(T290+U290)</f>
        <v>8.3032407404971309E-2</v>
      </c>
      <c r="X291" s="47" t="str">
        <f>IF(AND('Trump Tweets'!$V291&lt;1,'Trump Tweets'!$W291&lt;TIME(1,0,0)),"Yes","No")</f>
        <v>No</v>
      </c>
      <c r="Y291" s="1"/>
      <c r="Z291" s="1"/>
    </row>
    <row r="292" spans="1:26" ht="11.25" hidden="1" customHeight="1">
      <c r="A292" s="68" t="s">
        <v>88</v>
      </c>
      <c r="B292" s="69" t="s">
        <v>1478</v>
      </c>
      <c r="C292" s="70" t="s">
        <v>204</v>
      </c>
      <c r="D292" s="70" t="s">
        <v>682</v>
      </c>
      <c r="E292" s="70">
        <v>-1</v>
      </c>
      <c r="F292" s="71"/>
      <c r="G292" s="71">
        <v>43621.946284722224</v>
      </c>
      <c r="H292" s="41">
        <v>21028</v>
      </c>
      <c r="I292" s="41">
        <v>94444</v>
      </c>
      <c r="J292" s="41" t="b">
        <v>0</v>
      </c>
      <c r="K292" s="41">
        <v>1.13640298492385E+18</v>
      </c>
      <c r="L292" s="38">
        <f t="shared" si="0"/>
        <v>43621</v>
      </c>
      <c r="M292" s="39">
        <v>5</v>
      </c>
      <c r="N292" s="39">
        <v>6</v>
      </c>
      <c r="O292" s="39">
        <v>2019</v>
      </c>
      <c r="P292" s="41" t="str">
        <f t="shared" si="1"/>
        <v>42:39</v>
      </c>
      <c r="Q292" s="39">
        <v>22</v>
      </c>
      <c r="R292" s="42">
        <v>6</v>
      </c>
      <c r="S292" s="42">
        <v>39</v>
      </c>
      <c r="T292" s="43">
        <f t="shared" si="2"/>
        <v>43621</v>
      </c>
      <c r="U292" s="44">
        <f>TIME('Trump Tweets'!$Q292,'Trump Tweets'!$R292,'Trump Tweets'!$S292)</f>
        <v>0.92128472222222213</v>
      </c>
      <c r="V292" s="45">
        <f>'Trump Tweets'!$T292+'Trump Tweets'!$U292-T291+U291</f>
        <v>1.3421296296298884</v>
      </c>
      <c r="W292" s="46">
        <f>'Trump Tweets'!$T292+'Trump Tweets'!$U292-(T291+U291)</f>
        <v>0.50043981481576338</v>
      </c>
      <c r="X292" s="47" t="str">
        <f>IF(AND('Trump Tweets'!$V292&lt;1,'Trump Tweets'!$W292&lt;TIME(1,0,0)),"Yes","No")</f>
        <v>No</v>
      </c>
      <c r="Y292" s="1"/>
      <c r="Z292" s="1"/>
    </row>
    <row r="293" spans="1:26" ht="11.25" hidden="1" customHeight="1">
      <c r="A293" s="72" t="s">
        <v>88</v>
      </c>
      <c r="B293" s="74" t="s">
        <v>1481</v>
      </c>
      <c r="C293" s="74" t="s">
        <v>79</v>
      </c>
      <c r="D293" s="75"/>
      <c r="E293" s="74">
        <v>-1</v>
      </c>
      <c r="F293" s="75" t="s">
        <v>1482</v>
      </c>
      <c r="G293" s="75">
        <v>43623.142002314817</v>
      </c>
      <c r="H293" s="76">
        <v>19925</v>
      </c>
      <c r="I293" s="76">
        <v>105345</v>
      </c>
      <c r="J293" s="76" t="b">
        <v>0</v>
      </c>
      <c r="K293" s="76">
        <v>1.14734554570443E+18</v>
      </c>
      <c r="L293" s="38">
        <f t="shared" si="0"/>
        <v>43623</v>
      </c>
      <c r="M293" s="39">
        <v>7</v>
      </c>
      <c r="N293" s="39">
        <v>6</v>
      </c>
      <c r="O293" s="39">
        <v>2019</v>
      </c>
      <c r="P293" s="41" t="str">
        <f t="shared" si="1"/>
        <v>24:29</v>
      </c>
      <c r="Q293" s="39">
        <v>3</v>
      </c>
      <c r="R293" s="42">
        <v>6</v>
      </c>
      <c r="S293" s="42">
        <v>29</v>
      </c>
      <c r="T293" s="43">
        <f t="shared" si="2"/>
        <v>43623</v>
      </c>
      <c r="U293" s="44">
        <f>TIME('Trump Tweets'!$Q293,'Trump Tweets'!$R293,'Trump Tweets'!$S293)</f>
        <v>0.12950231481481481</v>
      </c>
      <c r="V293" s="45">
        <f>'Trump Tweets'!$T293+'Trump Tweets'!$U293-T292+U292</f>
        <v>3.0507870370344929</v>
      </c>
      <c r="W293" s="46">
        <f>'Trump Tweets'!$T293+'Trump Tweets'!$U293-(T292+U292)</f>
        <v>1.20821759258979</v>
      </c>
      <c r="X293" s="47" t="str">
        <f>IF(AND('Trump Tweets'!$V293&lt;1,'Trump Tweets'!$W293&lt;TIME(1,0,0)),"Yes","No")</f>
        <v>No</v>
      </c>
      <c r="Y293" s="1"/>
      <c r="Z293" s="1"/>
    </row>
    <row r="294" spans="1:26" ht="11.25" hidden="1" customHeight="1">
      <c r="A294" s="77" t="s">
        <v>88</v>
      </c>
      <c r="B294" s="78" t="s">
        <v>1488</v>
      </c>
      <c r="C294" s="79" t="s">
        <v>204</v>
      </c>
      <c r="D294" s="79" t="s">
        <v>682</v>
      </c>
      <c r="E294" s="79">
        <v>-1</v>
      </c>
      <c r="F294" s="80"/>
      <c r="G294" s="80">
        <v>43623.719918981478</v>
      </c>
      <c r="H294" s="81">
        <v>15387</v>
      </c>
      <c r="I294" s="81">
        <v>67643</v>
      </c>
      <c r="J294" s="81" t="b">
        <v>0</v>
      </c>
      <c r="K294" s="81">
        <v>1.13704572834417E+18</v>
      </c>
      <c r="L294" s="38">
        <f t="shared" si="0"/>
        <v>43623</v>
      </c>
      <c r="M294" s="39">
        <v>7</v>
      </c>
      <c r="N294" s="39">
        <v>6</v>
      </c>
      <c r="O294" s="39">
        <v>2019</v>
      </c>
      <c r="P294" s="41" t="str">
        <f t="shared" si="1"/>
        <v>16:41</v>
      </c>
      <c r="Q294" s="39">
        <v>17</v>
      </c>
      <c r="R294" s="42">
        <v>6</v>
      </c>
      <c r="S294" s="42">
        <v>41</v>
      </c>
      <c r="T294" s="43">
        <f t="shared" si="2"/>
        <v>43623</v>
      </c>
      <c r="U294" s="44">
        <f>TIME('Trump Tweets'!$Q294,'Trump Tweets'!$R294,'Trump Tweets'!$S294)</f>
        <v>0.71297453703703706</v>
      </c>
      <c r="V294" s="45">
        <f>'Trump Tweets'!$T294+'Trump Tweets'!$U294-T293+U293</f>
        <v>0.84247685185509635</v>
      </c>
      <c r="W294" s="46">
        <f>'Trump Tweets'!$T294+'Trump Tweets'!$U294-(T293+U293)</f>
        <v>0.58347222222801065</v>
      </c>
      <c r="X294" s="47" t="str">
        <f>IF(AND('Trump Tweets'!$V294&lt;1,'Trump Tweets'!$W294&lt;TIME(1,0,0)),"Yes","No")</f>
        <v>No</v>
      </c>
      <c r="Y294" s="1"/>
      <c r="Z294" s="1"/>
    </row>
    <row r="295" spans="1:26" ht="11.25" hidden="1" customHeight="1">
      <c r="A295" s="68" t="s">
        <v>88</v>
      </c>
      <c r="B295" s="69" t="s">
        <v>1491</v>
      </c>
      <c r="C295" s="70" t="s">
        <v>204</v>
      </c>
      <c r="D295" s="70" t="s">
        <v>682</v>
      </c>
      <c r="E295" s="70">
        <v>1</v>
      </c>
      <c r="F295" s="70"/>
      <c r="G295" s="71">
        <v>43624.017592592594</v>
      </c>
      <c r="H295" s="41">
        <v>2659</v>
      </c>
      <c r="I295" s="41">
        <v>7515</v>
      </c>
      <c r="J295" s="41" t="b">
        <v>0</v>
      </c>
      <c r="K295" s="41">
        <v>1.13715360037389E+18</v>
      </c>
      <c r="L295" s="38">
        <f t="shared" si="0"/>
        <v>43624</v>
      </c>
      <c r="M295" s="39">
        <v>8</v>
      </c>
      <c r="N295" s="39">
        <v>6</v>
      </c>
      <c r="O295" s="39">
        <v>2019</v>
      </c>
      <c r="P295" s="41" t="str">
        <f t="shared" si="1"/>
        <v>25:20</v>
      </c>
      <c r="Q295" s="39">
        <v>0</v>
      </c>
      <c r="R295" s="42">
        <v>6</v>
      </c>
      <c r="S295" s="42">
        <v>20</v>
      </c>
      <c r="T295" s="43">
        <f t="shared" si="2"/>
        <v>43624</v>
      </c>
      <c r="U295" s="44">
        <f>TIME('Trump Tweets'!$Q295,'Trump Tweets'!$R295,'Trump Tweets'!$S295)</f>
        <v>4.3981481481481484E-3</v>
      </c>
      <c r="V295" s="45">
        <f>'Trump Tweets'!$T295+'Trump Tweets'!$U295-T294+U294</f>
        <v>1.7173726851873949</v>
      </c>
      <c r="W295" s="46">
        <f>'Trump Tweets'!$T295+'Trump Tweets'!$U295-(T294+U294)</f>
        <v>0.29142361111007631</v>
      </c>
      <c r="X295" s="47" t="str">
        <f>IF(AND('Trump Tweets'!$V295&lt;1,'Trump Tweets'!$W295&lt;TIME(1,0,0)),"Yes","No")</f>
        <v>No</v>
      </c>
      <c r="Y295" s="1"/>
      <c r="Z295" s="1"/>
    </row>
    <row r="296" spans="1:26" ht="11.25" hidden="1" customHeight="1">
      <c r="A296" s="77" t="s">
        <v>88</v>
      </c>
      <c r="B296" s="78" t="s">
        <v>1494</v>
      </c>
      <c r="C296" s="79" t="s">
        <v>204</v>
      </c>
      <c r="D296" s="79" t="s">
        <v>682</v>
      </c>
      <c r="E296" s="79">
        <v>1</v>
      </c>
      <c r="F296" s="80"/>
      <c r="G296" s="80">
        <v>43624.502557870372</v>
      </c>
      <c r="H296" s="81">
        <v>34068</v>
      </c>
      <c r="I296" s="81">
        <v>172961</v>
      </c>
      <c r="J296" s="81" t="b">
        <v>0</v>
      </c>
      <c r="K296" s="81">
        <v>1.13732934840977E+18</v>
      </c>
      <c r="L296" s="38">
        <f t="shared" si="0"/>
        <v>43624</v>
      </c>
      <c r="M296" s="39">
        <v>8</v>
      </c>
      <c r="N296" s="39">
        <v>6</v>
      </c>
      <c r="O296" s="39">
        <v>2019</v>
      </c>
      <c r="P296" s="41" t="str">
        <f t="shared" si="1"/>
        <v>03:41</v>
      </c>
      <c r="Q296" s="39">
        <v>12</v>
      </c>
      <c r="R296" s="42">
        <v>6</v>
      </c>
      <c r="S296" s="42">
        <v>41</v>
      </c>
      <c r="T296" s="43">
        <f t="shared" si="2"/>
        <v>43624</v>
      </c>
      <c r="U296" s="44">
        <f>TIME('Trump Tweets'!$Q296,'Trump Tweets'!$R296,'Trump Tweets'!$S296)</f>
        <v>0.50464120370370369</v>
      </c>
      <c r="V296" s="45">
        <f>'Trump Tweets'!$T296+'Trump Tweets'!$U296-T295+U295</f>
        <v>0.50903935185267102</v>
      </c>
      <c r="W296" s="46">
        <f>'Trump Tweets'!$T296+'Trump Tweets'!$U296-(T295+U295)</f>
        <v>0.50024305555416504</v>
      </c>
      <c r="X296" s="47" t="str">
        <f>IF(AND('Trump Tweets'!$V296&lt;1,'Trump Tweets'!$W296&lt;TIME(1,0,0)),"Yes","No")</f>
        <v>No</v>
      </c>
      <c r="Y296" s="1"/>
      <c r="Z296" s="1"/>
    </row>
    <row r="297" spans="1:26" ht="11.25" hidden="1" customHeight="1">
      <c r="A297" s="72" t="s">
        <v>88</v>
      </c>
      <c r="B297" s="73" t="s">
        <v>1500</v>
      </c>
      <c r="C297" s="74" t="s">
        <v>79</v>
      </c>
      <c r="D297" s="87"/>
      <c r="E297" s="74">
        <v>-1</v>
      </c>
      <c r="F297" s="74"/>
      <c r="G297" s="75">
        <v>43625.148298611108</v>
      </c>
      <c r="H297" s="76">
        <v>10680</v>
      </c>
      <c r="I297" s="76">
        <v>51045</v>
      </c>
      <c r="J297" s="76" t="b">
        <v>0</v>
      </c>
      <c r="K297" s="76">
        <v>1.16981587596621E+18</v>
      </c>
      <c r="L297" s="38">
        <f t="shared" si="0"/>
        <v>43625</v>
      </c>
      <c r="M297" s="39">
        <v>9</v>
      </c>
      <c r="N297" s="39">
        <v>6</v>
      </c>
      <c r="O297" s="39">
        <v>2019</v>
      </c>
      <c r="P297" s="41" t="str">
        <f t="shared" si="1"/>
        <v>33:33</v>
      </c>
      <c r="Q297" s="39">
        <v>3</v>
      </c>
      <c r="R297" s="42">
        <v>6</v>
      </c>
      <c r="S297" s="42">
        <v>33</v>
      </c>
      <c r="T297" s="43">
        <f t="shared" si="2"/>
        <v>43625</v>
      </c>
      <c r="U297" s="44">
        <f>TIME('Trump Tweets'!$Q297,'Trump Tweets'!$R297,'Trump Tweets'!$S297)</f>
        <v>0.12954861111111113</v>
      </c>
      <c r="V297" s="45">
        <f>'Trump Tweets'!$T297+'Trump Tweets'!$U297-T296+U296</f>
        <v>1.6341898148158172</v>
      </c>
      <c r="W297" s="46">
        <f>'Trump Tweets'!$T297+'Trump Tweets'!$U297-(T296+U296)</f>
        <v>0.62490740740759065</v>
      </c>
      <c r="X297" s="47" t="str">
        <f>IF(AND('Trump Tweets'!$V297&lt;1,'Trump Tweets'!$W297&lt;TIME(1,0,0)),"Yes","No")</f>
        <v>No</v>
      </c>
      <c r="Y297" s="1"/>
      <c r="Z297" s="1"/>
    </row>
    <row r="298" spans="1:26" ht="11.25" hidden="1" customHeight="1">
      <c r="A298" s="72" t="s">
        <v>88</v>
      </c>
      <c r="B298" s="73" t="s">
        <v>1503</v>
      </c>
      <c r="C298" s="74" t="s">
        <v>79</v>
      </c>
      <c r="D298" s="74"/>
      <c r="E298" s="74">
        <v>-1</v>
      </c>
      <c r="F298" s="74"/>
      <c r="G298" s="75">
        <v>43625.515567129631</v>
      </c>
      <c r="H298" s="76">
        <v>10282</v>
      </c>
      <c r="I298" s="76">
        <v>42351</v>
      </c>
      <c r="J298" s="76" t="b">
        <v>0</v>
      </c>
      <c r="K298" s="76">
        <v>1.16994896794739E+18</v>
      </c>
      <c r="L298" s="38">
        <f t="shared" si="0"/>
        <v>43625</v>
      </c>
      <c r="M298" s="39">
        <v>9</v>
      </c>
      <c r="N298" s="39">
        <v>6</v>
      </c>
      <c r="O298" s="39">
        <v>2019</v>
      </c>
      <c r="P298" s="41" t="str">
        <f t="shared" si="1"/>
        <v>22:25</v>
      </c>
      <c r="Q298" s="39">
        <v>12</v>
      </c>
      <c r="R298" s="42">
        <v>6</v>
      </c>
      <c r="S298" s="42">
        <v>25</v>
      </c>
      <c r="T298" s="43">
        <f t="shared" si="2"/>
        <v>43625</v>
      </c>
      <c r="U298" s="44">
        <f>TIME('Trump Tweets'!$Q298,'Trump Tweets'!$R298,'Trump Tweets'!$S298)</f>
        <v>0.50445601851851851</v>
      </c>
      <c r="V298" s="45">
        <f>'Trump Tweets'!$T298+'Trump Tweets'!$U298-T297+U297</f>
        <v>0.63400462963081539</v>
      </c>
      <c r="W298" s="46">
        <f>'Trump Tweets'!$T298+'Trump Tweets'!$U298-(T297+U297)</f>
        <v>0.37490740740759065</v>
      </c>
      <c r="X298" s="47" t="str">
        <f>IF(AND('Trump Tweets'!$V298&lt;1,'Trump Tweets'!$W298&lt;TIME(1,0,0)),"Yes","No")</f>
        <v>No</v>
      </c>
      <c r="Y298" s="1"/>
      <c r="Z298" s="1"/>
    </row>
    <row r="299" spans="1:26" ht="11.25" hidden="1" customHeight="1">
      <c r="A299" s="72" t="s">
        <v>88</v>
      </c>
      <c r="B299" s="73" t="s">
        <v>1510</v>
      </c>
      <c r="C299" s="74" t="s">
        <v>204</v>
      </c>
      <c r="D299" s="74" t="s">
        <v>327</v>
      </c>
      <c r="E299" s="74">
        <v>-1</v>
      </c>
      <c r="F299" s="74"/>
      <c r="G299" s="75">
        <v>43625.634953703702</v>
      </c>
      <c r="H299" s="76">
        <v>18276</v>
      </c>
      <c r="I299" s="76">
        <v>76573</v>
      </c>
      <c r="J299" s="76" t="b">
        <v>0</v>
      </c>
      <c r="K299" s="76">
        <v>1.1699922343826099E+18</v>
      </c>
      <c r="L299" s="38">
        <f t="shared" si="0"/>
        <v>43625</v>
      </c>
      <c r="M299" s="39">
        <v>9</v>
      </c>
      <c r="N299" s="39">
        <v>6</v>
      </c>
      <c r="O299" s="39">
        <v>2019</v>
      </c>
      <c r="P299" s="41" t="str">
        <f t="shared" si="1"/>
        <v>14:20</v>
      </c>
      <c r="Q299" s="39">
        <v>15</v>
      </c>
      <c r="R299" s="42">
        <v>6</v>
      </c>
      <c r="S299" s="42">
        <v>20</v>
      </c>
      <c r="T299" s="43">
        <f t="shared" si="2"/>
        <v>43625</v>
      </c>
      <c r="U299" s="44">
        <f>TIME('Trump Tweets'!$Q299,'Trump Tweets'!$R299,'Trump Tweets'!$S299)</f>
        <v>0.62939814814814821</v>
      </c>
      <c r="V299" s="45">
        <f>'Trump Tweets'!$T299+'Trump Tweets'!$U299-T298+U298</f>
        <v>1.1338541666688764</v>
      </c>
      <c r="W299" s="46">
        <f>'Trump Tweets'!$T299+'Trump Tweets'!$U299-(T298+U298)</f>
        <v>0.12494212963065365</v>
      </c>
      <c r="X299" s="47" t="str">
        <f>IF(AND('Trump Tweets'!$V299&lt;1,'Trump Tweets'!$W299&lt;TIME(1,0,0)),"Yes","No")</f>
        <v>No</v>
      </c>
      <c r="Y299" s="1"/>
      <c r="Z299" s="1"/>
    </row>
    <row r="300" spans="1:26" ht="11.25" hidden="1" customHeight="1">
      <c r="A300" s="68" t="s">
        <v>88</v>
      </c>
      <c r="B300" s="83" t="s">
        <v>1513</v>
      </c>
      <c r="C300" s="70" t="s">
        <v>1514</v>
      </c>
      <c r="D300" s="70" t="s">
        <v>682</v>
      </c>
      <c r="E300" s="70">
        <v>-1</v>
      </c>
      <c r="F300" s="71"/>
      <c r="G300" s="71">
        <v>43626.438692129632</v>
      </c>
      <c r="H300" s="41">
        <v>17069</v>
      </c>
      <c r="I300" s="41">
        <v>86915</v>
      </c>
      <c r="J300" s="41" t="b">
        <v>0</v>
      </c>
      <c r="K300" s="41">
        <v>1.13803097752198E+18</v>
      </c>
      <c r="L300" s="38">
        <f t="shared" si="0"/>
        <v>43626</v>
      </c>
      <c r="M300" s="39">
        <v>10</v>
      </c>
      <c r="N300" s="39">
        <v>6</v>
      </c>
      <c r="O300" s="39">
        <v>2019</v>
      </c>
      <c r="P300" s="41" t="str">
        <f t="shared" si="1"/>
        <v>31:43</v>
      </c>
      <c r="Q300" s="39">
        <v>10</v>
      </c>
      <c r="R300" s="42">
        <v>6</v>
      </c>
      <c r="S300" s="42">
        <v>43</v>
      </c>
      <c r="T300" s="43">
        <f t="shared" si="2"/>
        <v>43626</v>
      </c>
      <c r="U300" s="44">
        <f>TIME('Trump Tweets'!$Q300,'Trump Tweets'!$R300,'Trump Tweets'!$S300)</f>
        <v>0.42133101851851856</v>
      </c>
      <c r="V300" s="45">
        <f>'Trump Tweets'!$T300+'Trump Tweets'!$U300-T299+U299</f>
        <v>2.0507291666631957</v>
      </c>
      <c r="W300" s="46">
        <f>'Trump Tweets'!$T300+'Trump Tweets'!$U300-(T299+U299)</f>
        <v>0.79193287036468973</v>
      </c>
      <c r="X300" s="47" t="str">
        <f>IF(AND('Trump Tweets'!$V300&lt;1,'Trump Tweets'!$W300&lt;TIME(1,0,0)),"Yes","No")</f>
        <v>No</v>
      </c>
      <c r="Y300" s="1"/>
      <c r="Z300" s="1"/>
    </row>
    <row r="301" spans="1:26" ht="11.25" hidden="1" customHeight="1">
      <c r="A301" s="77" t="s">
        <v>88</v>
      </c>
      <c r="B301" s="78" t="s">
        <v>1519</v>
      </c>
      <c r="C301" s="79" t="s">
        <v>204</v>
      </c>
      <c r="D301" s="80"/>
      <c r="E301" s="79">
        <v>-1</v>
      </c>
      <c r="F301" s="80"/>
      <c r="G301" s="80">
        <v>43627.535219907404</v>
      </c>
      <c r="H301" s="81">
        <v>17045</v>
      </c>
      <c r="I301" s="81">
        <v>86255</v>
      </c>
      <c r="J301" s="81" t="b">
        <v>0</v>
      </c>
      <c r="K301" s="81">
        <v>1.1384283462143601E+18</v>
      </c>
      <c r="L301" s="38">
        <f t="shared" si="0"/>
        <v>43627</v>
      </c>
      <c r="M301" s="39">
        <v>11</v>
      </c>
      <c r="N301" s="39">
        <v>6</v>
      </c>
      <c r="O301" s="39">
        <v>2019</v>
      </c>
      <c r="P301" s="41" t="str">
        <f t="shared" si="1"/>
        <v>50:43</v>
      </c>
      <c r="Q301" s="39">
        <v>12</v>
      </c>
      <c r="R301" s="42">
        <v>6</v>
      </c>
      <c r="S301" s="42">
        <v>43</v>
      </c>
      <c r="T301" s="43">
        <f t="shared" si="2"/>
        <v>43627</v>
      </c>
      <c r="U301" s="44">
        <f>TIME('Trump Tweets'!$Q301,'Trump Tweets'!$R301,'Trump Tweets'!$S301)</f>
        <v>0.50466435185185188</v>
      </c>
      <c r="V301" s="45">
        <f>'Trump Tweets'!$T301+'Trump Tweets'!$U301-T300+U300</f>
        <v>1.9259953703693249</v>
      </c>
      <c r="W301" s="46">
        <f>'Trump Tweets'!$T301+'Trump Tweets'!$U301-(T300+U300)</f>
        <v>1.0833333333357587</v>
      </c>
      <c r="X301" s="47" t="str">
        <f>IF(AND('Trump Tweets'!$V301&lt;1,'Trump Tweets'!$W301&lt;TIME(1,0,0)),"Yes","No")</f>
        <v>No</v>
      </c>
      <c r="Y301" s="1"/>
      <c r="Z301" s="1"/>
    </row>
    <row r="302" spans="1:26" ht="11.25" hidden="1" customHeight="1">
      <c r="A302" s="68" t="s">
        <v>88</v>
      </c>
      <c r="B302" s="69" t="s">
        <v>1523</v>
      </c>
      <c r="C302" s="70" t="s">
        <v>204</v>
      </c>
      <c r="D302" s="70" t="s">
        <v>682</v>
      </c>
      <c r="E302" s="70">
        <v>0</v>
      </c>
      <c r="F302" s="71"/>
      <c r="G302" s="71">
        <v>43627.550196759257</v>
      </c>
      <c r="H302" s="41">
        <v>12634</v>
      </c>
      <c r="I302" s="41">
        <v>68075</v>
      </c>
      <c r="J302" s="41" t="b">
        <v>0</v>
      </c>
      <c r="K302" s="41">
        <v>1.13843377432741E+18</v>
      </c>
      <c r="L302" s="38">
        <f t="shared" si="0"/>
        <v>43627</v>
      </c>
      <c r="M302" s="39">
        <v>11</v>
      </c>
      <c r="N302" s="39">
        <v>6</v>
      </c>
      <c r="O302" s="39">
        <v>2019</v>
      </c>
      <c r="P302" s="41" t="str">
        <f t="shared" si="1"/>
        <v>12:17</v>
      </c>
      <c r="Q302" s="39">
        <v>13</v>
      </c>
      <c r="R302" s="42">
        <v>6</v>
      </c>
      <c r="S302" s="42">
        <v>17</v>
      </c>
      <c r="T302" s="43">
        <f t="shared" si="2"/>
        <v>43627</v>
      </c>
      <c r="U302" s="44">
        <f>TIME('Trump Tweets'!$Q302,'Trump Tweets'!$R302,'Trump Tweets'!$S302)</f>
        <v>0.54603009259259261</v>
      </c>
      <c r="V302" s="45">
        <f>'Trump Tweets'!$T302+'Trump Tweets'!$U302-T301+U301</f>
        <v>1.0506944444433881</v>
      </c>
      <c r="W302" s="46">
        <f>'Trump Tweets'!$T302+'Trump Tweets'!$U302-(T301+U301)</f>
        <v>4.1365740740729962E-2</v>
      </c>
      <c r="X302" s="47" t="str">
        <f>IF(AND('Trump Tweets'!$V302&lt;1,'Trump Tweets'!$W302&lt;TIME(1,0,0)),"Yes","No")</f>
        <v>No</v>
      </c>
      <c r="Y302" s="1"/>
      <c r="Z302" s="1"/>
    </row>
    <row r="303" spans="1:26" ht="11.25" hidden="1" customHeight="1">
      <c r="A303" s="72" t="s">
        <v>88</v>
      </c>
      <c r="B303" s="73" t="s">
        <v>1529</v>
      </c>
      <c r="C303" s="74" t="s">
        <v>90</v>
      </c>
      <c r="D303" s="75"/>
      <c r="E303" s="74">
        <v>1</v>
      </c>
      <c r="F303" s="75"/>
      <c r="G303" s="75" t="s">
        <v>1530</v>
      </c>
      <c r="H303" s="76">
        <v>2057</v>
      </c>
      <c r="I303" s="76">
        <v>7169</v>
      </c>
      <c r="J303" s="76" t="b">
        <v>0</v>
      </c>
      <c r="K303" s="76">
        <v>1.13901266969502E+18</v>
      </c>
      <c r="L303" s="38">
        <f t="shared" si="0"/>
        <v>43629</v>
      </c>
      <c r="M303" s="39">
        <v>13</v>
      </c>
      <c r="N303" s="39">
        <v>6</v>
      </c>
      <c r="O303" s="39">
        <v>2019</v>
      </c>
      <c r="P303" s="41" t="str">
        <f t="shared" si="1"/>
        <v>06-13-2019 03:32:36</v>
      </c>
      <c r="Q303" s="39">
        <v>3</v>
      </c>
      <c r="R303" s="42">
        <v>6</v>
      </c>
      <c r="S303" s="42">
        <v>36</v>
      </c>
      <c r="T303" s="43">
        <f t="shared" si="2"/>
        <v>43629</v>
      </c>
      <c r="U303" s="44">
        <f>TIME('Trump Tweets'!$Q303,'Trump Tweets'!$R303,'Trump Tweets'!$S303)</f>
        <v>0.12958333333333333</v>
      </c>
      <c r="V303" s="45">
        <f>'Trump Tweets'!$T303+'Trump Tweets'!$U303-T302+U302</f>
        <v>2.6756134259277693</v>
      </c>
      <c r="W303" s="46">
        <f>'Trump Tweets'!$T303+'Trump Tweets'!$U303-(T302+U302)</f>
        <v>1.5835532407436403</v>
      </c>
      <c r="X303" s="47" t="str">
        <f>IF(AND('Trump Tweets'!$V303&lt;1,'Trump Tweets'!$W303&lt;TIME(1,0,0)),"Yes","No")</f>
        <v>No</v>
      </c>
      <c r="Y303" s="1"/>
      <c r="Z303" s="1"/>
    </row>
    <row r="304" spans="1:26" ht="11.25" hidden="1" customHeight="1">
      <c r="A304" s="77" t="s">
        <v>88</v>
      </c>
      <c r="B304" s="78" t="s">
        <v>1533</v>
      </c>
      <c r="C304" s="79" t="s">
        <v>204</v>
      </c>
      <c r="D304" s="79" t="s">
        <v>319</v>
      </c>
      <c r="E304" s="79">
        <v>-1</v>
      </c>
      <c r="F304" s="80"/>
      <c r="G304" s="80">
        <v>43634.453981481478</v>
      </c>
      <c r="H304" s="81">
        <v>14592</v>
      </c>
      <c r="I304" s="81">
        <v>58420</v>
      </c>
      <c r="J304" s="81" t="b">
        <v>0</v>
      </c>
      <c r="K304" s="81">
        <v>1.1409356202919601E+18</v>
      </c>
      <c r="L304" s="38">
        <f t="shared" si="0"/>
        <v>43634</v>
      </c>
      <c r="M304" s="39">
        <v>18</v>
      </c>
      <c r="N304" s="39">
        <v>6</v>
      </c>
      <c r="O304" s="39">
        <v>2019</v>
      </c>
      <c r="P304" s="41" t="str">
        <f t="shared" si="1"/>
        <v>53:44</v>
      </c>
      <c r="Q304" s="39">
        <v>10</v>
      </c>
      <c r="R304" s="42">
        <v>6</v>
      </c>
      <c r="S304" s="42">
        <v>44</v>
      </c>
      <c r="T304" s="43">
        <f t="shared" si="2"/>
        <v>43634</v>
      </c>
      <c r="U304" s="44">
        <f>TIME('Trump Tweets'!$Q304,'Trump Tweets'!$R304,'Trump Tweets'!$S304)</f>
        <v>0.4213425925925926</v>
      </c>
      <c r="V304" s="45">
        <f>'Trump Tweets'!$T304+'Trump Tweets'!$U304-T303+U303</f>
        <v>5.5509259259251609</v>
      </c>
      <c r="W304" s="46">
        <f>'Trump Tweets'!$T304+'Trump Tweets'!$U304-(T303+U303)</f>
        <v>5.2917592592566507</v>
      </c>
      <c r="X304" s="47" t="str">
        <f>IF(AND('Trump Tweets'!$V304&lt;1,'Trump Tweets'!$W304&lt;TIME(1,0,0)),"Yes","No")</f>
        <v>No</v>
      </c>
      <c r="Y304" s="1"/>
      <c r="Z304" s="1"/>
    </row>
    <row r="305" spans="1:26" ht="11.25" hidden="1" customHeight="1">
      <c r="A305" s="68" t="s">
        <v>88</v>
      </c>
      <c r="B305" s="69" t="s">
        <v>1539</v>
      </c>
      <c r="C305" s="70" t="s">
        <v>204</v>
      </c>
      <c r="D305" s="70" t="s">
        <v>327</v>
      </c>
      <c r="E305" s="70">
        <v>1</v>
      </c>
      <c r="F305" s="71"/>
      <c r="G305" s="71">
        <v>43634.569189814814</v>
      </c>
      <c r="H305" s="41">
        <v>17629</v>
      </c>
      <c r="I305" s="41">
        <v>83109</v>
      </c>
      <c r="J305" s="41" t="b">
        <v>0</v>
      </c>
      <c r="K305" s="41">
        <v>1.1409773714215601E+18</v>
      </c>
      <c r="L305" s="38">
        <f t="shared" si="0"/>
        <v>43634</v>
      </c>
      <c r="M305" s="39">
        <v>18</v>
      </c>
      <c r="N305" s="39">
        <v>6</v>
      </c>
      <c r="O305" s="39">
        <v>2019</v>
      </c>
      <c r="P305" s="41" t="str">
        <f t="shared" si="1"/>
        <v>39:38</v>
      </c>
      <c r="Q305" s="39">
        <v>13</v>
      </c>
      <c r="R305" s="42">
        <v>6</v>
      </c>
      <c r="S305" s="42">
        <v>38</v>
      </c>
      <c r="T305" s="43">
        <f t="shared" si="2"/>
        <v>43634</v>
      </c>
      <c r="U305" s="44">
        <f>TIME('Trump Tweets'!$Q305,'Trump Tweets'!$R305,'Trump Tweets'!$S305)</f>
        <v>0.54627314814814809</v>
      </c>
      <c r="V305" s="45">
        <f>'Trump Tweets'!$T305+'Trump Tweets'!$U305-T304+U304</f>
        <v>0.96761574073829393</v>
      </c>
      <c r="W305" s="46">
        <f>'Trump Tweets'!$T305+'Trump Tweets'!$U305-(T304+U304)</f>
        <v>0.124930555553874</v>
      </c>
      <c r="X305" s="47" t="str">
        <f>IF(AND('Trump Tweets'!$V305&lt;1,'Trump Tweets'!$W305&lt;TIME(1,0,0)),"Yes","No")</f>
        <v>No</v>
      </c>
      <c r="Y305" s="1"/>
      <c r="Z305" s="1"/>
    </row>
    <row r="306" spans="1:26" ht="11.25" hidden="1" customHeight="1">
      <c r="A306" s="72" t="s">
        <v>88</v>
      </c>
      <c r="B306" s="73" t="s">
        <v>1542</v>
      </c>
      <c r="C306" s="74" t="s">
        <v>90</v>
      </c>
      <c r="D306" s="75"/>
      <c r="E306" s="74">
        <v>1</v>
      </c>
      <c r="F306" s="75"/>
      <c r="G306" s="75" t="s">
        <v>1545</v>
      </c>
      <c r="H306" s="76">
        <v>18971</v>
      </c>
      <c r="I306" s="76">
        <v>75257</v>
      </c>
      <c r="J306" s="76" t="b">
        <v>0</v>
      </c>
      <c r="K306" s="76">
        <v>1.14149902972712E+18</v>
      </c>
      <c r="L306" s="38">
        <f t="shared" si="0"/>
        <v>43636</v>
      </c>
      <c r="M306" s="39">
        <v>20</v>
      </c>
      <c r="N306" s="39">
        <v>6</v>
      </c>
      <c r="O306" s="39">
        <v>2019</v>
      </c>
      <c r="P306" s="41" t="str">
        <f t="shared" si="1"/>
        <v>06-20-2019 00:12:31</v>
      </c>
      <c r="Q306" s="39">
        <v>0</v>
      </c>
      <c r="R306" s="42">
        <v>6</v>
      </c>
      <c r="S306" s="42">
        <v>31</v>
      </c>
      <c r="T306" s="43">
        <f t="shared" si="2"/>
        <v>43636</v>
      </c>
      <c r="U306" s="44">
        <f>TIME('Trump Tweets'!$Q306,'Trump Tweets'!$R306,'Trump Tweets'!$S306)</f>
        <v>4.5254629629629629E-3</v>
      </c>
      <c r="V306" s="45">
        <f>'Trump Tweets'!$T306+'Trump Tweets'!$U306-T305+U305</f>
        <v>2.5507986111139784</v>
      </c>
      <c r="W306" s="46">
        <f>'Trump Tweets'!$T306+'Trump Tweets'!$U306-(T305+U305)</f>
        <v>1.458252314820129</v>
      </c>
      <c r="X306" s="47" t="str">
        <f>IF(AND('Trump Tweets'!$V306&lt;1,'Trump Tweets'!$W306&lt;TIME(1,0,0)),"Yes","No")</f>
        <v>No</v>
      </c>
      <c r="Y306" s="1"/>
      <c r="Z306" s="1"/>
    </row>
    <row r="307" spans="1:26" ht="11.25" hidden="1" customHeight="1">
      <c r="A307" s="72" t="s">
        <v>88</v>
      </c>
      <c r="B307" s="73" t="s">
        <v>1549</v>
      </c>
      <c r="C307" s="74" t="s">
        <v>90</v>
      </c>
      <c r="D307" s="75"/>
      <c r="E307" s="74">
        <v>1</v>
      </c>
      <c r="F307" s="75"/>
      <c r="G307" s="75" t="s">
        <v>1550</v>
      </c>
      <c r="H307" s="76">
        <v>17666</v>
      </c>
      <c r="I307" s="76">
        <v>78495</v>
      </c>
      <c r="J307" s="76" t="b">
        <v>0</v>
      </c>
      <c r="K307" s="76">
        <v>1.14247629333173E+18</v>
      </c>
      <c r="L307" s="38">
        <f t="shared" si="0"/>
        <v>43638</v>
      </c>
      <c r="M307" s="39">
        <v>22</v>
      </c>
      <c r="N307" s="39">
        <v>6</v>
      </c>
      <c r="O307" s="39">
        <v>2019</v>
      </c>
      <c r="P307" s="41" t="str">
        <f t="shared" si="1"/>
        <v>06-22-2019 16:55:49</v>
      </c>
      <c r="Q307" s="39">
        <v>16</v>
      </c>
      <c r="R307" s="42">
        <v>6</v>
      </c>
      <c r="S307" s="42">
        <v>49</v>
      </c>
      <c r="T307" s="43">
        <f t="shared" si="2"/>
        <v>43638</v>
      </c>
      <c r="U307" s="44">
        <f>TIME('Trump Tweets'!$Q307,'Trump Tweets'!$R307,'Trump Tweets'!$S307)</f>
        <v>0.67140046296296296</v>
      </c>
      <c r="V307" s="45">
        <f>'Trump Tweets'!$T307+'Trump Tweets'!$U307-T306+U306</f>
        <v>2.6759259259241364</v>
      </c>
      <c r="W307" s="46">
        <f>'Trump Tweets'!$T307+'Trump Tweets'!$U307-(T306+U306)</f>
        <v>2.6668749999953434</v>
      </c>
      <c r="X307" s="47" t="str">
        <f>IF(AND('Trump Tweets'!$V307&lt;1,'Trump Tweets'!$W307&lt;TIME(1,0,0)),"Yes","No")</f>
        <v>No</v>
      </c>
      <c r="Y307" s="1"/>
      <c r="Z307" s="1"/>
    </row>
    <row r="308" spans="1:26" ht="11.25" hidden="1" customHeight="1">
      <c r="A308" s="77" t="s">
        <v>88</v>
      </c>
      <c r="B308" s="78" t="s">
        <v>1553</v>
      </c>
      <c r="C308" s="79" t="s">
        <v>204</v>
      </c>
      <c r="D308" s="79"/>
      <c r="E308" s="79">
        <v>-1</v>
      </c>
      <c r="F308" s="80"/>
      <c r="G308" s="80">
        <v>43639.615810185183</v>
      </c>
      <c r="H308" s="81">
        <v>32489</v>
      </c>
      <c r="I308" s="81">
        <v>144498</v>
      </c>
      <c r="J308" s="81" t="b">
        <v>0</v>
      </c>
      <c r="K308" s="81">
        <v>1.14280620489858E+18</v>
      </c>
      <c r="L308" s="38">
        <f t="shared" si="0"/>
        <v>43639</v>
      </c>
      <c r="M308" s="39">
        <v>23</v>
      </c>
      <c r="N308" s="39">
        <v>6</v>
      </c>
      <c r="O308" s="39">
        <v>2019</v>
      </c>
      <c r="P308" s="41" t="str">
        <f t="shared" si="1"/>
        <v>46:46</v>
      </c>
      <c r="Q308" s="39">
        <v>14</v>
      </c>
      <c r="R308" s="42">
        <v>6</v>
      </c>
      <c r="S308" s="42">
        <v>46</v>
      </c>
      <c r="T308" s="43">
        <f t="shared" si="2"/>
        <v>43639</v>
      </c>
      <c r="U308" s="44">
        <f>TIME('Trump Tweets'!$Q308,'Trump Tweets'!$R308,'Trump Tweets'!$S308)</f>
        <v>0.58803240740740736</v>
      </c>
      <c r="V308" s="45">
        <f>'Trump Tweets'!$T308+'Trump Tweets'!$U308-T307+U307</f>
        <v>2.2594328703725908</v>
      </c>
      <c r="W308" s="46">
        <f>'Trump Tweets'!$T308+'Trump Tweets'!$U308-(T307+U307)</f>
        <v>0.91663194444845431</v>
      </c>
      <c r="X308" s="47" t="str">
        <f>IF(AND('Trump Tweets'!$V308&lt;1,'Trump Tweets'!$W308&lt;TIME(1,0,0)),"Yes","No")</f>
        <v>No</v>
      </c>
      <c r="Y308" s="1"/>
      <c r="Z308" s="1"/>
    </row>
    <row r="309" spans="1:26" ht="11.25" hidden="1" customHeight="1">
      <c r="A309" s="72" t="s">
        <v>88</v>
      </c>
      <c r="B309" s="74" t="s">
        <v>1558</v>
      </c>
      <c r="C309" s="74" t="s">
        <v>1274</v>
      </c>
      <c r="D309" s="75"/>
      <c r="E309" s="74">
        <v>-1</v>
      </c>
      <c r="F309" s="75"/>
      <c r="G309" s="75" t="s">
        <v>1559</v>
      </c>
      <c r="H309" s="76">
        <v>18975</v>
      </c>
      <c r="I309" s="76">
        <v>90480</v>
      </c>
      <c r="J309" s="76" t="b">
        <v>0</v>
      </c>
      <c r="K309" s="76">
        <v>1.14314010507656E+18</v>
      </c>
      <c r="L309" s="38">
        <f t="shared" si="0"/>
        <v>43640</v>
      </c>
      <c r="M309" s="39">
        <v>24</v>
      </c>
      <c r="N309" s="39">
        <v>6</v>
      </c>
      <c r="O309" s="39">
        <v>2019</v>
      </c>
      <c r="P309" s="41" t="str">
        <f t="shared" si="1"/>
        <v>06-24-2019 12:53:34</v>
      </c>
      <c r="Q309" s="39">
        <v>12</v>
      </c>
      <c r="R309" s="42">
        <v>6</v>
      </c>
      <c r="S309" s="42">
        <v>34</v>
      </c>
      <c r="T309" s="43">
        <f t="shared" si="2"/>
        <v>43640</v>
      </c>
      <c r="U309" s="44">
        <f>TIME('Trump Tweets'!$Q309,'Trump Tweets'!$R309,'Trump Tweets'!$S309)</f>
        <v>0.50456018518518519</v>
      </c>
      <c r="V309" s="45">
        <f>'Trump Tweets'!$T309+'Trump Tweets'!$U309-T308+U308</f>
        <v>2.0925925925890247</v>
      </c>
      <c r="W309" s="46">
        <f>'Trump Tweets'!$T309+'Trump Tweets'!$U309-(T308+U308)</f>
        <v>0.91652777777198935</v>
      </c>
      <c r="X309" s="47" t="str">
        <f>IF(AND('Trump Tweets'!$V309&lt;1,'Trump Tweets'!$W309&lt;TIME(1,0,0)),"Yes","No")</f>
        <v>No</v>
      </c>
      <c r="Y309" s="1"/>
      <c r="Z309" s="1"/>
    </row>
    <row r="310" spans="1:26" ht="11.25" hidden="1" customHeight="1">
      <c r="A310" s="68" t="s">
        <v>88</v>
      </c>
      <c r="B310" s="69" t="s">
        <v>1562</v>
      </c>
      <c r="C310" s="70" t="s">
        <v>204</v>
      </c>
      <c r="D310" s="70" t="s">
        <v>1563</v>
      </c>
      <c r="E310" s="70">
        <v>-1</v>
      </c>
      <c r="F310" s="71"/>
      <c r="G310" s="71">
        <v>43643.157696759263</v>
      </c>
      <c r="H310" s="41">
        <v>23182</v>
      </c>
      <c r="I310" s="41">
        <v>112591</v>
      </c>
      <c r="J310" s="41" t="b">
        <v>0</v>
      </c>
      <c r="K310" s="41">
        <v>1.14408974379521E+18</v>
      </c>
      <c r="L310" s="38">
        <f t="shared" si="0"/>
        <v>43643</v>
      </c>
      <c r="M310" s="39">
        <v>27</v>
      </c>
      <c r="N310" s="39">
        <v>6</v>
      </c>
      <c r="O310" s="39">
        <v>2019</v>
      </c>
      <c r="P310" s="41" t="str">
        <f t="shared" si="1"/>
        <v>47:05</v>
      </c>
      <c r="Q310" s="39">
        <v>3</v>
      </c>
      <c r="R310" s="42">
        <v>6</v>
      </c>
      <c r="S310" s="42">
        <v>5</v>
      </c>
      <c r="T310" s="43">
        <f t="shared" si="2"/>
        <v>43643</v>
      </c>
      <c r="U310" s="44">
        <f>TIME('Trump Tweets'!$Q310,'Trump Tweets'!$R310,'Trump Tweets'!$S310)</f>
        <v>0.12922453703703704</v>
      </c>
      <c r="V310" s="45">
        <f>'Trump Tweets'!$T310+'Trump Tweets'!$U310-T309+U309</f>
        <v>3.633784722220228</v>
      </c>
      <c r="W310" s="46">
        <f>'Trump Tweets'!$T310+'Trump Tweets'!$U310-(T309+U309)</f>
        <v>2.6246643518534256</v>
      </c>
      <c r="X310" s="47" t="str">
        <f>IF(AND('Trump Tweets'!$V310&lt;1,'Trump Tweets'!$W310&lt;TIME(1,0,0)),"Yes","No")</f>
        <v>No</v>
      </c>
      <c r="Y310" s="1"/>
      <c r="Z310" s="1"/>
    </row>
    <row r="311" spans="1:26" ht="11.25" hidden="1" customHeight="1">
      <c r="A311" s="77" t="s">
        <v>88</v>
      </c>
      <c r="B311" s="82" t="s">
        <v>1570</v>
      </c>
      <c r="C311" s="79" t="s">
        <v>204</v>
      </c>
      <c r="D311" s="79" t="s">
        <v>327</v>
      </c>
      <c r="E311" s="79">
        <v>1</v>
      </c>
      <c r="F311" s="79" t="s">
        <v>1571</v>
      </c>
      <c r="G311" s="80">
        <v>43645.890405092592</v>
      </c>
      <c r="H311" s="81">
        <v>5476</v>
      </c>
      <c r="I311" s="81">
        <v>22759</v>
      </c>
      <c r="J311" s="81" t="b">
        <v>0</v>
      </c>
      <c r="K311" s="81">
        <v>1.14508004442922E+18</v>
      </c>
      <c r="L311" s="38">
        <f t="shared" si="0"/>
        <v>43645</v>
      </c>
      <c r="M311" s="39">
        <v>29</v>
      </c>
      <c r="N311" s="39">
        <v>6</v>
      </c>
      <c r="O311" s="39">
        <v>2019</v>
      </c>
      <c r="P311" s="41" t="str">
        <f t="shared" si="1"/>
        <v>22:11</v>
      </c>
      <c r="Q311" s="39">
        <v>21</v>
      </c>
      <c r="R311" s="42">
        <v>6</v>
      </c>
      <c r="S311" s="42">
        <v>11</v>
      </c>
      <c r="T311" s="43">
        <f t="shared" si="2"/>
        <v>43645</v>
      </c>
      <c r="U311" s="44">
        <f>TIME('Trump Tweets'!$Q311,'Trump Tweets'!$R311,'Trump Tweets'!$S311)</f>
        <v>0.87929398148148152</v>
      </c>
      <c r="V311" s="45">
        <f>'Trump Tweets'!$T311+'Trump Tweets'!$U311-T310+U310</f>
        <v>3.0085185185182057</v>
      </c>
      <c r="W311" s="46">
        <f>'Trump Tweets'!$T311+'Trump Tweets'!$U311-(T310+U310)</f>
        <v>2.750069444446126</v>
      </c>
      <c r="X311" s="47" t="str">
        <f>IF(AND('Trump Tweets'!$V311&lt;1,'Trump Tweets'!$W311&lt;TIME(1,0,0)),"Yes","No")</f>
        <v>No</v>
      </c>
      <c r="Y311" s="1"/>
      <c r="Z311" s="1"/>
    </row>
    <row r="312" spans="1:26" ht="11.25" hidden="1" customHeight="1">
      <c r="A312" s="68" t="s">
        <v>88</v>
      </c>
      <c r="B312" s="69" t="s">
        <v>1575</v>
      </c>
      <c r="C312" s="70" t="s">
        <v>204</v>
      </c>
      <c r="D312" s="70" t="s">
        <v>1576</v>
      </c>
      <c r="E312" s="70">
        <v>1</v>
      </c>
      <c r="F312" s="71"/>
      <c r="G312" s="71">
        <v>43645.897685185184</v>
      </c>
      <c r="H312" s="41">
        <v>6194</v>
      </c>
      <c r="I312" s="41">
        <v>26391</v>
      </c>
      <c r="J312" s="41" t="b">
        <v>0</v>
      </c>
      <c r="K312" s="41">
        <v>1.14508268176143E+18</v>
      </c>
      <c r="L312" s="38">
        <f t="shared" si="0"/>
        <v>43645</v>
      </c>
      <c r="M312" s="39">
        <v>29</v>
      </c>
      <c r="N312" s="39">
        <v>6</v>
      </c>
      <c r="O312" s="39">
        <v>2019</v>
      </c>
      <c r="P312" s="41" t="str">
        <f t="shared" si="1"/>
        <v>32:40</v>
      </c>
      <c r="Q312" s="39">
        <v>21</v>
      </c>
      <c r="R312" s="42">
        <v>6</v>
      </c>
      <c r="S312" s="42">
        <v>40</v>
      </c>
      <c r="T312" s="43">
        <f t="shared" si="2"/>
        <v>43645</v>
      </c>
      <c r="U312" s="44">
        <f>TIME('Trump Tweets'!$Q312,'Trump Tweets'!$R312,'Trump Tweets'!$S312)</f>
        <v>0.87962962962962965</v>
      </c>
      <c r="V312" s="45">
        <f>'Trump Tweets'!$T312+'Trump Tweets'!$U312-T311+U311</f>
        <v>1.7589236111092248</v>
      </c>
      <c r="W312" s="46">
        <f>'Trump Tweets'!$T312+'Trump Tweets'!$U312-(T311+U311)</f>
        <v>3.3564814657438546E-4</v>
      </c>
      <c r="X312" s="47" t="str">
        <f>IF(AND('Trump Tweets'!$V312&lt;1,'Trump Tweets'!$W312&lt;TIME(1,0,0)),"Yes","No")</f>
        <v>No</v>
      </c>
      <c r="Y312" s="1"/>
      <c r="Z312" s="1"/>
    </row>
    <row r="313" spans="1:26" ht="11.25" hidden="1" customHeight="1">
      <c r="A313" s="77" t="s">
        <v>88</v>
      </c>
      <c r="B313" s="78" t="s">
        <v>1581</v>
      </c>
      <c r="C313" s="79" t="s">
        <v>204</v>
      </c>
      <c r="D313" s="79" t="s">
        <v>1576</v>
      </c>
      <c r="E313" s="79">
        <v>1</v>
      </c>
      <c r="F313" s="80"/>
      <c r="G313" s="80">
        <v>43645.941111111111</v>
      </c>
      <c r="H313" s="81">
        <v>22885</v>
      </c>
      <c r="I313" s="81">
        <v>114947</v>
      </c>
      <c r="J313" s="81" t="b">
        <v>0</v>
      </c>
      <c r="K313" s="81">
        <v>1.14509841740592E+18</v>
      </c>
      <c r="L313" s="38">
        <f t="shared" si="0"/>
        <v>43645</v>
      </c>
      <c r="M313" s="39">
        <v>29</v>
      </c>
      <c r="N313" s="39">
        <v>6</v>
      </c>
      <c r="O313" s="39">
        <v>2019</v>
      </c>
      <c r="P313" s="41" t="str">
        <f t="shared" si="1"/>
        <v>35:12</v>
      </c>
      <c r="Q313" s="39">
        <v>22</v>
      </c>
      <c r="R313" s="42">
        <v>6</v>
      </c>
      <c r="S313" s="42">
        <v>12</v>
      </c>
      <c r="T313" s="43">
        <f t="shared" si="2"/>
        <v>43645</v>
      </c>
      <c r="U313" s="44">
        <f>TIME('Trump Tweets'!$Q313,'Trump Tweets'!$R313,'Trump Tweets'!$S313)</f>
        <v>0.92097222222222219</v>
      </c>
      <c r="V313" s="45">
        <f>'Trump Tweets'!$T313+'Trump Tweets'!$U313-T312+U312</f>
        <v>1.8006018518518196</v>
      </c>
      <c r="W313" s="46">
        <f>'Trump Tweets'!$T313+'Trump Tweets'!$U313-(T312+U312)</f>
        <v>4.1342592594446614E-2</v>
      </c>
      <c r="X313" s="47" t="str">
        <f>IF(AND('Trump Tweets'!$V313&lt;1,'Trump Tweets'!$W313&lt;TIME(1,0,0)),"Yes","No")</f>
        <v>No</v>
      </c>
      <c r="Y313" s="1"/>
      <c r="Z313" s="1"/>
    </row>
    <row r="314" spans="1:26" ht="11.25" hidden="1" customHeight="1">
      <c r="A314" s="72" t="s">
        <v>88</v>
      </c>
      <c r="B314" s="73" t="s">
        <v>1584</v>
      </c>
      <c r="C314" s="74" t="s">
        <v>90</v>
      </c>
      <c r="D314" s="75"/>
      <c r="E314" s="74">
        <v>1</v>
      </c>
      <c r="F314" s="75"/>
      <c r="G314" s="75" t="s">
        <v>1585</v>
      </c>
      <c r="H314" s="76">
        <v>31306</v>
      </c>
      <c r="I314" s="76">
        <v>148261</v>
      </c>
      <c r="J314" s="76" t="b">
        <v>0</v>
      </c>
      <c r="K314" s="76">
        <v>1.14512712551253E+18</v>
      </c>
      <c r="L314" s="38">
        <f t="shared" si="0"/>
        <v>43646</v>
      </c>
      <c r="M314" s="39">
        <v>30</v>
      </c>
      <c r="N314" s="39">
        <v>6</v>
      </c>
      <c r="O314" s="39">
        <v>2019</v>
      </c>
      <c r="P314" s="41" t="str">
        <f t="shared" si="1"/>
        <v>06-30-2019 00:29:16</v>
      </c>
      <c r="Q314" s="39">
        <v>0</v>
      </c>
      <c r="R314" s="42">
        <v>6</v>
      </c>
      <c r="S314" s="42">
        <v>16</v>
      </c>
      <c r="T314" s="43">
        <f t="shared" si="2"/>
        <v>43646</v>
      </c>
      <c r="U314" s="44">
        <f>TIME('Trump Tweets'!$Q314,'Trump Tweets'!$R314,'Trump Tweets'!$S314)</f>
        <v>4.3518518518518515E-3</v>
      </c>
      <c r="V314" s="45">
        <f>'Trump Tweets'!$T314+'Trump Tweets'!$U314-T313+U313</f>
        <v>1.9253240740727375</v>
      </c>
      <c r="W314" s="46">
        <f>'Trump Tweets'!$T314+'Trump Tweets'!$U314-(T313+U313)</f>
        <v>8.3379629628325347E-2</v>
      </c>
      <c r="X314" s="47" t="str">
        <f>IF(AND('Trump Tweets'!$V314&lt;1,'Trump Tweets'!$W314&lt;TIME(1,0,0)),"Yes","No")</f>
        <v>No</v>
      </c>
      <c r="Y314" s="1"/>
      <c r="Z314" s="1"/>
    </row>
    <row r="315" spans="1:26" ht="11.25" hidden="1" customHeight="1">
      <c r="A315" s="72" t="s">
        <v>88</v>
      </c>
      <c r="B315" s="74" t="s">
        <v>1590</v>
      </c>
      <c r="C315" s="74" t="s">
        <v>1274</v>
      </c>
      <c r="D315" s="75"/>
      <c r="E315" s="74">
        <v>-1</v>
      </c>
      <c r="F315" s="74" t="s">
        <v>1591</v>
      </c>
      <c r="G315" s="75">
        <v>43654.532199074078</v>
      </c>
      <c r="H315" s="76">
        <v>19350</v>
      </c>
      <c r="I315" s="76">
        <v>85878</v>
      </c>
      <c r="J315" s="76" t="b">
        <v>0</v>
      </c>
      <c r="K315" s="76">
        <v>1.1590833618031401E+18</v>
      </c>
      <c r="L315" s="38">
        <f t="shared" si="0"/>
        <v>43654</v>
      </c>
      <c r="M315" s="39">
        <v>8</v>
      </c>
      <c r="N315" s="39">
        <v>7</v>
      </c>
      <c r="O315" s="39">
        <v>2019</v>
      </c>
      <c r="P315" s="41" t="str">
        <f t="shared" si="1"/>
        <v>46:22</v>
      </c>
      <c r="Q315" s="39">
        <v>12</v>
      </c>
      <c r="R315" s="42">
        <v>7</v>
      </c>
      <c r="S315" s="42">
        <v>22</v>
      </c>
      <c r="T315" s="43">
        <f t="shared" si="2"/>
        <v>43654</v>
      </c>
      <c r="U315" s="44">
        <f>TIME('Trump Tweets'!$Q315,'Trump Tweets'!$R315,'Trump Tweets'!$S315)</f>
        <v>0.50511574074074073</v>
      </c>
      <c r="V315" s="45">
        <f>'Trump Tweets'!$T315+'Trump Tweets'!$U315-T314+U314</f>
        <v>8.5094675925952004</v>
      </c>
      <c r="W315" s="46">
        <f>'Trump Tweets'!$T315+'Trump Tweets'!$U315-(T314+U314)</f>
        <v>8.5007638888928341</v>
      </c>
      <c r="X315" s="47" t="str">
        <f>IF(AND('Trump Tweets'!$V315&lt;1,'Trump Tweets'!$W315&lt;TIME(1,0,0)),"Yes","No")</f>
        <v>No</v>
      </c>
      <c r="Y315" s="1"/>
      <c r="Z315" s="1"/>
    </row>
    <row r="316" spans="1:26" ht="11.25" hidden="1" customHeight="1">
      <c r="A316" s="72" t="s">
        <v>88</v>
      </c>
      <c r="B316" s="73" t="s">
        <v>1594</v>
      </c>
      <c r="C316" s="74" t="s">
        <v>104</v>
      </c>
      <c r="D316" s="74"/>
      <c r="E316" s="74">
        <v>-1</v>
      </c>
      <c r="F316" s="74"/>
      <c r="G316" s="75">
        <v>43655.128483796296</v>
      </c>
      <c r="H316" s="76">
        <v>16266</v>
      </c>
      <c r="I316" s="76">
        <v>66000</v>
      </c>
      <c r="J316" s="76" t="b">
        <v>0</v>
      </c>
      <c r="K316" s="76">
        <v>1.17017108185393E+18</v>
      </c>
      <c r="L316" s="38">
        <f t="shared" si="0"/>
        <v>43655</v>
      </c>
      <c r="M316" s="39">
        <v>9</v>
      </c>
      <c r="N316" s="39">
        <v>7</v>
      </c>
      <c r="O316" s="39">
        <v>2019</v>
      </c>
      <c r="P316" s="41" t="str">
        <f t="shared" si="1"/>
        <v>05:01</v>
      </c>
      <c r="Q316" s="39">
        <v>3</v>
      </c>
      <c r="R316" s="42">
        <v>7</v>
      </c>
      <c r="S316" s="42">
        <v>1</v>
      </c>
      <c r="T316" s="43">
        <f t="shared" si="2"/>
        <v>43655</v>
      </c>
      <c r="U316" s="44">
        <f>TIME('Trump Tweets'!$Q316,'Trump Tweets'!$R316,'Trump Tweets'!$S316)</f>
        <v>0.12987268518518519</v>
      </c>
      <c r="V316" s="45">
        <f>'Trump Tweets'!$T316+'Trump Tweets'!$U316-T315+U315</f>
        <v>1.634988425922649</v>
      </c>
      <c r="W316" s="46">
        <f>'Trump Tweets'!$T316+'Trump Tweets'!$U316-(T315+U315)</f>
        <v>0.624756944438559</v>
      </c>
      <c r="X316" s="47" t="str">
        <f>IF(AND('Trump Tweets'!$V316&lt;1,'Trump Tweets'!$W316&lt;TIME(1,0,0)),"Yes","No")</f>
        <v>No</v>
      </c>
      <c r="Y316" s="1"/>
      <c r="Z316" s="1"/>
    </row>
    <row r="317" spans="1:26" ht="11.25" hidden="1" customHeight="1">
      <c r="A317" s="68" t="s">
        <v>88</v>
      </c>
      <c r="B317" s="69" t="s">
        <v>1597</v>
      </c>
      <c r="C317" s="70" t="s">
        <v>204</v>
      </c>
      <c r="D317" s="70" t="s">
        <v>1563</v>
      </c>
      <c r="E317" s="70">
        <v>-1</v>
      </c>
      <c r="F317" s="71"/>
      <c r="G317" s="71">
        <v>43655.53087962963</v>
      </c>
      <c r="H317" s="41">
        <v>19665</v>
      </c>
      <c r="I317" s="41">
        <v>92458</v>
      </c>
      <c r="J317" s="41" t="b">
        <v>0</v>
      </c>
      <c r="K317" s="41">
        <v>1.14857363286987E+18</v>
      </c>
      <c r="L317" s="38">
        <f t="shared" si="0"/>
        <v>43655</v>
      </c>
      <c r="M317" s="39">
        <v>9</v>
      </c>
      <c r="N317" s="39">
        <v>7</v>
      </c>
      <c r="O317" s="39">
        <v>2019</v>
      </c>
      <c r="P317" s="41" t="str">
        <f t="shared" si="1"/>
        <v>44:28</v>
      </c>
      <c r="Q317" s="39">
        <v>12</v>
      </c>
      <c r="R317" s="42">
        <v>7</v>
      </c>
      <c r="S317" s="42">
        <v>28</v>
      </c>
      <c r="T317" s="43">
        <f t="shared" si="2"/>
        <v>43655</v>
      </c>
      <c r="U317" s="44">
        <f>TIME('Trump Tweets'!$Q317,'Trump Tweets'!$R317,'Trump Tweets'!$S317)</f>
        <v>0.50518518518518518</v>
      </c>
      <c r="V317" s="45">
        <f>'Trump Tweets'!$T317+'Trump Tweets'!$U317-T316+U316</f>
        <v>0.63505787036738459</v>
      </c>
      <c r="W317" s="46">
        <f>'Trump Tweets'!$T317+'Trump Tweets'!$U317-(T316+U316)</f>
        <v>0.37531250000029104</v>
      </c>
      <c r="X317" s="47" t="str">
        <f>IF(AND('Trump Tweets'!$V317&lt;1,'Trump Tweets'!$W317&lt;TIME(1,0,0)),"Yes","No")</f>
        <v>No</v>
      </c>
      <c r="Y317" s="1"/>
      <c r="Z317" s="1"/>
    </row>
    <row r="318" spans="1:26" ht="11.25" hidden="1" customHeight="1">
      <c r="A318" s="72" t="s">
        <v>88</v>
      </c>
      <c r="B318" s="73" t="s">
        <v>1601</v>
      </c>
      <c r="C318" s="74" t="s">
        <v>117</v>
      </c>
      <c r="D318" s="74"/>
      <c r="E318" s="74">
        <v>1</v>
      </c>
      <c r="F318" s="74"/>
      <c r="G318" s="75">
        <v>43655.832372685189</v>
      </c>
      <c r="H318" s="76">
        <v>12426</v>
      </c>
      <c r="I318" s="76">
        <v>52984</v>
      </c>
      <c r="J318" s="76" t="b">
        <v>0</v>
      </c>
      <c r="K318" s="76">
        <v>1.1704261653933299E+18</v>
      </c>
      <c r="L318" s="38">
        <f t="shared" si="0"/>
        <v>43655</v>
      </c>
      <c r="M318" s="39">
        <v>9</v>
      </c>
      <c r="N318" s="39">
        <v>7</v>
      </c>
      <c r="O318" s="39">
        <v>2019</v>
      </c>
      <c r="P318" s="41" t="str">
        <f t="shared" si="1"/>
        <v>58:37</v>
      </c>
      <c r="Q318" s="39">
        <v>19</v>
      </c>
      <c r="R318" s="42">
        <v>7</v>
      </c>
      <c r="S318" s="42">
        <v>37</v>
      </c>
      <c r="T318" s="43">
        <f t="shared" si="2"/>
        <v>43655</v>
      </c>
      <c r="U318" s="44">
        <f>TIME('Trump Tweets'!$Q318,'Trump Tweets'!$R318,'Trump Tweets'!$S318)</f>
        <v>0.79695601851851849</v>
      </c>
      <c r="V318" s="45">
        <f>'Trump Tweets'!$T318+'Trump Tweets'!$U318-T317+U317</f>
        <v>1.3021412037008149</v>
      </c>
      <c r="W318" s="46">
        <f>'Trump Tweets'!$T318+'Trump Tweets'!$U318-(T317+U317)</f>
        <v>0.29177083333343035</v>
      </c>
      <c r="X318" s="47" t="str">
        <f>IF(AND('Trump Tweets'!$V318&lt;1,'Trump Tweets'!$W318&lt;TIME(1,0,0)),"Yes","No")</f>
        <v>No</v>
      </c>
      <c r="Y318" s="1"/>
      <c r="Z318" s="1"/>
    </row>
    <row r="319" spans="1:26" ht="11.25" hidden="1" customHeight="1">
      <c r="A319" s="77" t="s">
        <v>88</v>
      </c>
      <c r="B319" s="78" t="s">
        <v>1605</v>
      </c>
      <c r="C319" s="79" t="s">
        <v>204</v>
      </c>
      <c r="D319" s="79" t="s">
        <v>682</v>
      </c>
      <c r="E319" s="79">
        <v>1</v>
      </c>
      <c r="F319" s="80"/>
      <c r="G319" s="80">
        <v>43656.98510416667</v>
      </c>
      <c r="H319" s="81">
        <v>12373</v>
      </c>
      <c r="I319" s="81">
        <v>44032</v>
      </c>
      <c r="J319" s="81" t="b">
        <v>0</v>
      </c>
      <c r="K319" s="81">
        <v>1.14910062806247E+18</v>
      </c>
      <c r="L319" s="38">
        <f t="shared" si="0"/>
        <v>43656</v>
      </c>
      <c r="M319" s="39">
        <v>10</v>
      </c>
      <c r="N319" s="39">
        <v>7</v>
      </c>
      <c r="O319" s="39">
        <v>2019</v>
      </c>
      <c r="P319" s="41" t="str">
        <f t="shared" si="1"/>
        <v>38:33</v>
      </c>
      <c r="Q319" s="39">
        <v>23</v>
      </c>
      <c r="R319" s="42">
        <v>7</v>
      </c>
      <c r="S319" s="42">
        <v>33</v>
      </c>
      <c r="T319" s="43">
        <f t="shared" si="2"/>
        <v>43656</v>
      </c>
      <c r="U319" s="44">
        <f>TIME('Trump Tweets'!$Q319,'Trump Tweets'!$R319,'Trump Tweets'!$S319)</f>
        <v>0.96357638888888886</v>
      </c>
      <c r="V319" s="45">
        <f>'Trump Tweets'!$T319+'Trump Tweets'!$U319-T318+U318</f>
        <v>2.7605324074058228</v>
      </c>
      <c r="W319" s="46">
        <f>'Trump Tweets'!$T319+'Trump Tweets'!$U319-(T318+U318)</f>
        <v>1.1666203703716747</v>
      </c>
      <c r="X319" s="47" t="str">
        <f>IF(AND('Trump Tweets'!$V319&lt;1,'Trump Tweets'!$W319&lt;TIME(1,0,0)),"Yes","No")</f>
        <v>No</v>
      </c>
      <c r="Y319" s="1"/>
      <c r="Z319" s="1"/>
    </row>
    <row r="320" spans="1:26" ht="11.25" hidden="1" customHeight="1">
      <c r="A320" s="68" t="s">
        <v>88</v>
      </c>
      <c r="B320" s="69" t="s">
        <v>1610</v>
      </c>
      <c r="C320" s="70" t="s">
        <v>204</v>
      </c>
      <c r="D320" s="70"/>
      <c r="E320" s="70">
        <v>0</v>
      </c>
      <c r="F320" s="71"/>
      <c r="G320" s="71">
        <v>43657.586296296293</v>
      </c>
      <c r="H320" s="41">
        <v>11509</v>
      </c>
      <c r="I320" s="41">
        <v>50408</v>
      </c>
      <c r="J320" s="41" t="b">
        <v>0</v>
      </c>
      <c r="K320" s="41">
        <v>1.14931849271126E+18</v>
      </c>
      <c r="L320" s="38">
        <f t="shared" si="0"/>
        <v>43657</v>
      </c>
      <c r="M320" s="39">
        <v>11</v>
      </c>
      <c r="N320" s="39">
        <v>7</v>
      </c>
      <c r="O320" s="39">
        <v>2019</v>
      </c>
      <c r="P320" s="41" t="str">
        <f t="shared" si="1"/>
        <v>04:16</v>
      </c>
      <c r="Q320" s="39">
        <v>14</v>
      </c>
      <c r="R320" s="42">
        <v>7</v>
      </c>
      <c r="S320" s="42">
        <v>16</v>
      </c>
      <c r="T320" s="43">
        <f t="shared" si="2"/>
        <v>43657</v>
      </c>
      <c r="U320" s="44">
        <f>TIME('Trump Tweets'!$Q320,'Trump Tweets'!$R320,'Trump Tweets'!$S320)</f>
        <v>0.58837962962962964</v>
      </c>
      <c r="V320" s="45">
        <f>'Trump Tweets'!$T320+'Trump Tweets'!$U320-T319+U319</f>
        <v>2.5519560185218708</v>
      </c>
      <c r="W320" s="46">
        <f>'Trump Tweets'!$T320+'Trump Tweets'!$U320-(T319+U319)</f>
        <v>0.62480324074567761</v>
      </c>
      <c r="X320" s="47" t="str">
        <f>IF(AND('Trump Tweets'!$V320&lt;1,'Trump Tweets'!$W320&lt;TIME(1,0,0)),"Yes","No")</f>
        <v>No</v>
      </c>
      <c r="Y320" s="1"/>
      <c r="Z320" s="1"/>
    </row>
    <row r="321" spans="1:26" ht="11.25" hidden="1" customHeight="1">
      <c r="A321" s="77" t="s">
        <v>88</v>
      </c>
      <c r="B321" s="78" t="s">
        <v>1614</v>
      </c>
      <c r="C321" s="80" t="s">
        <v>117</v>
      </c>
      <c r="D321" s="80"/>
      <c r="E321" s="79">
        <v>0</v>
      </c>
      <c r="F321" s="80"/>
      <c r="G321" s="80">
        <v>43658.010682870372</v>
      </c>
      <c r="H321" s="81">
        <v>10688</v>
      </c>
      <c r="I321" s="81">
        <v>50305</v>
      </c>
      <c r="J321" s="81" t="b">
        <v>0</v>
      </c>
      <c r="K321" s="81">
        <v>1.14947228590594E+18</v>
      </c>
      <c r="L321" s="38">
        <f t="shared" si="0"/>
        <v>43658</v>
      </c>
      <c r="M321" s="39">
        <v>12</v>
      </c>
      <c r="N321" s="39">
        <v>7</v>
      </c>
      <c r="O321" s="39">
        <v>2019</v>
      </c>
      <c r="P321" s="41" t="str">
        <f t="shared" si="1"/>
        <v>15:23</v>
      </c>
      <c r="Q321" s="39">
        <v>0</v>
      </c>
      <c r="R321" s="42">
        <v>7</v>
      </c>
      <c r="S321" s="42">
        <v>23</v>
      </c>
      <c r="T321" s="43">
        <f t="shared" si="2"/>
        <v>43658</v>
      </c>
      <c r="U321" s="44">
        <f>TIME('Trump Tweets'!$Q321,'Trump Tweets'!$R321,'Trump Tweets'!$S321)</f>
        <v>5.1273148148148146E-3</v>
      </c>
      <c r="V321" s="45">
        <f>'Trump Tweets'!$T321+'Trump Tweets'!$U321-T320+U320</f>
        <v>1.5935069444424825</v>
      </c>
      <c r="W321" s="46">
        <f>'Trump Tweets'!$T321+'Trump Tweets'!$U321-(T320+U320)</f>
        <v>0.41674768517987104</v>
      </c>
      <c r="X321" s="47" t="str">
        <f>IF(AND('Trump Tweets'!$V321&lt;1,'Trump Tweets'!$W321&lt;TIME(1,0,0)),"Yes","No")</f>
        <v>No</v>
      </c>
      <c r="Y321" s="1"/>
      <c r="Z321" s="1"/>
    </row>
    <row r="322" spans="1:26" ht="11.25" hidden="1" customHeight="1">
      <c r="A322" s="68" t="s">
        <v>88</v>
      </c>
      <c r="B322" s="83" t="s">
        <v>1619</v>
      </c>
      <c r="C322" s="70" t="s">
        <v>204</v>
      </c>
      <c r="D322" s="70"/>
      <c r="E322" s="70">
        <v>-1</v>
      </c>
      <c r="F322" s="70" t="s">
        <v>1620</v>
      </c>
      <c r="G322" s="71">
        <v>43658.533356481479</v>
      </c>
      <c r="H322" s="41">
        <v>13588</v>
      </c>
      <c r="I322" s="41">
        <v>66110</v>
      </c>
      <c r="J322" s="41" t="b">
        <v>0</v>
      </c>
      <c r="K322" s="41">
        <v>1.14966169473547E+18</v>
      </c>
      <c r="L322" s="38">
        <f t="shared" si="0"/>
        <v>43658</v>
      </c>
      <c r="M322" s="39">
        <v>12</v>
      </c>
      <c r="N322" s="39">
        <v>7</v>
      </c>
      <c r="O322" s="39">
        <v>2019</v>
      </c>
      <c r="P322" s="41" t="str">
        <f t="shared" si="1"/>
        <v>48:02</v>
      </c>
      <c r="Q322" s="39">
        <v>12</v>
      </c>
      <c r="R322" s="42">
        <v>7</v>
      </c>
      <c r="S322" s="42">
        <v>2</v>
      </c>
      <c r="T322" s="43">
        <f t="shared" si="2"/>
        <v>43658</v>
      </c>
      <c r="U322" s="44">
        <f>TIME('Trump Tweets'!$Q322,'Trump Tweets'!$R322,'Trump Tweets'!$S322)</f>
        <v>0.50488425925925928</v>
      </c>
      <c r="V322" s="45">
        <f>'Trump Tweets'!$T322+'Trump Tweets'!$U322-T321+U321</f>
        <v>0.51001157407350273</v>
      </c>
      <c r="W322" s="46">
        <f>'Trump Tweets'!$T322+'Trump Tweets'!$U322-(T321+U321)</f>
        <v>0.49975694444583496</v>
      </c>
      <c r="X322" s="47" t="str">
        <f>IF(AND('Trump Tweets'!$V322&lt;1,'Trump Tweets'!$W322&lt;TIME(1,0,0)),"Yes","No")</f>
        <v>No</v>
      </c>
      <c r="Y322" s="1"/>
      <c r="Z322" s="1"/>
    </row>
    <row r="323" spans="1:26" ht="11.25" hidden="1" customHeight="1">
      <c r="A323" s="72" t="s">
        <v>88</v>
      </c>
      <c r="B323" s="73" t="s">
        <v>1623</v>
      </c>
      <c r="C323" s="74" t="s">
        <v>79</v>
      </c>
      <c r="D323" s="75"/>
      <c r="E323" s="74">
        <v>-1</v>
      </c>
      <c r="F323" s="75"/>
      <c r="G323" s="75" t="s">
        <v>1624</v>
      </c>
      <c r="H323" s="76">
        <v>19095</v>
      </c>
      <c r="I323" s="76">
        <v>98511</v>
      </c>
      <c r="J323" s="76" t="b">
        <v>0</v>
      </c>
      <c r="K323" s="76">
        <v>1.1505900965273E+18</v>
      </c>
      <c r="L323" s="38">
        <f t="shared" si="0"/>
        <v>43661</v>
      </c>
      <c r="M323" s="39">
        <v>15</v>
      </c>
      <c r="N323" s="39">
        <v>7</v>
      </c>
      <c r="O323" s="39">
        <v>2019</v>
      </c>
      <c r="P323" s="41" t="str">
        <f t="shared" si="1"/>
        <v>07-15-2019 02:17:10</v>
      </c>
      <c r="Q323" s="39">
        <v>2</v>
      </c>
      <c r="R323" s="42">
        <v>7</v>
      </c>
      <c r="S323" s="42">
        <v>10</v>
      </c>
      <c r="T323" s="43">
        <f t="shared" si="2"/>
        <v>43661</v>
      </c>
      <c r="U323" s="44">
        <f>TIME('Trump Tweets'!$Q323,'Trump Tweets'!$R323,'Trump Tweets'!$S323)</f>
        <v>8.8310185185185186E-2</v>
      </c>
      <c r="V323" s="45">
        <f>'Trump Tweets'!$T323+'Trump Tweets'!$U323-T322+U322</f>
        <v>3.593194444446115</v>
      </c>
      <c r="W323" s="46">
        <f>'Trump Tweets'!$T323+'Trump Tweets'!$U323-(T322+U322)</f>
        <v>2.583425925928168</v>
      </c>
      <c r="X323" s="47" t="str">
        <f>IF(AND('Trump Tweets'!$V323&lt;1,'Trump Tweets'!$W323&lt;TIME(1,0,0)),"Yes","No")</f>
        <v>No</v>
      </c>
      <c r="Y323" s="1"/>
      <c r="Z323" s="1"/>
    </row>
    <row r="324" spans="1:26" ht="11.25" hidden="1" customHeight="1">
      <c r="A324" s="72" t="s">
        <v>88</v>
      </c>
      <c r="B324" s="73" t="s">
        <v>1628</v>
      </c>
      <c r="C324" s="74" t="s">
        <v>204</v>
      </c>
      <c r="D324" s="74" t="s">
        <v>327</v>
      </c>
      <c r="E324" s="74">
        <v>-1</v>
      </c>
      <c r="F324" s="75"/>
      <c r="G324" s="75" t="s">
        <v>1630</v>
      </c>
      <c r="H324" s="76">
        <v>20812</v>
      </c>
      <c r="I324" s="76">
        <v>109074</v>
      </c>
      <c r="J324" s="76" t="b">
        <v>0</v>
      </c>
      <c r="K324" s="76">
        <v>1.15071747462469E+18</v>
      </c>
      <c r="L324" s="38">
        <f t="shared" si="0"/>
        <v>43661</v>
      </c>
      <c r="M324" s="39">
        <v>15</v>
      </c>
      <c r="N324" s="39">
        <v>7</v>
      </c>
      <c r="O324" s="39">
        <v>2019</v>
      </c>
      <c r="P324" s="41" t="str">
        <f t="shared" si="1"/>
        <v>07-15-2019 10:43:19</v>
      </c>
      <c r="Q324" s="39">
        <v>10</v>
      </c>
      <c r="R324" s="42">
        <v>7</v>
      </c>
      <c r="S324" s="42">
        <v>19</v>
      </c>
      <c r="T324" s="43">
        <f t="shared" si="2"/>
        <v>43661</v>
      </c>
      <c r="U324" s="44">
        <f>TIME('Trump Tweets'!$Q324,'Trump Tweets'!$R324,'Trump Tweets'!$S324)</f>
        <v>0.42174768518518518</v>
      </c>
      <c r="V324" s="45">
        <f>'Trump Tweets'!$T324+'Trump Tweets'!$U324-T323+U323</f>
        <v>0.51005787036971284</v>
      </c>
      <c r="W324" s="46">
        <f>'Trump Tweets'!$T324+'Trump Tweets'!$U324-(T323+U323)</f>
        <v>0.33343749999767169</v>
      </c>
      <c r="X324" s="47" t="str">
        <f>IF(AND('Trump Tweets'!$V324&lt;1,'Trump Tweets'!$W324&lt;TIME(1,0,0)),"Yes","No")</f>
        <v>No</v>
      </c>
      <c r="Y324" s="1"/>
      <c r="Z324" s="1"/>
    </row>
    <row r="325" spans="1:26" ht="11.25" hidden="1" customHeight="1">
      <c r="A325" s="77" t="s">
        <v>88</v>
      </c>
      <c r="B325" s="78" t="s">
        <v>1633</v>
      </c>
      <c r="C325" s="81" t="s">
        <v>204</v>
      </c>
      <c r="D325" s="79" t="s">
        <v>327</v>
      </c>
      <c r="E325" s="79">
        <v>-1</v>
      </c>
      <c r="F325" s="79"/>
      <c r="G325" s="80">
        <v>43661.446759259263</v>
      </c>
      <c r="H325" s="81">
        <v>17005</v>
      </c>
      <c r="I325" s="81">
        <v>92841</v>
      </c>
      <c r="J325" s="81" t="b">
        <v>0</v>
      </c>
      <c r="K325" s="81">
        <v>1.15071747542166E+18</v>
      </c>
      <c r="L325" s="38">
        <f t="shared" si="0"/>
        <v>43661</v>
      </c>
      <c r="M325" s="39">
        <v>15</v>
      </c>
      <c r="N325" s="39">
        <v>7</v>
      </c>
      <c r="O325" s="39">
        <v>2019</v>
      </c>
      <c r="P325" s="41" t="str">
        <f t="shared" si="1"/>
        <v>43:20</v>
      </c>
      <c r="Q325" s="39">
        <v>10</v>
      </c>
      <c r="R325" s="42">
        <v>7</v>
      </c>
      <c r="S325" s="42">
        <v>20</v>
      </c>
      <c r="T325" s="43">
        <f t="shared" si="2"/>
        <v>43661</v>
      </c>
      <c r="U325" s="44">
        <f>TIME('Trump Tweets'!$Q325,'Trump Tweets'!$R325,'Trump Tweets'!$S325)</f>
        <v>0.42175925925925922</v>
      </c>
      <c r="V325" s="45">
        <f>'Trump Tweets'!$T325+'Trump Tweets'!$U325-T324+U324</f>
        <v>0.84350694444649243</v>
      </c>
      <c r="W325" s="46">
        <f>'Trump Tweets'!$T325+'Trump Tweets'!$U325-(T324+U324)</f>
        <v>1.1574076779652387E-5</v>
      </c>
      <c r="X325" s="47" t="str">
        <f>IF(AND('Trump Tweets'!$V325&lt;1,'Trump Tweets'!$W325&lt;TIME(1,0,0)),"Yes","No")</f>
        <v>Yes</v>
      </c>
      <c r="Y325" s="1" t="s">
        <v>414</v>
      </c>
      <c r="Z325" s="1"/>
    </row>
    <row r="326" spans="1:26" ht="11.25" hidden="1" customHeight="1">
      <c r="A326" s="72" t="s">
        <v>88</v>
      </c>
      <c r="B326" s="73" t="s">
        <v>1636</v>
      </c>
      <c r="C326" s="74" t="s">
        <v>239</v>
      </c>
      <c r="D326" s="75"/>
      <c r="E326" s="74">
        <v>1</v>
      </c>
      <c r="F326" s="74"/>
      <c r="G326" s="75" t="s">
        <v>1637</v>
      </c>
      <c r="H326" s="76">
        <v>20429</v>
      </c>
      <c r="I326" s="76">
        <v>111433</v>
      </c>
      <c r="J326" s="76" t="b">
        <v>0</v>
      </c>
      <c r="K326" s="76">
        <v>1.15094897821897E+18</v>
      </c>
      <c r="L326" s="38">
        <f t="shared" si="0"/>
        <v>43662</v>
      </c>
      <c r="M326" s="39">
        <v>16</v>
      </c>
      <c r="N326" s="39">
        <v>7</v>
      </c>
      <c r="O326" s="39">
        <v>2019</v>
      </c>
      <c r="P326" s="41" t="str">
        <f t="shared" si="1"/>
        <v>07-16-2019 02:03:14</v>
      </c>
      <c r="Q326" s="39">
        <v>2</v>
      </c>
      <c r="R326" s="42">
        <v>7</v>
      </c>
      <c r="S326" s="42">
        <v>14</v>
      </c>
      <c r="T326" s="43">
        <f t="shared" si="2"/>
        <v>43662</v>
      </c>
      <c r="U326" s="44">
        <f>TIME('Trump Tweets'!$Q326,'Trump Tweets'!$R326,'Trump Tweets'!$S326)</f>
        <v>8.8356481481481494E-2</v>
      </c>
      <c r="V326" s="45">
        <f>'Trump Tweets'!$T326+'Trump Tweets'!$U326-T325+U325</f>
        <v>1.5101157407386818</v>
      </c>
      <c r="W326" s="46">
        <f>'Trump Tweets'!$T326+'Trump Tweets'!$U326-(T325+U325)</f>
        <v>0.66659722221811535</v>
      </c>
      <c r="X326" s="47" t="str">
        <f>IF(AND('Trump Tweets'!$V326&lt;1,'Trump Tweets'!$W326&lt;TIME(1,0,0)),"Yes","No")</f>
        <v>No</v>
      </c>
      <c r="Y326" s="1"/>
      <c r="Z326" s="1"/>
    </row>
    <row r="327" spans="1:26" ht="11.25" hidden="1" customHeight="1">
      <c r="A327" s="72" t="s">
        <v>88</v>
      </c>
      <c r="B327" s="73" t="s">
        <v>1641</v>
      </c>
      <c r="C327" s="74" t="s">
        <v>79</v>
      </c>
      <c r="D327" s="74"/>
      <c r="E327" s="74">
        <v>-1</v>
      </c>
      <c r="F327" s="74"/>
      <c r="G327" s="75" t="s">
        <v>1642</v>
      </c>
      <c r="H327" s="76">
        <v>15632</v>
      </c>
      <c r="I327" s="76">
        <v>65715</v>
      </c>
      <c r="J327" s="76" t="b">
        <v>0</v>
      </c>
      <c r="K327" s="76">
        <v>1.15219716488343E+18</v>
      </c>
      <c r="L327" s="38">
        <f t="shared" si="0"/>
        <v>43665</v>
      </c>
      <c r="M327" s="39">
        <v>19</v>
      </c>
      <c r="N327" s="39">
        <v>7</v>
      </c>
      <c r="O327" s="39">
        <v>2019</v>
      </c>
      <c r="P327" s="41" t="str">
        <f t="shared" si="1"/>
        <v>07-19-2019 12:43:05</v>
      </c>
      <c r="Q327" s="39">
        <v>12</v>
      </c>
      <c r="R327" s="42">
        <v>7</v>
      </c>
      <c r="S327" s="42">
        <v>5</v>
      </c>
      <c r="T327" s="43">
        <f t="shared" si="2"/>
        <v>43665</v>
      </c>
      <c r="U327" s="44">
        <f>TIME('Trump Tweets'!$Q327,'Trump Tweets'!$R327,'Trump Tweets'!$S327)</f>
        <v>0.50491898148148151</v>
      </c>
      <c r="V327" s="45">
        <f>'Trump Tweets'!$T327+'Trump Tweets'!$U327-T326+U326</f>
        <v>3.5932754629632324</v>
      </c>
      <c r="W327" s="46">
        <f>'Trump Tweets'!$T327+'Trump Tweets'!$U327-(T326+U326)</f>
        <v>3.4165625000023283</v>
      </c>
      <c r="X327" s="47" t="str">
        <f>IF(AND('Trump Tweets'!$V327&lt;1,'Trump Tweets'!$W327&lt;TIME(1,0,0)),"Yes","No")</f>
        <v>No</v>
      </c>
      <c r="Y327" s="1"/>
      <c r="Z327" s="1"/>
    </row>
    <row r="328" spans="1:26" ht="11.25" hidden="1" customHeight="1">
      <c r="A328" s="72" t="s">
        <v>88</v>
      </c>
      <c r="B328" s="73" t="s">
        <v>1648</v>
      </c>
      <c r="C328" s="74" t="s">
        <v>1121</v>
      </c>
      <c r="D328" s="74"/>
      <c r="E328" s="74">
        <v>0</v>
      </c>
      <c r="F328" s="74"/>
      <c r="G328" s="75" t="s">
        <v>1649</v>
      </c>
      <c r="H328" s="76">
        <v>9907</v>
      </c>
      <c r="I328" s="76">
        <v>49698</v>
      </c>
      <c r="J328" s="76" t="b">
        <v>0</v>
      </c>
      <c r="K328" s="76">
        <v>1.15221205926381E+18</v>
      </c>
      <c r="L328" s="38">
        <f t="shared" si="0"/>
        <v>43665</v>
      </c>
      <c r="M328" s="39">
        <v>19</v>
      </c>
      <c r="N328" s="39">
        <v>7</v>
      </c>
      <c r="O328" s="39">
        <v>2019</v>
      </c>
      <c r="P328" s="41" t="str">
        <f t="shared" si="1"/>
        <v>07-19-2019 13:42:16</v>
      </c>
      <c r="Q328" s="39">
        <v>13</v>
      </c>
      <c r="R328" s="42">
        <v>7</v>
      </c>
      <c r="S328" s="42">
        <v>16</v>
      </c>
      <c r="T328" s="43">
        <f t="shared" si="2"/>
        <v>43665</v>
      </c>
      <c r="U328" s="44">
        <f>TIME('Trump Tweets'!$Q328,'Trump Tweets'!$R328,'Trump Tweets'!$S328)</f>
        <v>0.5467129629629629</v>
      </c>
      <c r="V328" s="45">
        <f>'Trump Tweets'!$T328+'Trump Tweets'!$U328-T327+U327</f>
        <v>1.0516319444429461</v>
      </c>
      <c r="W328" s="46">
        <f>'Trump Tweets'!$T328+'Trump Tweets'!$U328-(T327+U327)</f>
        <v>4.1793981479713693E-2</v>
      </c>
      <c r="X328" s="47" t="str">
        <f>IF(AND('Trump Tweets'!$V328&lt;1,'Trump Tweets'!$W328&lt;TIME(1,0,0)),"Yes","No")</f>
        <v>No</v>
      </c>
      <c r="Y328" s="1"/>
      <c r="Z328" s="1"/>
    </row>
    <row r="329" spans="1:26" ht="11.25" hidden="1" customHeight="1">
      <c r="A329" s="72" t="s">
        <v>88</v>
      </c>
      <c r="B329" s="74" t="s">
        <v>1653</v>
      </c>
      <c r="C329" s="74" t="s">
        <v>1121</v>
      </c>
      <c r="D329" s="74"/>
      <c r="E329" s="74">
        <v>-1</v>
      </c>
      <c r="F329" s="74"/>
      <c r="G329" s="75" t="s">
        <v>1654</v>
      </c>
      <c r="H329" s="76">
        <v>12955</v>
      </c>
      <c r="I329" s="76">
        <v>67088</v>
      </c>
      <c r="J329" s="76" t="b">
        <v>0</v>
      </c>
      <c r="K329" s="76">
        <v>1.15221107135005E+18</v>
      </c>
      <c r="L329" s="38">
        <f t="shared" si="0"/>
        <v>43665</v>
      </c>
      <c r="M329" s="39">
        <v>19</v>
      </c>
      <c r="N329" s="39">
        <v>7</v>
      </c>
      <c r="O329" s="39">
        <v>2019</v>
      </c>
      <c r="P329" s="41" t="str">
        <f t="shared" si="1"/>
        <v>07-19-2019 13:38:21</v>
      </c>
      <c r="Q329" s="39">
        <v>13</v>
      </c>
      <c r="R329" s="42">
        <v>7</v>
      </c>
      <c r="S329" s="42">
        <v>21</v>
      </c>
      <c r="T329" s="43">
        <f t="shared" si="2"/>
        <v>43665</v>
      </c>
      <c r="U329" s="44">
        <f>TIME('Trump Tweets'!$Q329,'Trump Tweets'!$R329,'Trump Tweets'!$S329)</f>
        <v>0.54677083333333332</v>
      </c>
      <c r="V329" s="45">
        <f>'Trump Tweets'!$T329+'Trump Tweets'!$U329-T328+U328</f>
        <v>1.093483796293774</v>
      </c>
      <c r="W329" s="46">
        <f>'Trump Tweets'!$T329+'Trump Tweets'!$U329-(T328+U328)</f>
        <v>5.7870369346346706E-5</v>
      </c>
      <c r="X329" s="47" t="str">
        <f>IF(AND('Trump Tweets'!$V329&lt;1,'Trump Tweets'!$W329&lt;TIME(1,0,0)),"Yes","No")</f>
        <v>No</v>
      </c>
      <c r="Y329" s="1"/>
      <c r="Z329" s="1"/>
    </row>
    <row r="330" spans="1:26" ht="11.25" hidden="1" customHeight="1">
      <c r="A330" s="72" t="s">
        <v>88</v>
      </c>
      <c r="B330" s="73" t="s">
        <v>1657</v>
      </c>
      <c r="C330" s="74" t="s">
        <v>117</v>
      </c>
      <c r="D330" s="75"/>
      <c r="E330" s="74">
        <v>1</v>
      </c>
      <c r="F330" s="75"/>
      <c r="G330" s="75" t="s">
        <v>1658</v>
      </c>
      <c r="H330" s="76">
        <v>19241</v>
      </c>
      <c r="I330" s="76">
        <v>85802</v>
      </c>
      <c r="J330" s="76" t="b">
        <v>0</v>
      </c>
      <c r="K330" s="76">
        <v>1.1525381391535601E+18</v>
      </c>
      <c r="L330" s="38">
        <f t="shared" si="0"/>
        <v>43666</v>
      </c>
      <c r="M330" s="39">
        <v>20</v>
      </c>
      <c r="N330" s="39">
        <v>7</v>
      </c>
      <c r="O330" s="39">
        <v>2019</v>
      </c>
      <c r="P330" s="41" t="str">
        <f t="shared" si="1"/>
        <v>07-20-2019 11:18:00</v>
      </c>
      <c r="Q330" s="39">
        <v>11</v>
      </c>
      <c r="R330" s="42">
        <v>7</v>
      </c>
      <c r="S330" s="42">
        <v>0</v>
      </c>
      <c r="T330" s="43">
        <f t="shared" si="2"/>
        <v>43666</v>
      </c>
      <c r="U330" s="44">
        <f>TIME('Trump Tweets'!$Q330,'Trump Tweets'!$R330,'Trump Tweets'!$S330)</f>
        <v>0.46319444444444446</v>
      </c>
      <c r="V330" s="45">
        <f>'Trump Tweets'!$T330+'Trump Tweets'!$U330-T329+U329</f>
        <v>2.0099652777742207</v>
      </c>
      <c r="W330" s="46">
        <f>'Trump Tweets'!$T330+'Trump Tweets'!$U330-(T329+U329)</f>
        <v>0.91642361111007631</v>
      </c>
      <c r="X330" s="47" t="str">
        <f>IF(AND('Trump Tweets'!$V330&lt;1,'Trump Tweets'!$W330&lt;TIME(1,0,0)),"Yes","No")</f>
        <v>No</v>
      </c>
      <c r="Y330" s="1"/>
      <c r="Z330" s="1"/>
    </row>
    <row r="331" spans="1:26" ht="11.25" hidden="1" customHeight="1">
      <c r="A331" s="72" t="s">
        <v>88</v>
      </c>
      <c r="B331" s="73" t="s">
        <v>1662</v>
      </c>
      <c r="C331" s="74" t="s">
        <v>79</v>
      </c>
      <c r="D331" s="74"/>
      <c r="E331" s="74">
        <v>-1</v>
      </c>
      <c r="F331" s="74"/>
      <c r="G331" s="75" t="s">
        <v>1663</v>
      </c>
      <c r="H331" s="76">
        <v>13383</v>
      </c>
      <c r="I331" s="76">
        <v>56692</v>
      </c>
      <c r="J331" s="76" t="b">
        <v>0</v>
      </c>
      <c r="K331" s="76">
        <v>1.1532747945797601E+18</v>
      </c>
      <c r="L331" s="38">
        <f t="shared" si="0"/>
        <v>43668</v>
      </c>
      <c r="M331" s="39">
        <v>22</v>
      </c>
      <c r="N331" s="39">
        <v>7</v>
      </c>
      <c r="O331" s="39">
        <v>2019</v>
      </c>
      <c r="P331" s="41" t="str">
        <f t="shared" si="1"/>
        <v>07-22-2019 12:05:12</v>
      </c>
      <c r="Q331" s="39">
        <v>12</v>
      </c>
      <c r="R331" s="42">
        <v>7</v>
      </c>
      <c r="S331" s="42">
        <v>12</v>
      </c>
      <c r="T331" s="43">
        <f t="shared" si="2"/>
        <v>43668</v>
      </c>
      <c r="U331" s="44">
        <f>TIME('Trump Tweets'!$Q331,'Trump Tweets'!$R331,'Trump Tweets'!$S331)</f>
        <v>0.505</v>
      </c>
      <c r="V331" s="45">
        <f>'Trump Tweets'!$T331+'Trump Tweets'!$U331-T330+U330</f>
        <v>2.9681944444418251</v>
      </c>
      <c r="W331" s="46">
        <f>'Trump Tweets'!$T331+'Trump Tweets'!$U331-(T330+U330)</f>
        <v>2.0418055555564933</v>
      </c>
      <c r="X331" s="47" t="str">
        <f>IF(AND('Trump Tweets'!$V331&lt;1,'Trump Tweets'!$W331&lt;TIME(1,0,0)),"Yes","No")</f>
        <v>No</v>
      </c>
      <c r="Y331" s="1"/>
      <c r="Z331" s="1"/>
    </row>
    <row r="332" spans="1:26" ht="11.25" hidden="1" customHeight="1">
      <c r="A332" s="72" t="s">
        <v>88</v>
      </c>
      <c r="B332" s="73" t="s">
        <v>1668</v>
      </c>
      <c r="C332" s="74" t="s">
        <v>1121</v>
      </c>
      <c r="D332" s="75"/>
      <c r="E332" s="74">
        <v>-1</v>
      </c>
      <c r="F332" s="75"/>
      <c r="G332" s="75" t="s">
        <v>1669</v>
      </c>
      <c r="H332" s="76">
        <v>16949</v>
      </c>
      <c r="I332" s="76">
        <v>81109</v>
      </c>
      <c r="J332" s="76" t="b">
        <v>0</v>
      </c>
      <c r="K332" s="76">
        <v>1.1532740690280801E+18</v>
      </c>
      <c r="L332" s="38">
        <f t="shared" si="0"/>
        <v>43668</v>
      </c>
      <c r="M332" s="39">
        <v>22</v>
      </c>
      <c r="N332" s="39">
        <v>7</v>
      </c>
      <c r="O332" s="39">
        <v>2019</v>
      </c>
      <c r="P332" s="41" t="str">
        <f t="shared" si="1"/>
        <v>07-22-2019 12:02:19</v>
      </c>
      <c r="Q332" s="39">
        <v>12</v>
      </c>
      <c r="R332" s="42">
        <v>7</v>
      </c>
      <c r="S332" s="42">
        <v>19</v>
      </c>
      <c r="T332" s="43">
        <f t="shared" si="2"/>
        <v>43668</v>
      </c>
      <c r="U332" s="44">
        <f>TIME('Trump Tweets'!$Q332,'Trump Tweets'!$R332,'Trump Tweets'!$S332)</f>
        <v>0.5050810185185185</v>
      </c>
      <c r="V332" s="45">
        <f>'Trump Tweets'!$T332+'Trump Tweets'!$U332-T331+U331</f>
        <v>1.0100810185202862</v>
      </c>
      <c r="W332" s="46">
        <f>'Trump Tweets'!$T332+'Trump Tweets'!$U332-(T331+U331)</f>
        <v>8.101852290565148E-5</v>
      </c>
      <c r="X332" s="47" t="str">
        <f>IF(AND('Trump Tweets'!$V332&lt;1,'Trump Tweets'!$W332&lt;TIME(1,0,0)),"Yes","No")</f>
        <v>No</v>
      </c>
      <c r="Y332" s="1"/>
      <c r="Z332" s="1"/>
    </row>
    <row r="333" spans="1:26" ht="11.25" hidden="1" customHeight="1">
      <c r="A333" s="68" t="s">
        <v>88</v>
      </c>
      <c r="B333" s="69" t="s">
        <v>1672</v>
      </c>
      <c r="C333" s="70" t="s">
        <v>204</v>
      </c>
      <c r="D333" s="70"/>
      <c r="E333" s="70">
        <v>0</v>
      </c>
      <c r="F333" s="70"/>
      <c r="G333" s="71">
        <v>43669.495856481481</v>
      </c>
      <c r="H333" s="41">
        <v>12110</v>
      </c>
      <c r="I333" s="41">
        <v>59437</v>
      </c>
      <c r="J333" s="41" t="b">
        <v>0</v>
      </c>
      <c r="K333" s="41">
        <v>1.1536343724421E+18</v>
      </c>
      <c r="L333" s="38">
        <f t="shared" si="0"/>
        <v>43669</v>
      </c>
      <c r="M333" s="39">
        <v>23</v>
      </c>
      <c r="N333" s="39">
        <v>7</v>
      </c>
      <c r="O333" s="39">
        <v>2019</v>
      </c>
      <c r="P333" s="41" t="str">
        <f t="shared" si="1"/>
        <v>54:02</v>
      </c>
      <c r="Q333" s="39">
        <v>11</v>
      </c>
      <c r="R333" s="42">
        <v>7</v>
      </c>
      <c r="S333" s="42">
        <v>2</v>
      </c>
      <c r="T333" s="43">
        <f t="shared" si="2"/>
        <v>43669</v>
      </c>
      <c r="U333" s="44">
        <f>TIME('Trump Tweets'!$Q333,'Trump Tweets'!$R333,'Trump Tweets'!$S333)</f>
        <v>0.4632175925925926</v>
      </c>
      <c r="V333" s="45">
        <f>'Trump Tweets'!$T333+'Trump Tweets'!$U333-T332+U332</f>
        <v>1.968298611112965</v>
      </c>
      <c r="W333" s="46">
        <f>'Trump Tweets'!$T333+'Trump Tweets'!$U333-(T332+U332)</f>
        <v>0.95813657407416031</v>
      </c>
      <c r="X333" s="47" t="str">
        <f>IF(AND('Trump Tweets'!$V333&lt;1,'Trump Tweets'!$W333&lt;TIME(1,0,0)),"Yes","No")</f>
        <v>No</v>
      </c>
      <c r="Y333" s="1"/>
      <c r="Z333" s="1"/>
    </row>
    <row r="334" spans="1:26" ht="11.25" hidden="1" customHeight="1">
      <c r="A334" s="72" t="s">
        <v>88</v>
      </c>
      <c r="B334" s="73" t="s">
        <v>1675</v>
      </c>
      <c r="C334" s="74" t="s">
        <v>117</v>
      </c>
      <c r="D334" s="74"/>
      <c r="E334" s="74">
        <v>1</v>
      </c>
      <c r="F334" s="74"/>
      <c r="G334" s="75" t="s">
        <v>1676</v>
      </c>
      <c r="H334" s="76">
        <v>16706</v>
      </c>
      <c r="I334" s="76">
        <v>91277</v>
      </c>
      <c r="J334" s="76" t="b">
        <v>0</v>
      </c>
      <c r="K334" s="76">
        <v>1.1543593322528599E+18</v>
      </c>
      <c r="L334" s="38">
        <f t="shared" si="0"/>
        <v>43671</v>
      </c>
      <c r="M334" s="39">
        <v>25</v>
      </c>
      <c r="N334" s="39">
        <v>7</v>
      </c>
      <c r="O334" s="39">
        <v>2019</v>
      </c>
      <c r="P334" s="41" t="str">
        <f t="shared" si="1"/>
        <v>07-25-2019 11:54:46</v>
      </c>
      <c r="Q334" s="39">
        <v>11</v>
      </c>
      <c r="R334" s="42">
        <v>7</v>
      </c>
      <c r="S334" s="42">
        <v>46</v>
      </c>
      <c r="T334" s="43">
        <f t="shared" si="2"/>
        <v>43671</v>
      </c>
      <c r="U334" s="44">
        <f>TIME('Trump Tweets'!$Q334,'Trump Tweets'!$R334,'Trump Tweets'!$S334)</f>
        <v>0.46372685185185186</v>
      </c>
      <c r="V334" s="45">
        <f>'Trump Tweets'!$T334+'Trump Tweets'!$U334-T333+U333</f>
        <v>2.9269444444416526</v>
      </c>
      <c r="W334" s="46">
        <f>'Trump Tweets'!$T334+'Trump Tweets'!$U334-(T333+U333)</f>
        <v>2.0005092592546134</v>
      </c>
      <c r="X334" s="47" t="str">
        <f>IF(AND('Trump Tweets'!$V334&lt;1,'Trump Tweets'!$W334&lt;TIME(1,0,0)),"Yes","No")</f>
        <v>No</v>
      </c>
      <c r="Y334" s="1"/>
      <c r="Z334" s="1"/>
    </row>
    <row r="335" spans="1:26" ht="11.25" customHeight="1">
      <c r="A335" s="72" t="s">
        <v>88</v>
      </c>
      <c r="B335" s="73" t="s">
        <v>1679</v>
      </c>
      <c r="C335" s="74" t="s">
        <v>117</v>
      </c>
      <c r="D335" s="74"/>
      <c r="E335" s="74">
        <v>1</v>
      </c>
      <c r="F335" s="74"/>
      <c r="G335" s="75" t="s">
        <v>1680</v>
      </c>
      <c r="H335" s="76">
        <v>18465</v>
      </c>
      <c r="I335" s="76">
        <v>84561</v>
      </c>
      <c r="J335" s="76" t="b">
        <v>0</v>
      </c>
      <c r="K335" s="76">
        <v>1.1543625228306099E+18</v>
      </c>
      <c r="L335" s="38">
        <f t="shared" si="0"/>
        <v>43671</v>
      </c>
      <c r="M335" s="39">
        <v>25</v>
      </c>
      <c r="N335" s="39">
        <v>7</v>
      </c>
      <c r="O335" s="39">
        <v>2019</v>
      </c>
      <c r="P335" s="41" t="str">
        <f t="shared" si="1"/>
        <v>07-25-2019 12:07:27</v>
      </c>
      <c r="Q335" s="39">
        <v>12</v>
      </c>
      <c r="R335" s="42">
        <v>7</v>
      </c>
      <c r="S335" s="42">
        <v>27</v>
      </c>
      <c r="T335" s="43">
        <f t="shared" si="2"/>
        <v>43671</v>
      </c>
      <c r="U335" s="44">
        <f>TIME('Trump Tweets'!$Q335,'Trump Tweets'!$R335,'Trump Tweets'!$S335)</f>
        <v>0.50517361111111114</v>
      </c>
      <c r="V335" s="45">
        <f>'Trump Tweets'!$T335+'Trump Tweets'!$U335-T334+U334</f>
        <v>0.96890046296454746</v>
      </c>
      <c r="W335" s="46">
        <f>'Trump Tweets'!$T335+'Trump Tweets'!$U335-(T334+U334)</f>
        <v>4.1446759263635613E-2</v>
      </c>
      <c r="X335" s="47" t="str">
        <f>IF(AND('Trump Tweets'!$V335&lt;1,'Trump Tweets'!$W335&lt;TIME(1,0,0)),"Yes","No")</f>
        <v>Yes</v>
      </c>
      <c r="Y335" s="1"/>
      <c r="Z335" s="1"/>
    </row>
    <row r="336" spans="1:26" ht="11.25" hidden="1" customHeight="1">
      <c r="A336" s="72" t="s">
        <v>88</v>
      </c>
      <c r="B336" s="73" t="s">
        <v>1682</v>
      </c>
      <c r="C336" s="74" t="s">
        <v>117</v>
      </c>
      <c r="D336" s="74"/>
      <c r="E336" s="74">
        <v>1</v>
      </c>
      <c r="F336" s="74"/>
      <c r="G336" s="75" t="s">
        <v>1683</v>
      </c>
      <c r="H336" s="76">
        <v>15792</v>
      </c>
      <c r="I336" s="76">
        <v>70349</v>
      </c>
      <c r="J336" s="76" t="b">
        <v>0</v>
      </c>
      <c r="K336" s="76">
        <v>1.15476341335837E+18</v>
      </c>
      <c r="L336" s="38">
        <f t="shared" si="0"/>
        <v>43672</v>
      </c>
      <c r="M336" s="39">
        <v>26</v>
      </c>
      <c r="N336" s="39">
        <v>7</v>
      </c>
      <c r="O336" s="39">
        <v>2019</v>
      </c>
      <c r="P336" s="41" t="str">
        <f t="shared" si="1"/>
        <v>07-26-2019 14:40:26</v>
      </c>
      <c r="Q336" s="39">
        <v>14</v>
      </c>
      <c r="R336" s="42">
        <v>7</v>
      </c>
      <c r="S336" s="42">
        <v>26</v>
      </c>
      <c r="T336" s="43">
        <f t="shared" si="2"/>
        <v>43672</v>
      </c>
      <c r="U336" s="44">
        <f>TIME('Trump Tweets'!$Q336,'Trump Tweets'!$R336,'Trump Tweets'!$S336)</f>
        <v>0.58849537037037036</v>
      </c>
      <c r="V336" s="45">
        <f>'Trump Tweets'!$T336+'Trump Tweets'!$U336-T335+U335</f>
        <v>2.0936689814827858</v>
      </c>
      <c r="W336" s="46">
        <f>'Trump Tweets'!$T336+'Trump Tweets'!$U336-(T335+U335)</f>
        <v>1.083321759258979</v>
      </c>
      <c r="X336" s="47" t="str">
        <f>IF(AND('Trump Tweets'!$V336&lt;1,'Trump Tweets'!$W336&lt;TIME(1,0,0)),"Yes","No")</f>
        <v>No</v>
      </c>
      <c r="Y336" s="1"/>
      <c r="Z336" s="1"/>
    </row>
    <row r="337" spans="1:26" ht="11.25" hidden="1" customHeight="1">
      <c r="A337" s="77" t="s">
        <v>88</v>
      </c>
      <c r="B337" s="78" t="s">
        <v>1686</v>
      </c>
      <c r="C337" s="80" t="s">
        <v>204</v>
      </c>
      <c r="D337" s="79"/>
      <c r="E337" s="79">
        <v>-1</v>
      </c>
      <c r="F337" s="79"/>
      <c r="G337" s="80">
        <v>43672.77039351852</v>
      </c>
      <c r="H337" s="81">
        <v>27602</v>
      </c>
      <c r="I337" s="81">
        <v>108502</v>
      </c>
      <c r="J337" s="81" t="b">
        <v>0</v>
      </c>
      <c r="K337" s="81">
        <v>1.15482102319747E+18</v>
      </c>
      <c r="L337" s="38">
        <f t="shared" si="0"/>
        <v>43672</v>
      </c>
      <c r="M337" s="39">
        <v>26</v>
      </c>
      <c r="N337" s="39">
        <v>7</v>
      </c>
      <c r="O337" s="39">
        <v>2019</v>
      </c>
      <c r="P337" s="41" t="str">
        <f t="shared" si="1"/>
        <v>29:22</v>
      </c>
      <c r="Q337" s="39">
        <v>18</v>
      </c>
      <c r="R337" s="42">
        <v>7</v>
      </c>
      <c r="S337" s="42">
        <v>22</v>
      </c>
      <c r="T337" s="43">
        <f t="shared" si="2"/>
        <v>43672</v>
      </c>
      <c r="U337" s="44">
        <f>TIME('Trump Tweets'!$Q337,'Trump Tweets'!$R337,'Trump Tweets'!$S337)</f>
        <v>0.75511574074074073</v>
      </c>
      <c r="V337" s="45">
        <f>'Trump Tweets'!$T337+'Trump Tweets'!$U337-T336+U336</f>
        <v>1.3436111111137197</v>
      </c>
      <c r="W337" s="46">
        <f>'Trump Tweets'!$T337+'Trump Tweets'!$U337-(T336+U336)</f>
        <v>0.16662037037167465</v>
      </c>
      <c r="X337" s="47" t="str">
        <f>IF(AND('Trump Tweets'!$V337&lt;1,'Trump Tweets'!$W337&lt;TIME(1,0,0)),"Yes","No")</f>
        <v>No</v>
      </c>
      <c r="Y337" s="1"/>
      <c r="Z337" s="1"/>
    </row>
    <row r="338" spans="1:26" ht="11.25" hidden="1" customHeight="1">
      <c r="A338" s="72" t="s">
        <v>88</v>
      </c>
      <c r="B338" s="73" t="s">
        <v>1687</v>
      </c>
      <c r="C338" s="74" t="s">
        <v>1121</v>
      </c>
      <c r="D338" s="74"/>
      <c r="E338" s="74">
        <v>-1</v>
      </c>
      <c r="F338" s="74"/>
      <c r="G338" s="75" t="s">
        <v>1688</v>
      </c>
      <c r="H338" s="76">
        <v>14535</v>
      </c>
      <c r="I338" s="76">
        <v>60548</v>
      </c>
      <c r="J338" s="76" t="b">
        <v>0</v>
      </c>
      <c r="K338" s="76">
        <v>1.15580740681278E+18</v>
      </c>
      <c r="L338" s="38">
        <f t="shared" si="0"/>
        <v>43675</v>
      </c>
      <c r="M338" s="39">
        <v>29</v>
      </c>
      <c r="N338" s="39">
        <v>7</v>
      </c>
      <c r="O338" s="39">
        <v>2019</v>
      </c>
      <c r="P338" s="41" t="str">
        <f t="shared" si="1"/>
        <v>07-29-2019 11:48:54</v>
      </c>
      <c r="Q338" s="39">
        <v>11</v>
      </c>
      <c r="R338" s="42">
        <v>7</v>
      </c>
      <c r="S338" s="42">
        <v>54</v>
      </c>
      <c r="T338" s="43">
        <f t="shared" si="2"/>
        <v>43675</v>
      </c>
      <c r="U338" s="44">
        <f>TIME('Trump Tweets'!$Q338,'Trump Tweets'!$R338,'Trump Tweets'!$S338)</f>
        <v>0.4638194444444444</v>
      </c>
      <c r="V338" s="45">
        <f>'Trump Tweets'!$T338+'Trump Tweets'!$U338-T337+U337</f>
        <v>4.2189351851822101</v>
      </c>
      <c r="W338" s="46">
        <f>'Trump Tweets'!$T338+'Trump Tweets'!$U338-(T337+U337)</f>
        <v>2.7087037036981201</v>
      </c>
      <c r="X338" s="47" t="str">
        <f>IF(AND('Trump Tweets'!$V338&lt;1,'Trump Tweets'!$W338&lt;TIME(1,0,0)),"Yes","No")</f>
        <v>No</v>
      </c>
      <c r="Y338" s="1"/>
      <c r="Z338" s="1"/>
    </row>
    <row r="339" spans="1:26" ht="11.25" hidden="1" customHeight="1">
      <c r="A339" s="72" t="s">
        <v>88</v>
      </c>
      <c r="B339" s="74" t="s">
        <v>1689</v>
      </c>
      <c r="C339" s="74" t="s">
        <v>79</v>
      </c>
      <c r="D339" s="75"/>
      <c r="E339" s="74">
        <v>-1</v>
      </c>
      <c r="F339" s="75"/>
      <c r="G339" s="75" t="s">
        <v>1690</v>
      </c>
      <c r="H339" s="76">
        <v>15711</v>
      </c>
      <c r="I339" s="76">
        <v>74145</v>
      </c>
      <c r="J339" s="76" t="b">
        <v>0</v>
      </c>
      <c r="K339" s="76">
        <v>1.1558298887016699E+18</v>
      </c>
      <c r="L339" s="38">
        <f t="shared" si="0"/>
        <v>43675</v>
      </c>
      <c r="M339" s="39">
        <v>29</v>
      </c>
      <c r="N339" s="39">
        <v>7</v>
      </c>
      <c r="O339" s="39">
        <v>2019</v>
      </c>
      <c r="P339" s="41" t="str">
        <f t="shared" si="1"/>
        <v>07-29-2019 13:18:14</v>
      </c>
      <c r="Q339" s="39">
        <v>13</v>
      </c>
      <c r="R339" s="42">
        <v>7</v>
      </c>
      <c r="S339" s="42">
        <v>14</v>
      </c>
      <c r="T339" s="43">
        <f t="shared" si="2"/>
        <v>43675</v>
      </c>
      <c r="U339" s="44">
        <f>TIME('Trump Tweets'!$Q339,'Trump Tweets'!$R339,'Trump Tweets'!$S339)</f>
        <v>0.54668981481481482</v>
      </c>
      <c r="V339" s="45">
        <f>'Trump Tweets'!$T339+'Trump Tweets'!$U339-T338+U338</f>
        <v>1.0105092592596256</v>
      </c>
      <c r="W339" s="46">
        <f>'Trump Tweets'!$T339+'Trump Tweets'!$U339-(T338+U338)</f>
        <v>8.2870370373711921E-2</v>
      </c>
      <c r="X339" s="47" t="str">
        <f>IF(AND('Trump Tweets'!$V339&lt;1,'Trump Tweets'!$W339&lt;TIME(1,0,0)),"Yes","No")</f>
        <v>No</v>
      </c>
      <c r="Y339" s="1"/>
      <c r="Z339" s="1"/>
    </row>
    <row r="340" spans="1:26" ht="11.25" hidden="1" customHeight="1">
      <c r="A340" s="68" t="s">
        <v>88</v>
      </c>
      <c r="B340" s="69" t="s">
        <v>1691</v>
      </c>
      <c r="C340" s="70" t="s">
        <v>104</v>
      </c>
      <c r="D340" s="70"/>
      <c r="E340" s="70">
        <v>-1</v>
      </c>
      <c r="F340" s="70"/>
      <c r="G340" s="71">
        <v>43675.554328703707</v>
      </c>
      <c r="H340" s="41">
        <v>13853</v>
      </c>
      <c r="I340" s="41">
        <v>67617</v>
      </c>
      <c r="J340" s="41" t="b">
        <v>0</v>
      </c>
      <c r="K340" s="41">
        <v>1.1558298909036101E+18</v>
      </c>
      <c r="L340" s="38">
        <f t="shared" si="0"/>
        <v>43675</v>
      </c>
      <c r="M340" s="39">
        <v>29</v>
      </c>
      <c r="N340" s="39">
        <v>7</v>
      </c>
      <c r="O340" s="39">
        <v>2019</v>
      </c>
      <c r="P340" s="41" t="str">
        <f t="shared" si="1"/>
        <v>18:14</v>
      </c>
      <c r="Q340" s="39">
        <v>13</v>
      </c>
      <c r="R340" s="42">
        <v>7</v>
      </c>
      <c r="S340" s="42">
        <v>14</v>
      </c>
      <c r="T340" s="43">
        <f t="shared" si="2"/>
        <v>43675</v>
      </c>
      <c r="U340" s="44">
        <f>TIME('Trump Tweets'!$Q340,'Trump Tweets'!$R340,'Trump Tweets'!$S340)</f>
        <v>0.54668981481481482</v>
      </c>
      <c r="V340" s="45">
        <f>'Trump Tweets'!$T340+'Trump Tweets'!$U340-T339+U339</f>
        <v>1.0933796296299962</v>
      </c>
      <c r="W340" s="46">
        <f>'Trump Tweets'!$T340+'Trump Tweets'!$U340-(T339+U339)</f>
        <v>0</v>
      </c>
      <c r="X340" s="47" t="str">
        <f>IF(AND('Trump Tweets'!$V340&lt;1,'Trump Tweets'!$W340&lt;TIME(1,0,0)),"Yes","No")</f>
        <v>No</v>
      </c>
      <c r="Y340" s="1"/>
      <c r="Z340" s="1"/>
    </row>
    <row r="341" spans="1:26" ht="11.25" hidden="1" customHeight="1">
      <c r="A341" s="72" t="s">
        <v>88</v>
      </c>
      <c r="B341" s="73" t="s">
        <v>1692</v>
      </c>
      <c r="C341" s="74" t="s">
        <v>204</v>
      </c>
      <c r="D341" s="74" t="s">
        <v>327</v>
      </c>
      <c r="E341" s="74">
        <v>-1</v>
      </c>
      <c r="F341" s="75"/>
      <c r="G341" s="75" t="s">
        <v>1693</v>
      </c>
      <c r="H341" s="76">
        <v>18896</v>
      </c>
      <c r="I341" s="76">
        <v>95009</v>
      </c>
      <c r="J341" s="76" t="b">
        <v>0</v>
      </c>
      <c r="K341" s="76">
        <v>1.1561599998335099E+18</v>
      </c>
      <c r="L341" s="38">
        <f t="shared" si="0"/>
        <v>43676</v>
      </c>
      <c r="M341" s="39">
        <v>30</v>
      </c>
      <c r="N341" s="39">
        <v>7</v>
      </c>
      <c r="O341" s="39">
        <v>2019</v>
      </c>
      <c r="P341" s="41" t="str">
        <f t="shared" si="1"/>
        <v>07-30-2019 11:09:59</v>
      </c>
      <c r="Q341" s="39">
        <v>11</v>
      </c>
      <c r="R341" s="42">
        <v>7</v>
      </c>
      <c r="S341" s="42">
        <v>59</v>
      </c>
      <c r="T341" s="43">
        <f t="shared" si="2"/>
        <v>43676</v>
      </c>
      <c r="U341" s="44">
        <f>TIME('Trump Tweets'!$Q341,'Trump Tweets'!$R341,'Trump Tweets'!$S341)</f>
        <v>0.46387731481481481</v>
      </c>
      <c r="V341" s="45">
        <f>'Trump Tweets'!$T341+'Trump Tweets'!$U341-T340+U340</f>
        <v>2.0105671296329066</v>
      </c>
      <c r="W341" s="46">
        <f>'Trump Tweets'!$T341+'Trump Tweets'!$U341-(T340+U340)</f>
        <v>0.91718750000291038</v>
      </c>
      <c r="X341" s="47" t="str">
        <f>IF(AND('Trump Tweets'!$V341&lt;1,'Trump Tweets'!$W341&lt;TIME(1,0,0)),"Yes","No")</f>
        <v>No</v>
      </c>
      <c r="Y341" s="1"/>
      <c r="Z341" s="1"/>
    </row>
    <row r="342" spans="1:26" ht="11.25" customHeight="1">
      <c r="A342" s="77" t="s">
        <v>88</v>
      </c>
      <c r="B342" s="78" t="s">
        <v>1694</v>
      </c>
      <c r="C342" s="79" t="s">
        <v>204</v>
      </c>
      <c r="D342" s="80" t="s">
        <v>327</v>
      </c>
      <c r="E342" s="79">
        <v>-1</v>
      </c>
      <c r="F342" s="79"/>
      <c r="G342" s="80">
        <v>43676.527812499997</v>
      </c>
      <c r="H342" s="81">
        <v>14539</v>
      </c>
      <c r="I342" s="81">
        <v>60853</v>
      </c>
      <c r="J342" s="81" t="b">
        <v>0</v>
      </c>
      <c r="K342" s="81">
        <v>1.15618266687154E+18</v>
      </c>
      <c r="L342" s="38">
        <f t="shared" si="0"/>
        <v>43676</v>
      </c>
      <c r="M342" s="39">
        <v>30</v>
      </c>
      <c r="N342" s="39">
        <v>7</v>
      </c>
      <c r="O342" s="39">
        <v>2019</v>
      </c>
      <c r="P342" s="41" t="str">
        <f t="shared" si="1"/>
        <v>40:03</v>
      </c>
      <c r="Q342" s="39">
        <v>12</v>
      </c>
      <c r="R342" s="42">
        <v>7</v>
      </c>
      <c r="S342" s="42">
        <v>3</v>
      </c>
      <c r="T342" s="43">
        <f t="shared" si="2"/>
        <v>43676</v>
      </c>
      <c r="U342" s="44">
        <f>TIME('Trump Tweets'!$Q342,'Trump Tweets'!$R342,'Trump Tweets'!$S342)</f>
        <v>0.50489583333333332</v>
      </c>
      <c r="V342" s="45">
        <f>'Trump Tweets'!$T342+'Trump Tweets'!$U342-T341+U341</f>
        <v>0.96877314815028237</v>
      </c>
      <c r="W342" s="46">
        <f>'Trump Tweets'!$T342+'Trump Tweets'!$U342-(T341+U341)</f>
        <v>4.1018518517375924E-2</v>
      </c>
      <c r="X342" s="47" t="str">
        <f>IF(AND('Trump Tweets'!$V342&lt;1,'Trump Tweets'!$W342&lt;TIME(1,0,0)),"Yes","No")</f>
        <v>Yes</v>
      </c>
      <c r="Y342" s="1"/>
      <c r="Z342" s="1"/>
    </row>
    <row r="343" spans="1:26" ht="11.25" hidden="1" customHeight="1">
      <c r="A343" s="72" t="s">
        <v>88</v>
      </c>
      <c r="B343" s="74" t="s">
        <v>1695</v>
      </c>
      <c r="C343" s="74" t="s">
        <v>79</v>
      </c>
      <c r="D343" s="74"/>
      <c r="E343" s="74">
        <v>-1</v>
      </c>
      <c r="F343" s="74" t="s">
        <v>1696</v>
      </c>
      <c r="G343" s="75" t="s">
        <v>1697</v>
      </c>
      <c r="H343" s="76">
        <v>15380</v>
      </c>
      <c r="I343" s="76">
        <v>71716</v>
      </c>
      <c r="J343" s="76" t="b">
        <v>0</v>
      </c>
      <c r="K343" s="76">
        <v>1.15666616331053E+18</v>
      </c>
      <c r="L343" s="38">
        <f t="shared" si="0"/>
        <v>43677</v>
      </c>
      <c r="M343" s="39">
        <v>31</v>
      </c>
      <c r="N343" s="39">
        <v>7</v>
      </c>
      <c r="O343" s="39">
        <v>2019</v>
      </c>
      <c r="P343" s="41" t="str">
        <f t="shared" si="1"/>
        <v>07-31-2019 20:41:17</v>
      </c>
      <c r="Q343" s="39">
        <v>20</v>
      </c>
      <c r="R343" s="42">
        <v>7</v>
      </c>
      <c r="S343" s="42">
        <v>17</v>
      </c>
      <c r="T343" s="43">
        <f t="shared" si="2"/>
        <v>43677</v>
      </c>
      <c r="U343" s="44">
        <f>TIME('Trump Tweets'!$Q343,'Trump Tweets'!$R343,'Trump Tweets'!$S343)</f>
        <v>0.83839120370370368</v>
      </c>
      <c r="V343" s="45">
        <f>'Trump Tweets'!$T343+'Trump Tweets'!$U343-T342+U342</f>
        <v>2.343287037035819</v>
      </c>
      <c r="W343" s="46">
        <f>'Trump Tweets'!$T343+'Trump Tweets'!$U343-(T342+U342)</f>
        <v>1.333495370367018</v>
      </c>
      <c r="X343" s="47" t="str">
        <f>IF(AND('Trump Tweets'!$V343&lt;1,'Trump Tweets'!$W343&lt;TIME(1,0,0)),"Yes","No")</f>
        <v>No</v>
      </c>
      <c r="Y343" s="1"/>
      <c r="Z343" s="1"/>
    </row>
    <row r="344" spans="1:26" ht="11.25" hidden="1" customHeight="1">
      <c r="A344" s="68" t="s">
        <v>983</v>
      </c>
      <c r="B344" s="83" t="s">
        <v>1698</v>
      </c>
      <c r="C344" s="70" t="s">
        <v>204</v>
      </c>
      <c r="D344" s="70" t="s">
        <v>327</v>
      </c>
      <c r="E344" s="70">
        <v>-1</v>
      </c>
      <c r="F344" s="70"/>
      <c r="G344" s="71">
        <v>43678.726493055554</v>
      </c>
      <c r="H344" s="41">
        <v>16913</v>
      </c>
      <c r="I344" s="41">
        <v>81232</v>
      </c>
      <c r="J344" s="41" t="b">
        <v>0</v>
      </c>
      <c r="K344" s="41">
        <v>1.1569794439000599E+18</v>
      </c>
      <c r="L344" s="38">
        <f t="shared" si="0"/>
        <v>43678</v>
      </c>
      <c r="M344" s="39">
        <v>1</v>
      </c>
      <c r="N344" s="39">
        <v>8</v>
      </c>
      <c r="O344" s="39">
        <v>2019</v>
      </c>
      <c r="P344" s="41" t="str">
        <f t="shared" si="1"/>
        <v>26:09</v>
      </c>
      <c r="Q344" s="39">
        <v>17</v>
      </c>
      <c r="R344" s="42">
        <v>8</v>
      </c>
      <c r="S344" s="42">
        <v>9</v>
      </c>
      <c r="T344" s="43">
        <f t="shared" si="2"/>
        <v>43678</v>
      </c>
      <c r="U344" s="44">
        <f>TIME('Trump Tweets'!$Q344,'Trump Tweets'!$R344,'Trump Tweets'!$S344)</f>
        <v>0.71399305555555559</v>
      </c>
      <c r="V344" s="45">
        <f>'Trump Tweets'!$T344+'Trump Tweets'!$U344-T343+U343</f>
        <v>2.5523842592604882</v>
      </c>
      <c r="W344" s="46">
        <f>'Trump Tweets'!$T344+'Trump Tweets'!$U344-(T343+U343)</f>
        <v>0.87560185185429873</v>
      </c>
      <c r="X344" s="47" t="str">
        <f>IF(AND('Trump Tweets'!$V344&lt;1,'Trump Tweets'!$W344&lt;TIME(1,0,0)),"Yes","No")</f>
        <v>No</v>
      </c>
      <c r="Y344" s="1"/>
      <c r="Z344" s="1"/>
    </row>
    <row r="345" spans="1:26" ht="11.25" hidden="1" customHeight="1">
      <c r="A345" s="77" t="s">
        <v>88</v>
      </c>
      <c r="B345" s="78" t="s">
        <v>1699</v>
      </c>
      <c r="C345" s="79" t="s">
        <v>204</v>
      </c>
      <c r="D345" s="79"/>
      <c r="E345" s="79">
        <v>-1</v>
      </c>
      <c r="F345" s="79"/>
      <c r="G345" s="80">
        <v>43680.529039351852</v>
      </c>
      <c r="H345" s="81">
        <v>19078</v>
      </c>
      <c r="I345" s="81">
        <v>87729</v>
      </c>
      <c r="J345" s="81" t="b">
        <v>0</v>
      </c>
      <c r="K345" s="81">
        <v>1.1576326641716101E+18</v>
      </c>
      <c r="L345" s="38">
        <f t="shared" si="0"/>
        <v>43680</v>
      </c>
      <c r="M345" s="39">
        <v>3</v>
      </c>
      <c r="N345" s="39">
        <v>8</v>
      </c>
      <c r="O345" s="39">
        <v>2019</v>
      </c>
      <c r="P345" s="41" t="str">
        <f t="shared" si="1"/>
        <v>41:49</v>
      </c>
      <c r="Q345" s="39">
        <v>12</v>
      </c>
      <c r="R345" s="42">
        <v>8</v>
      </c>
      <c r="S345" s="42">
        <v>49</v>
      </c>
      <c r="T345" s="43">
        <f t="shared" si="2"/>
        <v>43680</v>
      </c>
      <c r="U345" s="44">
        <f>TIME('Trump Tweets'!$Q345,'Trump Tweets'!$R345,'Trump Tweets'!$S345)</f>
        <v>0.50612268518518522</v>
      </c>
      <c r="V345" s="45">
        <f>'Trump Tweets'!$T345+'Trump Tweets'!$U345-T344+U344</f>
        <v>3.2201157407386281</v>
      </c>
      <c r="W345" s="46">
        <f>'Trump Tweets'!$T345+'Trump Tweets'!$U345-(T344+U344)</f>
        <v>1.7921296296262881</v>
      </c>
      <c r="X345" s="47" t="str">
        <f>IF(AND('Trump Tweets'!$V345&lt;1,'Trump Tweets'!$W345&lt;TIME(1,0,0)),"Yes","No")</f>
        <v>No</v>
      </c>
      <c r="Y345" s="1"/>
      <c r="Z345" s="1"/>
    </row>
    <row r="346" spans="1:26" ht="11.25" hidden="1" customHeight="1">
      <c r="A346" s="72" t="s">
        <v>88</v>
      </c>
      <c r="B346" s="73" t="s">
        <v>1700</v>
      </c>
      <c r="C346" s="74" t="s">
        <v>117</v>
      </c>
      <c r="D346" s="74"/>
      <c r="E346" s="74">
        <v>1</v>
      </c>
      <c r="F346" s="74"/>
      <c r="G346" s="75">
        <v>43680.571851851855</v>
      </c>
      <c r="H346" s="76">
        <v>13177</v>
      </c>
      <c r="I346" s="76">
        <v>64718</v>
      </c>
      <c r="J346" s="76" t="b">
        <v>0</v>
      </c>
      <c r="K346" s="76">
        <v>1.1040147759048E+18</v>
      </c>
      <c r="L346" s="38">
        <f t="shared" si="0"/>
        <v>43680</v>
      </c>
      <c r="M346" s="39">
        <v>3</v>
      </c>
      <c r="N346" s="39">
        <v>8</v>
      </c>
      <c r="O346" s="39">
        <v>2019</v>
      </c>
      <c r="P346" s="41" t="str">
        <f t="shared" si="1"/>
        <v>43:28</v>
      </c>
      <c r="Q346" s="39">
        <v>13</v>
      </c>
      <c r="R346" s="42">
        <v>8</v>
      </c>
      <c r="S346" s="42">
        <v>28</v>
      </c>
      <c r="T346" s="43">
        <f t="shared" si="2"/>
        <v>43680</v>
      </c>
      <c r="U346" s="44">
        <f>TIME('Trump Tweets'!$Q346,'Trump Tweets'!$R346,'Trump Tweets'!$S346)</f>
        <v>0.54754629629629636</v>
      </c>
      <c r="V346" s="45">
        <f>'Trump Tweets'!$T346+'Trump Tweets'!$U346-T345+U345</f>
        <v>1.053668981478334</v>
      </c>
      <c r="W346" s="46">
        <f>'Trump Tweets'!$T346+'Trump Tweets'!$U346-(T345+U345)</f>
        <v>4.1423611110076308E-2</v>
      </c>
      <c r="X346" s="47" t="str">
        <f>IF(AND('Trump Tweets'!$V346&lt;1,'Trump Tweets'!$W346&lt;TIME(1,0,0)),"Yes","No")</f>
        <v>No</v>
      </c>
      <c r="Y346" s="1"/>
      <c r="Z346" s="1"/>
    </row>
    <row r="347" spans="1:26" ht="11.25" hidden="1" customHeight="1">
      <c r="A347" s="68" t="s">
        <v>88</v>
      </c>
      <c r="B347" s="83" t="s">
        <v>1701</v>
      </c>
      <c r="C347" s="70" t="s">
        <v>204</v>
      </c>
      <c r="D347" s="70" t="s">
        <v>327</v>
      </c>
      <c r="E347" s="70">
        <v>-1</v>
      </c>
      <c r="F347" s="70"/>
      <c r="G347" s="71">
        <v>43682.665960648148</v>
      </c>
      <c r="H347" s="41">
        <v>17769</v>
      </c>
      <c r="I347" s="41">
        <v>91484</v>
      </c>
      <c r="J347" s="41" t="b">
        <v>0</v>
      </c>
      <c r="K347" s="41">
        <v>1.1584070585192E+18</v>
      </c>
      <c r="L347" s="38">
        <f t="shared" si="0"/>
        <v>43682</v>
      </c>
      <c r="M347" s="39">
        <v>5</v>
      </c>
      <c r="N347" s="39">
        <v>8</v>
      </c>
      <c r="O347" s="39">
        <v>2019</v>
      </c>
      <c r="P347" s="41" t="str">
        <f t="shared" si="1"/>
        <v>58:59</v>
      </c>
      <c r="Q347" s="39">
        <v>15</v>
      </c>
      <c r="R347" s="42">
        <v>8</v>
      </c>
      <c r="S347" s="42">
        <v>59</v>
      </c>
      <c r="T347" s="43">
        <f t="shared" si="2"/>
        <v>43682</v>
      </c>
      <c r="U347" s="44">
        <f>TIME('Trump Tweets'!$Q347,'Trump Tweets'!$R347,'Trump Tweets'!$S347)</f>
        <v>0.63123842592592594</v>
      </c>
      <c r="V347" s="45">
        <f>'Trump Tweets'!$T347+'Trump Tweets'!$U347-T346+U346</f>
        <v>3.1787847222253376</v>
      </c>
      <c r="W347" s="46">
        <f>'Trump Tweets'!$T347+'Trump Tweets'!$U347-(T346+U346)</f>
        <v>2.0836921296358923</v>
      </c>
      <c r="X347" s="47" t="str">
        <f>IF(AND('Trump Tweets'!$V347&lt;1,'Trump Tweets'!$W347&lt;TIME(1,0,0)),"Yes","No")</f>
        <v>No</v>
      </c>
      <c r="Y347" s="1"/>
      <c r="Z347" s="1"/>
    </row>
    <row r="348" spans="1:26" ht="11.25" hidden="1" customHeight="1">
      <c r="A348" s="77" t="s">
        <v>88</v>
      </c>
      <c r="B348" s="78" t="s">
        <v>1702</v>
      </c>
      <c r="C348" s="79" t="s">
        <v>204</v>
      </c>
      <c r="D348" s="79" t="s">
        <v>327</v>
      </c>
      <c r="E348" s="79">
        <v>-1</v>
      </c>
      <c r="F348" s="79"/>
      <c r="G348" s="80">
        <v>43682.666828703703</v>
      </c>
      <c r="H348" s="81">
        <v>15908</v>
      </c>
      <c r="I348" s="81">
        <v>71530</v>
      </c>
      <c r="J348" s="81" t="b">
        <v>0</v>
      </c>
      <c r="K348" s="81">
        <v>1.15840737366656E+18</v>
      </c>
      <c r="L348" s="38">
        <f t="shared" si="0"/>
        <v>43682</v>
      </c>
      <c r="M348" s="39">
        <v>5</v>
      </c>
      <c r="N348" s="39">
        <v>8</v>
      </c>
      <c r="O348" s="39">
        <v>2019</v>
      </c>
      <c r="P348" s="41" t="str">
        <f t="shared" si="1"/>
        <v>00:14</v>
      </c>
      <c r="Q348" s="39">
        <v>16</v>
      </c>
      <c r="R348" s="42">
        <v>8</v>
      </c>
      <c r="S348" s="42">
        <v>14</v>
      </c>
      <c r="T348" s="43">
        <f t="shared" si="2"/>
        <v>43682</v>
      </c>
      <c r="U348" s="44">
        <f>TIME('Trump Tweets'!$Q348,'Trump Tweets'!$R348,'Trump Tweets'!$S348)</f>
        <v>0.67238425925925915</v>
      </c>
      <c r="V348" s="45">
        <f>'Trump Tweets'!$T348+'Trump Tweets'!$U348-T347+U347</f>
        <v>1.3036226851878152</v>
      </c>
      <c r="W348" s="46">
        <f>'Trump Tweets'!$T348+'Trump Tweets'!$U348-(T347+U347)</f>
        <v>4.1145833332848269E-2</v>
      </c>
      <c r="X348" s="47" t="str">
        <f>IF(AND('Trump Tweets'!$V348&lt;1,'Trump Tweets'!$W348&lt;TIME(1,0,0)),"Yes","No")</f>
        <v>No</v>
      </c>
      <c r="Y348" s="1"/>
      <c r="Z348" s="1"/>
    </row>
    <row r="349" spans="1:26" ht="11.25" hidden="1" customHeight="1">
      <c r="A349" s="72" t="s">
        <v>88</v>
      </c>
      <c r="B349" s="73" t="s">
        <v>1703</v>
      </c>
      <c r="C349" s="74" t="s">
        <v>204</v>
      </c>
      <c r="D349" s="74" t="s">
        <v>327</v>
      </c>
      <c r="E349" s="74">
        <v>-1</v>
      </c>
      <c r="F349" s="74"/>
      <c r="G349" s="75">
        <v>43682.874074074076</v>
      </c>
      <c r="H349" s="76">
        <v>14695</v>
      </c>
      <c r="I349" s="76">
        <v>64329</v>
      </c>
      <c r="J349" s="76" t="b">
        <v>0</v>
      </c>
      <c r="K349" s="76">
        <v>1.12622995567778E+18</v>
      </c>
      <c r="L349" s="38">
        <f t="shared" si="0"/>
        <v>43682</v>
      </c>
      <c r="M349" s="39">
        <v>5</v>
      </c>
      <c r="N349" s="39">
        <v>8</v>
      </c>
      <c r="O349" s="39">
        <v>2019</v>
      </c>
      <c r="P349" s="41" t="str">
        <f t="shared" si="1"/>
        <v>58:40</v>
      </c>
      <c r="Q349" s="39">
        <v>20</v>
      </c>
      <c r="R349" s="42">
        <v>8</v>
      </c>
      <c r="S349" s="42">
        <v>40</v>
      </c>
      <c r="T349" s="43">
        <f t="shared" si="2"/>
        <v>43682</v>
      </c>
      <c r="U349" s="44">
        <f>TIME('Trump Tweets'!$Q349,'Trump Tweets'!$R349,'Trump Tweets'!$S349)</f>
        <v>0.8393518518518519</v>
      </c>
      <c r="V349" s="45">
        <f>'Trump Tweets'!$T349+'Trump Tweets'!$U349-T348+U348</f>
        <v>1.5117361111089012</v>
      </c>
      <c r="W349" s="46">
        <f>'Trump Tweets'!$T349+'Trump Tweets'!$U349-(T348+U348)</f>
        <v>0.16696759258775273</v>
      </c>
      <c r="X349" s="47" t="str">
        <f>IF(AND('Trump Tweets'!$V349&lt;1,'Trump Tweets'!$W349&lt;TIME(1,0,0)),"Yes","No")</f>
        <v>No</v>
      </c>
      <c r="Y349" s="1"/>
      <c r="Z349" s="1"/>
    </row>
    <row r="350" spans="1:26" ht="11.25" hidden="1" customHeight="1">
      <c r="A350" s="68" t="s">
        <v>88</v>
      </c>
      <c r="B350" s="69" t="s">
        <v>1704</v>
      </c>
      <c r="C350" s="70" t="s">
        <v>117</v>
      </c>
      <c r="D350" s="71"/>
      <c r="E350" s="70">
        <v>1</v>
      </c>
      <c r="F350" s="70"/>
      <c r="G350" s="71">
        <v>43683.500474537039</v>
      </c>
      <c r="H350" s="41">
        <v>19090</v>
      </c>
      <c r="I350" s="41">
        <v>83395</v>
      </c>
      <c r="J350" s="41" t="b">
        <v>0</v>
      </c>
      <c r="K350" s="41">
        <v>1.1587094755173199E+18</v>
      </c>
      <c r="L350" s="38">
        <f t="shared" si="0"/>
        <v>43683</v>
      </c>
      <c r="M350" s="39">
        <v>6</v>
      </c>
      <c r="N350" s="39">
        <v>8</v>
      </c>
      <c r="O350" s="39">
        <v>2019</v>
      </c>
      <c r="P350" s="41" t="str">
        <f t="shared" si="1"/>
        <v>00:41</v>
      </c>
      <c r="Q350" s="39">
        <v>12</v>
      </c>
      <c r="R350" s="42">
        <v>8</v>
      </c>
      <c r="S350" s="42">
        <v>41</v>
      </c>
      <c r="T350" s="43">
        <f t="shared" si="2"/>
        <v>43683</v>
      </c>
      <c r="U350" s="44">
        <f>TIME('Trump Tweets'!$Q350,'Trump Tweets'!$R350,'Trump Tweets'!$S350)</f>
        <v>0.50603009259259257</v>
      </c>
      <c r="V350" s="45">
        <f>'Trump Tweets'!$T350+'Trump Tweets'!$U350-T349+U349</f>
        <v>2.345381944442515</v>
      </c>
      <c r="W350" s="46">
        <f>'Trump Tweets'!$T350+'Trump Tweets'!$U350-(T349+U349)</f>
        <v>0.666678240741021</v>
      </c>
      <c r="X350" s="47" t="str">
        <f>IF(AND('Trump Tweets'!$V350&lt;1,'Trump Tweets'!$W350&lt;TIME(1,0,0)),"Yes","No")</f>
        <v>No</v>
      </c>
      <c r="Y350" s="1"/>
      <c r="Z350" s="1"/>
    </row>
    <row r="351" spans="1:26" ht="11.25" hidden="1" customHeight="1">
      <c r="A351" s="77" t="s">
        <v>88</v>
      </c>
      <c r="B351" s="78" t="s">
        <v>1705</v>
      </c>
      <c r="C351" s="79" t="s">
        <v>204</v>
      </c>
      <c r="D351" s="80" t="s">
        <v>327</v>
      </c>
      <c r="E351" s="79">
        <v>-1</v>
      </c>
      <c r="F351" s="79"/>
      <c r="G351" s="80">
        <v>43683.525509259256</v>
      </c>
      <c r="H351" s="81">
        <v>19906</v>
      </c>
      <c r="I351" s="81">
        <v>97892</v>
      </c>
      <c r="J351" s="81" t="b">
        <v>0</v>
      </c>
      <c r="K351" s="81">
        <v>1.1587185485182899E+18</v>
      </c>
      <c r="L351" s="38">
        <f t="shared" si="0"/>
        <v>43683</v>
      </c>
      <c r="M351" s="39">
        <v>6</v>
      </c>
      <c r="N351" s="39">
        <v>8</v>
      </c>
      <c r="O351" s="39">
        <v>2019</v>
      </c>
      <c r="P351" s="41" t="str">
        <f t="shared" si="1"/>
        <v>36:44</v>
      </c>
      <c r="Q351" s="39">
        <v>12</v>
      </c>
      <c r="R351" s="42">
        <v>8</v>
      </c>
      <c r="S351" s="42">
        <v>44</v>
      </c>
      <c r="T351" s="43">
        <f t="shared" si="2"/>
        <v>43683</v>
      </c>
      <c r="U351" s="44">
        <f>TIME('Trump Tweets'!$Q351,'Trump Tweets'!$R351,'Trump Tweets'!$S351)</f>
        <v>0.5060648148148148</v>
      </c>
      <c r="V351" s="45">
        <f>'Trump Tweets'!$T351+'Trump Tweets'!$U351-T350+U350</f>
        <v>1.0120949074063188</v>
      </c>
      <c r="W351" s="46">
        <f>'Trump Tweets'!$T351+'Trump Tweets'!$U351-(T350+U350)</f>
        <v>3.4722223062999547E-5</v>
      </c>
      <c r="X351" s="47" t="str">
        <f>IF(AND('Trump Tweets'!$V351&lt;1,'Trump Tweets'!$W351&lt;TIME(1,0,0)),"Yes","No")</f>
        <v>No</v>
      </c>
      <c r="Y351" s="1"/>
      <c r="Z351" s="1"/>
    </row>
    <row r="352" spans="1:26" ht="11.25" hidden="1" customHeight="1">
      <c r="A352" s="68" t="s">
        <v>88</v>
      </c>
      <c r="B352" s="69" t="s">
        <v>1706</v>
      </c>
      <c r="C352" s="71" t="s">
        <v>104</v>
      </c>
      <c r="D352" s="71"/>
      <c r="E352" s="70">
        <v>-1</v>
      </c>
      <c r="F352" s="71"/>
      <c r="G352" s="71">
        <v>43685.609907407408</v>
      </c>
      <c r="H352" s="41">
        <v>20673</v>
      </c>
      <c r="I352" s="41">
        <v>95830</v>
      </c>
      <c r="J352" s="41" t="b">
        <v>0</v>
      </c>
      <c r="K352" s="41">
        <v>1.1594739098272901E+18</v>
      </c>
      <c r="L352" s="38">
        <f t="shared" si="0"/>
        <v>43685</v>
      </c>
      <c r="M352" s="39">
        <v>8</v>
      </c>
      <c r="N352" s="39">
        <v>8</v>
      </c>
      <c r="O352" s="39">
        <v>2019</v>
      </c>
      <c r="P352" s="41" t="str">
        <f t="shared" si="1"/>
        <v>38:16</v>
      </c>
      <c r="Q352" s="39">
        <v>14</v>
      </c>
      <c r="R352" s="42">
        <v>8</v>
      </c>
      <c r="S352" s="42">
        <v>16</v>
      </c>
      <c r="T352" s="43">
        <f t="shared" si="2"/>
        <v>43685</v>
      </c>
      <c r="U352" s="44">
        <f>TIME('Trump Tweets'!$Q352,'Trump Tweets'!$R352,'Trump Tweets'!$S352)</f>
        <v>0.58907407407407408</v>
      </c>
      <c r="V352" s="45">
        <f>'Trump Tweets'!$T352+'Trump Tweets'!$U352-T351+U351</f>
        <v>3.0951388888872291</v>
      </c>
      <c r="W352" s="46">
        <f>'Trump Tweets'!$T352+'Trump Tweets'!$U352-(T351+U351)</f>
        <v>2.083009259258688</v>
      </c>
      <c r="X352" s="47" t="str">
        <f>IF(AND('Trump Tweets'!$V352&lt;1,'Trump Tweets'!$W352&lt;TIME(1,0,0)),"Yes","No")</f>
        <v>No</v>
      </c>
      <c r="Y352" s="1"/>
      <c r="Z352" s="1"/>
    </row>
    <row r="353" spans="1:26" ht="11.25" hidden="1" customHeight="1">
      <c r="A353" s="72" t="s">
        <v>88</v>
      </c>
      <c r="B353" s="74" t="s">
        <v>1707</v>
      </c>
      <c r="C353" s="74" t="s">
        <v>1121</v>
      </c>
      <c r="D353" s="74"/>
      <c r="E353" s="74">
        <v>-1</v>
      </c>
      <c r="F353" s="74" t="s">
        <v>1708</v>
      </c>
      <c r="G353" s="75">
        <v>43685.609918981485</v>
      </c>
      <c r="H353" s="76">
        <v>14163</v>
      </c>
      <c r="I353" s="76">
        <v>72832</v>
      </c>
      <c r="J353" s="76" t="b">
        <v>0</v>
      </c>
      <c r="K353" s="76">
        <v>1.15947391174831E+18</v>
      </c>
      <c r="L353" s="38">
        <f t="shared" si="0"/>
        <v>43685</v>
      </c>
      <c r="M353" s="39">
        <v>8</v>
      </c>
      <c r="N353" s="39">
        <v>8</v>
      </c>
      <c r="O353" s="39">
        <v>2019</v>
      </c>
      <c r="P353" s="41" t="str">
        <f t="shared" si="1"/>
        <v>38:17</v>
      </c>
      <c r="Q353" s="39">
        <v>14</v>
      </c>
      <c r="R353" s="42">
        <v>8</v>
      </c>
      <c r="S353" s="42">
        <v>17</v>
      </c>
      <c r="T353" s="43">
        <f t="shared" si="2"/>
        <v>43685</v>
      </c>
      <c r="U353" s="44">
        <f>TIME('Trump Tweets'!$Q353,'Trump Tweets'!$R353,'Trump Tweets'!$S353)</f>
        <v>0.58908564814814812</v>
      </c>
      <c r="V353" s="45">
        <f>'Trump Tweets'!$T353+'Trump Tweets'!$U353-T352+U352</f>
        <v>1.1781597222232678</v>
      </c>
      <c r="W353" s="46">
        <f>'Trump Tweets'!$T353+'Trump Tweets'!$U353-(T352+U352)</f>
        <v>1.1574076779652387E-5</v>
      </c>
      <c r="X353" s="47" t="str">
        <f>IF(AND('Trump Tweets'!$V353&lt;1,'Trump Tweets'!$W353&lt;TIME(1,0,0)),"Yes","No")</f>
        <v>No</v>
      </c>
      <c r="Y353" s="1"/>
      <c r="Z353" s="1"/>
    </row>
    <row r="354" spans="1:26" ht="11.25" hidden="1" customHeight="1">
      <c r="A354" s="77" t="s">
        <v>88</v>
      </c>
      <c r="B354" s="78" t="s">
        <v>1709</v>
      </c>
      <c r="C354" s="79" t="s">
        <v>204</v>
      </c>
      <c r="D354" s="79" t="s">
        <v>327</v>
      </c>
      <c r="E354" s="79">
        <v>0</v>
      </c>
      <c r="F354" s="79"/>
      <c r="G354" s="80">
        <v>43687.915381944447</v>
      </c>
      <c r="H354" s="81">
        <v>19173</v>
      </c>
      <c r="I354" s="81">
        <v>82161</v>
      </c>
      <c r="J354" s="81" t="b">
        <v>0</v>
      </c>
      <c r="K354" s="81">
        <v>1.1603093837016801E+18</v>
      </c>
      <c r="L354" s="38">
        <f t="shared" si="0"/>
        <v>43687</v>
      </c>
      <c r="M354" s="39">
        <v>10</v>
      </c>
      <c r="N354" s="39">
        <v>8</v>
      </c>
      <c r="O354" s="39">
        <v>2019</v>
      </c>
      <c r="P354" s="41" t="str">
        <f t="shared" si="1"/>
        <v>58:09</v>
      </c>
      <c r="Q354" s="39">
        <v>21</v>
      </c>
      <c r="R354" s="42">
        <v>8</v>
      </c>
      <c r="S354" s="42">
        <v>9</v>
      </c>
      <c r="T354" s="43">
        <f t="shared" si="2"/>
        <v>43687</v>
      </c>
      <c r="U354" s="44">
        <f>TIME('Trump Tweets'!$Q354,'Trump Tweets'!$R354,'Trump Tweets'!$S354)</f>
        <v>0.88065972222222222</v>
      </c>
      <c r="V354" s="45">
        <f>'Trump Tweets'!$T354+'Trump Tweets'!$U354-T353+U353</f>
        <v>3.4697453703691741</v>
      </c>
      <c r="W354" s="46">
        <f>'Trump Tweets'!$T354+'Trump Tweets'!$U354-(T353+U353)</f>
        <v>2.291574074071832</v>
      </c>
      <c r="X354" s="47" t="str">
        <f>IF(AND('Trump Tweets'!$V354&lt;1,'Trump Tweets'!$W354&lt;TIME(1,0,0)),"Yes","No")</f>
        <v>No</v>
      </c>
      <c r="Y354" s="1"/>
      <c r="Z354" s="1"/>
    </row>
    <row r="355" spans="1:26" ht="11.25" hidden="1" customHeight="1">
      <c r="A355" s="68" t="s">
        <v>88</v>
      </c>
      <c r="B355" s="69" t="s">
        <v>1710</v>
      </c>
      <c r="C355" s="70" t="s">
        <v>204</v>
      </c>
      <c r="D355" s="71"/>
      <c r="E355" s="70">
        <v>0</v>
      </c>
      <c r="F355" s="70"/>
      <c r="G355" s="71">
        <v>43688.904282407406</v>
      </c>
      <c r="H355" s="41">
        <v>28668</v>
      </c>
      <c r="I355" s="41">
        <v>130437</v>
      </c>
      <c r="J355" s="41" t="b">
        <v>0</v>
      </c>
      <c r="K355" s="41">
        <v>1.1606677489781199E+18</v>
      </c>
      <c r="L355" s="38">
        <f t="shared" si="0"/>
        <v>43688</v>
      </c>
      <c r="M355" s="39">
        <v>11</v>
      </c>
      <c r="N355" s="39">
        <v>8</v>
      </c>
      <c r="O355" s="39">
        <v>2019</v>
      </c>
      <c r="P355" s="41" t="str">
        <f t="shared" si="1"/>
        <v>42:10</v>
      </c>
      <c r="Q355" s="39">
        <v>21</v>
      </c>
      <c r="R355" s="42">
        <v>8</v>
      </c>
      <c r="S355" s="42">
        <v>10</v>
      </c>
      <c r="T355" s="43">
        <f t="shared" si="2"/>
        <v>43688</v>
      </c>
      <c r="U355" s="44">
        <f>TIME('Trump Tweets'!$Q355,'Trump Tweets'!$R355,'Trump Tweets'!$S355)</f>
        <v>0.88067129629629637</v>
      </c>
      <c r="V355" s="45">
        <f>'Trump Tweets'!$T355+'Trump Tweets'!$U355-T354+U354</f>
        <v>2.7613310185200275</v>
      </c>
      <c r="W355" s="46">
        <f>'Trump Tweets'!$T355+'Trump Tweets'!$U355-(T354+U354)</f>
        <v>1.0000115740767797</v>
      </c>
      <c r="X355" s="47" t="str">
        <f>IF(AND('Trump Tweets'!$V355&lt;1,'Trump Tweets'!$W355&lt;TIME(1,0,0)),"Yes","No")</f>
        <v>No</v>
      </c>
      <c r="Y355" s="1"/>
      <c r="Z355" s="1"/>
    </row>
    <row r="356" spans="1:26" ht="11.25" hidden="1" customHeight="1">
      <c r="A356" s="72" t="s">
        <v>88</v>
      </c>
      <c r="B356" s="73" t="s">
        <v>1711</v>
      </c>
      <c r="C356" s="74" t="s">
        <v>117</v>
      </c>
      <c r="D356" s="75"/>
      <c r="E356" s="74">
        <v>1</v>
      </c>
      <c r="F356" s="75"/>
      <c r="G356" s="75" t="s">
        <v>1712</v>
      </c>
      <c r="H356" s="76">
        <v>17124</v>
      </c>
      <c r="I356" s="76">
        <v>65790</v>
      </c>
      <c r="J356" s="76" t="b">
        <v>0</v>
      </c>
      <c r="K356" s="76">
        <v>1.16125837047885E+18</v>
      </c>
      <c r="L356" s="38">
        <f t="shared" si="0"/>
        <v>43690</v>
      </c>
      <c r="M356" s="39">
        <v>13</v>
      </c>
      <c r="N356" s="39">
        <v>8</v>
      </c>
      <c r="O356" s="39">
        <v>2019</v>
      </c>
      <c r="P356" s="41" t="str">
        <f t="shared" si="1"/>
        <v>08-13-2019 12:49:05</v>
      </c>
      <c r="Q356" s="39">
        <v>12</v>
      </c>
      <c r="R356" s="42">
        <v>8</v>
      </c>
      <c r="S356" s="42">
        <v>5</v>
      </c>
      <c r="T356" s="43">
        <f t="shared" si="2"/>
        <v>43690</v>
      </c>
      <c r="U356" s="44">
        <f>TIME('Trump Tweets'!$Q356,'Trump Tweets'!$R356,'Trump Tweets'!$S356)</f>
        <v>0.50561342592592595</v>
      </c>
      <c r="V356" s="45">
        <f>'Trump Tweets'!$T356+'Trump Tweets'!$U356-T355+U355</f>
        <v>3.3862847222247554</v>
      </c>
      <c r="W356" s="46">
        <f>'Trump Tweets'!$T356+'Trump Tweets'!$U356-(T355+U355)</f>
        <v>1.6249421296306537</v>
      </c>
      <c r="X356" s="47" t="str">
        <f>IF(AND('Trump Tweets'!$V356&lt;1,'Trump Tweets'!$W356&lt;TIME(1,0,0)),"Yes","No")</f>
        <v>No</v>
      </c>
      <c r="Y356" s="1"/>
      <c r="Z356" s="1"/>
    </row>
    <row r="357" spans="1:26" ht="11.25" hidden="1" customHeight="1">
      <c r="A357" s="77" t="s">
        <v>88</v>
      </c>
      <c r="B357" s="78" t="s">
        <v>1713</v>
      </c>
      <c r="C357" s="79" t="s">
        <v>204</v>
      </c>
      <c r="D357" s="79" t="s">
        <v>327</v>
      </c>
      <c r="E357" s="79">
        <v>-1</v>
      </c>
      <c r="F357" s="79"/>
      <c r="G357" s="80">
        <v>43690.590949074074</v>
      </c>
      <c r="H357" s="81">
        <v>11632</v>
      </c>
      <c r="I357" s="81">
        <v>54036</v>
      </c>
      <c r="J357" s="81" t="b">
        <v>0</v>
      </c>
      <c r="K357" s="81">
        <v>1.1612789782016599E+18</v>
      </c>
      <c r="L357" s="38">
        <f t="shared" si="0"/>
        <v>43690</v>
      </c>
      <c r="M357" s="39">
        <v>13</v>
      </c>
      <c r="N357" s="39">
        <v>8</v>
      </c>
      <c r="O357" s="39">
        <v>2019</v>
      </c>
      <c r="P357" s="41" t="str">
        <f t="shared" si="1"/>
        <v>10:58</v>
      </c>
      <c r="Q357" s="39">
        <v>14</v>
      </c>
      <c r="R357" s="42">
        <v>8</v>
      </c>
      <c r="S357" s="42">
        <v>58</v>
      </c>
      <c r="T357" s="43">
        <f t="shared" si="2"/>
        <v>43690</v>
      </c>
      <c r="U357" s="44">
        <f>TIME('Trump Tweets'!$Q357,'Trump Tweets'!$R357,'Trump Tweets'!$S357)</f>
        <v>0.58956018518518516</v>
      </c>
      <c r="V357" s="45">
        <f>'Trump Tweets'!$T357+'Trump Tweets'!$U357-T356+U356</f>
        <v>1.0951736111139461</v>
      </c>
      <c r="W357" s="46">
        <f>'Trump Tweets'!$T357+'Trump Tweets'!$U357-(T356+U356)</f>
        <v>8.3946759259561077E-2</v>
      </c>
      <c r="X357" s="47" t="str">
        <f>IF(AND('Trump Tweets'!$V357&lt;1,'Trump Tweets'!$W357&lt;TIME(1,0,0)),"Yes","No")</f>
        <v>No</v>
      </c>
      <c r="Y357" s="1"/>
      <c r="Z357" s="1"/>
    </row>
    <row r="358" spans="1:26" ht="11.25" hidden="1" customHeight="1">
      <c r="A358" s="72" t="s">
        <v>88</v>
      </c>
      <c r="B358" s="73" t="s">
        <v>1714</v>
      </c>
      <c r="C358" s="74" t="s">
        <v>204</v>
      </c>
      <c r="D358" s="74" t="s">
        <v>327</v>
      </c>
      <c r="E358" s="74">
        <v>-1</v>
      </c>
      <c r="F358" s="74"/>
      <c r="G358" s="75" t="s">
        <v>1715</v>
      </c>
      <c r="H358" s="76">
        <v>14141</v>
      </c>
      <c r="I358" s="76">
        <v>57647</v>
      </c>
      <c r="J358" s="76" t="b">
        <v>0</v>
      </c>
      <c r="K358" s="76">
        <v>1.16166653837985E+18</v>
      </c>
      <c r="L358" s="38">
        <f t="shared" si="0"/>
        <v>43691</v>
      </c>
      <c r="M358" s="39">
        <v>14</v>
      </c>
      <c r="N358" s="39">
        <v>8</v>
      </c>
      <c r="O358" s="39">
        <v>2019</v>
      </c>
      <c r="P358" s="41" t="str">
        <f t="shared" si="1"/>
        <v>08-14-2019 15:51:00</v>
      </c>
      <c r="Q358" s="39">
        <v>15</v>
      </c>
      <c r="R358" s="42">
        <v>8</v>
      </c>
      <c r="S358" s="42">
        <v>0</v>
      </c>
      <c r="T358" s="43">
        <f t="shared" si="2"/>
        <v>43691</v>
      </c>
      <c r="U358" s="44">
        <f>TIME('Trump Tweets'!$Q358,'Trump Tweets'!$R358,'Trump Tweets'!$S358)</f>
        <v>0.63055555555555554</v>
      </c>
      <c r="V358" s="45">
        <f>'Trump Tweets'!$T358+'Trump Tweets'!$U358-T357+U357</f>
        <v>2.2201157407442977</v>
      </c>
      <c r="W358" s="46">
        <f>'Trump Tweets'!$T358+'Trump Tweets'!$U358-(T357+U357)</f>
        <v>1.0409953703710926</v>
      </c>
      <c r="X358" s="47" t="str">
        <f>IF(AND('Trump Tweets'!$V358&lt;1,'Trump Tweets'!$W358&lt;TIME(1,0,0)),"Yes","No")</f>
        <v>No</v>
      </c>
      <c r="Y358" s="1"/>
      <c r="Z358" s="1"/>
    </row>
    <row r="359" spans="1:26" ht="11.25" hidden="1" customHeight="1">
      <c r="A359" s="72" t="s">
        <v>88</v>
      </c>
      <c r="B359" s="73" t="s">
        <v>1716</v>
      </c>
      <c r="C359" s="74" t="s">
        <v>1121</v>
      </c>
      <c r="D359" s="74"/>
      <c r="E359" s="74">
        <v>-1</v>
      </c>
      <c r="F359" s="74"/>
      <c r="G359" s="75" t="s">
        <v>1717</v>
      </c>
      <c r="H359" s="76">
        <v>13930</v>
      </c>
      <c r="I359" s="76">
        <v>52011</v>
      </c>
      <c r="J359" s="76" t="b">
        <v>0</v>
      </c>
      <c r="K359" s="76">
        <v>1.1616636516669E+18</v>
      </c>
      <c r="L359" s="38">
        <f t="shared" si="0"/>
        <v>43691</v>
      </c>
      <c r="M359" s="39">
        <v>14</v>
      </c>
      <c r="N359" s="39">
        <v>8</v>
      </c>
      <c r="O359" s="39">
        <v>2019</v>
      </c>
      <c r="P359" s="41" t="str">
        <f t="shared" si="1"/>
        <v>08-14-2019 15:39:31</v>
      </c>
      <c r="Q359" s="39">
        <v>15</v>
      </c>
      <c r="R359" s="42">
        <v>8</v>
      </c>
      <c r="S359" s="42">
        <v>31</v>
      </c>
      <c r="T359" s="43">
        <f t="shared" si="2"/>
        <v>43691</v>
      </c>
      <c r="U359" s="44">
        <f>TIME('Trump Tweets'!$Q359,'Trump Tweets'!$R359,'Trump Tweets'!$S359)</f>
        <v>0.63091435185185185</v>
      </c>
      <c r="V359" s="45">
        <f>'Trump Tweets'!$T359+'Trump Tweets'!$U359-T358+U358</f>
        <v>1.261469907407526</v>
      </c>
      <c r="W359" s="46">
        <f>'Trump Tweets'!$T359+'Trump Tweets'!$U359-(T358+U358)</f>
        <v>3.5879629285773262E-4</v>
      </c>
      <c r="X359" s="47" t="str">
        <f>IF(AND('Trump Tweets'!$V359&lt;1,'Trump Tweets'!$W359&lt;TIME(1,0,0)),"Yes","No")</f>
        <v>No</v>
      </c>
      <c r="Y359" s="1"/>
      <c r="Z359" s="1"/>
    </row>
    <row r="360" spans="1:26" ht="11.25" hidden="1" customHeight="1">
      <c r="A360" s="72" t="s">
        <v>88</v>
      </c>
      <c r="B360" s="73" t="s">
        <v>1718</v>
      </c>
      <c r="C360" s="74" t="s">
        <v>1121</v>
      </c>
      <c r="D360" s="74"/>
      <c r="E360" s="74">
        <v>-1</v>
      </c>
      <c r="F360" s="74"/>
      <c r="G360" s="75" t="s">
        <v>1719</v>
      </c>
      <c r="H360" s="76">
        <v>13689</v>
      </c>
      <c r="I360" s="76">
        <v>50921</v>
      </c>
      <c r="J360" s="76" t="b">
        <v>0</v>
      </c>
      <c r="K360" s="76">
        <v>1.1616876354269801E+18</v>
      </c>
      <c r="L360" s="38">
        <f t="shared" si="0"/>
        <v>43691</v>
      </c>
      <c r="M360" s="39">
        <v>14</v>
      </c>
      <c r="N360" s="39">
        <v>8</v>
      </c>
      <c r="O360" s="39">
        <v>2019</v>
      </c>
      <c r="P360" s="41" t="str">
        <f t="shared" si="1"/>
        <v>08-14-2019 17:14:50</v>
      </c>
      <c r="Q360" s="39">
        <v>17</v>
      </c>
      <c r="R360" s="42">
        <v>8</v>
      </c>
      <c r="S360" s="42">
        <v>50</v>
      </c>
      <c r="T360" s="43">
        <f t="shared" si="2"/>
        <v>43691</v>
      </c>
      <c r="U360" s="44">
        <f>TIME('Trump Tweets'!$Q360,'Trump Tweets'!$R360,'Trump Tweets'!$S360)</f>
        <v>0.71446759259259263</v>
      </c>
      <c r="V360" s="45">
        <f>'Trump Tweets'!$T360+'Trump Tweets'!$U360-T359+U359</f>
        <v>1.3453819444474626</v>
      </c>
      <c r="W360" s="46">
        <f>'Trump Tweets'!$T360+'Trump Tweets'!$U360-(T359+U359)</f>
        <v>8.3553240743640345E-2</v>
      </c>
      <c r="X360" s="47" t="str">
        <f>IF(AND('Trump Tweets'!$V360&lt;1,'Trump Tweets'!$W360&lt;TIME(1,0,0)),"Yes","No")</f>
        <v>No</v>
      </c>
      <c r="Y360" s="1"/>
      <c r="Z360" s="1"/>
    </row>
    <row r="361" spans="1:26" ht="11.25" hidden="1" customHeight="1">
      <c r="A361" s="72" t="s">
        <v>88</v>
      </c>
      <c r="B361" s="74" t="s">
        <v>1720</v>
      </c>
      <c r="C361" s="74" t="s">
        <v>79</v>
      </c>
      <c r="D361" s="75"/>
      <c r="E361" s="74">
        <v>-1</v>
      </c>
      <c r="F361" s="74"/>
      <c r="G361" s="75" t="s">
        <v>1721</v>
      </c>
      <c r="H361" s="76">
        <v>18897</v>
      </c>
      <c r="I361" s="76">
        <v>85916</v>
      </c>
      <c r="J361" s="76" t="b">
        <v>0</v>
      </c>
      <c r="K361" s="76">
        <v>1.16171940820258E+18</v>
      </c>
      <c r="L361" s="38">
        <f t="shared" si="0"/>
        <v>43691</v>
      </c>
      <c r="M361" s="39">
        <v>14</v>
      </c>
      <c r="N361" s="39">
        <v>8</v>
      </c>
      <c r="O361" s="39">
        <v>2019</v>
      </c>
      <c r="P361" s="41" t="str">
        <f t="shared" si="1"/>
        <v>08-14-2019 19:21:05</v>
      </c>
      <c r="Q361" s="39">
        <v>19</v>
      </c>
      <c r="R361" s="42">
        <v>8</v>
      </c>
      <c r="S361" s="42">
        <v>5</v>
      </c>
      <c r="T361" s="43">
        <f t="shared" si="2"/>
        <v>43691</v>
      </c>
      <c r="U361" s="44">
        <f>TIME('Trump Tweets'!$Q361,'Trump Tweets'!$R361,'Trump Tweets'!$S361)</f>
        <v>0.79728009259259258</v>
      </c>
      <c r="V361" s="45">
        <f>'Trump Tweets'!$T361+'Trump Tweets'!$U361-T360+U360</f>
        <v>1.5117476851852931</v>
      </c>
      <c r="W361" s="46">
        <f>'Trump Tweets'!$T361+'Trump Tweets'!$U361-(T360+U360)</f>
        <v>8.2812499997089617E-2</v>
      </c>
      <c r="X361" s="47" t="str">
        <f>IF(AND('Trump Tweets'!$V361&lt;1,'Trump Tweets'!$W361&lt;TIME(1,0,0)),"Yes","No")</f>
        <v>No</v>
      </c>
      <c r="Y361" s="1"/>
      <c r="Z361" s="1"/>
    </row>
    <row r="362" spans="1:26" ht="11.25" hidden="1" customHeight="1">
      <c r="A362" s="72" t="s">
        <v>88</v>
      </c>
      <c r="B362" s="73" t="s">
        <v>1722</v>
      </c>
      <c r="C362" s="74" t="s">
        <v>1121</v>
      </c>
      <c r="D362" s="74"/>
      <c r="E362" s="74">
        <v>-1</v>
      </c>
      <c r="F362" s="74"/>
      <c r="G362" s="75" t="s">
        <v>1721</v>
      </c>
      <c r="H362" s="76">
        <v>15727</v>
      </c>
      <c r="I362" s="76">
        <v>70688</v>
      </c>
      <c r="J362" s="76" t="b">
        <v>0</v>
      </c>
      <c r="K362" s="76">
        <v>1.1617194098048E+18</v>
      </c>
      <c r="L362" s="38">
        <f t="shared" si="0"/>
        <v>43691</v>
      </c>
      <c r="M362" s="39">
        <v>14</v>
      </c>
      <c r="N362" s="39">
        <v>8</v>
      </c>
      <c r="O362" s="39">
        <v>2019</v>
      </c>
      <c r="P362" s="41" t="str">
        <f t="shared" si="1"/>
        <v>08-14-2019 19:21:05</v>
      </c>
      <c r="Q362" s="39">
        <v>19</v>
      </c>
      <c r="R362" s="42">
        <v>8</v>
      </c>
      <c r="S362" s="42">
        <v>5</v>
      </c>
      <c r="T362" s="43">
        <f t="shared" si="2"/>
        <v>43691</v>
      </c>
      <c r="U362" s="44">
        <f>TIME('Trump Tweets'!$Q362,'Trump Tweets'!$R362,'Trump Tweets'!$S362)</f>
        <v>0.79728009259259258</v>
      </c>
      <c r="V362" s="45">
        <f>'Trump Tweets'!$T362+'Trump Tweets'!$U362-T361+U361</f>
        <v>1.5945601851852929</v>
      </c>
      <c r="W362" s="46">
        <f>'Trump Tweets'!$T362+'Trump Tweets'!$U362-(T361+U361)</f>
        <v>0</v>
      </c>
      <c r="X362" s="47" t="str">
        <f>IF(AND('Trump Tweets'!$V362&lt;1,'Trump Tweets'!$W362&lt;TIME(1,0,0)),"Yes","No")</f>
        <v>No</v>
      </c>
      <c r="Y362" s="1"/>
      <c r="Z362" s="1"/>
    </row>
    <row r="363" spans="1:26" ht="11.25" hidden="1" customHeight="1">
      <c r="A363" s="72" t="s">
        <v>88</v>
      </c>
      <c r="B363" s="92" t="s">
        <v>1723</v>
      </c>
      <c r="C363" s="74" t="s">
        <v>117</v>
      </c>
      <c r="D363" s="74"/>
      <c r="E363" s="74">
        <v>1</v>
      </c>
      <c r="F363" s="74"/>
      <c r="G363" s="75" t="s">
        <v>1724</v>
      </c>
      <c r="H363" s="76">
        <v>11219</v>
      </c>
      <c r="I363" s="76">
        <v>46893</v>
      </c>
      <c r="J363" s="76" t="b">
        <v>0</v>
      </c>
      <c r="K363" s="76">
        <v>1.1617544409505999E+18</v>
      </c>
      <c r="L363" s="38">
        <f t="shared" si="0"/>
        <v>43691</v>
      </c>
      <c r="M363" s="39">
        <v>14</v>
      </c>
      <c r="N363" s="39">
        <v>8</v>
      </c>
      <c r="O363" s="39">
        <v>2019</v>
      </c>
      <c r="P363" s="41" t="str">
        <f t="shared" si="1"/>
        <v>08-14-2019 21:40:17</v>
      </c>
      <c r="Q363" s="39">
        <v>21</v>
      </c>
      <c r="R363" s="42">
        <v>8</v>
      </c>
      <c r="S363" s="42">
        <v>17</v>
      </c>
      <c r="T363" s="43">
        <f t="shared" si="2"/>
        <v>43691</v>
      </c>
      <c r="U363" s="44">
        <f>TIME('Trump Tweets'!$Q363,'Trump Tweets'!$R363,'Trump Tweets'!$S363)</f>
        <v>0.88075231481481486</v>
      </c>
      <c r="V363" s="45">
        <f>'Trump Tweets'!$T363+'Trump Tweets'!$U363-T362+U362</f>
        <v>1.6780324074060275</v>
      </c>
      <c r="W363" s="46">
        <f>'Trump Tweets'!$T363+'Trump Tweets'!$U363-(T362+U362)</f>
        <v>8.3472222220734693E-2</v>
      </c>
      <c r="X363" s="47" t="str">
        <f>IF(AND('Trump Tweets'!$V363&lt;1,'Trump Tweets'!$W363&lt;TIME(1,0,0)),"Yes","No")</f>
        <v>No</v>
      </c>
      <c r="Y363" s="1"/>
      <c r="Z363" s="1"/>
    </row>
    <row r="364" spans="1:26" ht="11.25" hidden="1" customHeight="1">
      <c r="A364" s="77" t="s">
        <v>88</v>
      </c>
      <c r="B364" s="78" t="s">
        <v>1725</v>
      </c>
      <c r="C364" s="79" t="s">
        <v>204</v>
      </c>
      <c r="D364" s="79" t="s">
        <v>327</v>
      </c>
      <c r="E364" s="79">
        <v>1</v>
      </c>
      <c r="F364" s="79"/>
      <c r="G364" s="80">
        <v>43691.957789351851</v>
      </c>
      <c r="H364" s="81">
        <v>23461</v>
      </c>
      <c r="I364" s="81">
        <v>105814</v>
      </c>
      <c r="J364" s="81" t="b">
        <v>0</v>
      </c>
      <c r="K364" s="81">
        <v>1.16177430589569E+18</v>
      </c>
      <c r="L364" s="38">
        <f t="shared" si="0"/>
        <v>43691</v>
      </c>
      <c r="M364" s="39">
        <v>14</v>
      </c>
      <c r="N364" s="39">
        <v>8</v>
      </c>
      <c r="O364" s="39">
        <v>2019</v>
      </c>
      <c r="P364" s="41" t="str">
        <f t="shared" si="1"/>
        <v>59:13</v>
      </c>
      <c r="Q364" s="39">
        <v>22</v>
      </c>
      <c r="R364" s="42">
        <v>8</v>
      </c>
      <c r="S364" s="42">
        <v>13</v>
      </c>
      <c r="T364" s="43">
        <f t="shared" si="2"/>
        <v>43691</v>
      </c>
      <c r="U364" s="44">
        <f>TIME('Trump Tweets'!$Q364,'Trump Tweets'!$R364,'Trump Tweets'!$S364)</f>
        <v>0.92237268518518523</v>
      </c>
      <c r="V364" s="45">
        <f>'Trump Tweets'!$T364+'Trump Tweets'!$U364-T363+U363</f>
        <v>1.8031249999999246</v>
      </c>
      <c r="W364" s="46">
        <f>'Trump Tweets'!$T364+'Trump Tweets'!$U364-(T363+U363)</f>
        <v>4.1620370371674653E-2</v>
      </c>
      <c r="X364" s="47" t="str">
        <f>IF(AND('Trump Tweets'!$V364&lt;1,'Trump Tweets'!$W364&lt;TIME(1,0,0)),"Yes","No")</f>
        <v>No</v>
      </c>
      <c r="Y364" s="1"/>
      <c r="Z364" s="1"/>
    </row>
    <row r="365" spans="1:26" ht="11.25" hidden="1" customHeight="1">
      <c r="A365" s="68" t="s">
        <v>88</v>
      </c>
      <c r="B365" s="83" t="s">
        <v>1726</v>
      </c>
      <c r="C365" s="70" t="s">
        <v>204</v>
      </c>
      <c r="D365" s="70" t="s">
        <v>327</v>
      </c>
      <c r="E365" s="70">
        <v>1</v>
      </c>
      <c r="F365" s="70"/>
      <c r="G365" s="71">
        <v>43691.93953703704</v>
      </c>
      <c r="H365" s="41">
        <v>17185</v>
      </c>
      <c r="I365" s="41">
        <v>88976</v>
      </c>
      <c r="J365" s="41" t="b">
        <v>0</v>
      </c>
      <c r="K365" s="41">
        <v>1.16176768976288E+18</v>
      </c>
      <c r="L365" s="38">
        <f t="shared" si="0"/>
        <v>43691</v>
      </c>
      <c r="M365" s="39">
        <v>14</v>
      </c>
      <c r="N365" s="39">
        <v>8</v>
      </c>
      <c r="O365" s="39">
        <v>2019</v>
      </c>
      <c r="P365" s="41" t="str">
        <f t="shared" si="1"/>
        <v>32:56</v>
      </c>
      <c r="Q365" s="39">
        <v>22</v>
      </c>
      <c r="R365" s="42">
        <v>8</v>
      </c>
      <c r="S365" s="42">
        <v>56</v>
      </c>
      <c r="T365" s="43">
        <f t="shared" si="2"/>
        <v>43691</v>
      </c>
      <c r="U365" s="44">
        <f>TIME('Trump Tweets'!$Q365,'Trump Tweets'!$R365,'Trump Tweets'!$S365)</f>
        <v>0.92287037037037034</v>
      </c>
      <c r="V365" s="45">
        <f>'Trump Tweets'!$T365+'Trump Tweets'!$U365-T364+U364</f>
        <v>1.8452430555554047</v>
      </c>
      <c r="W365" s="46">
        <f>'Trump Tweets'!$T365+'Trump Tweets'!$U365-(T364+U364)</f>
        <v>4.9768518510973081E-4</v>
      </c>
      <c r="X365" s="47" t="str">
        <f>IF(AND('Trump Tweets'!$V365&lt;1,'Trump Tweets'!$W365&lt;TIME(1,0,0)),"Yes","No")</f>
        <v>No</v>
      </c>
      <c r="Y365" s="1"/>
      <c r="Z365" s="1"/>
    </row>
    <row r="366" spans="1:26" ht="11.25" hidden="1" customHeight="1">
      <c r="A366" s="72" t="s">
        <v>88</v>
      </c>
      <c r="B366" s="73" t="s">
        <v>1727</v>
      </c>
      <c r="C366" s="74" t="s">
        <v>117</v>
      </c>
      <c r="D366" s="75"/>
      <c r="E366" s="74">
        <v>1</v>
      </c>
      <c r="F366" s="74"/>
      <c r="G366" s="75" t="s">
        <v>1728</v>
      </c>
      <c r="H366" s="76">
        <v>17722</v>
      </c>
      <c r="I366" s="76">
        <v>76357</v>
      </c>
      <c r="J366" s="76" t="b">
        <v>0</v>
      </c>
      <c r="K366" s="76">
        <v>1.1620227014579799E+18</v>
      </c>
      <c r="L366" s="38">
        <f t="shared" si="0"/>
        <v>43692</v>
      </c>
      <c r="M366" s="39">
        <v>15</v>
      </c>
      <c r="N366" s="39">
        <v>8</v>
      </c>
      <c r="O366" s="39">
        <v>2019</v>
      </c>
      <c r="P366" s="41" t="str">
        <f t="shared" si="1"/>
        <v>08-15-2019 15:26:16</v>
      </c>
      <c r="Q366" s="39">
        <v>15</v>
      </c>
      <c r="R366" s="42">
        <v>8</v>
      </c>
      <c r="S366" s="42">
        <v>16</v>
      </c>
      <c r="T366" s="43">
        <f t="shared" si="2"/>
        <v>43692</v>
      </c>
      <c r="U366" s="44">
        <f>TIME('Trump Tweets'!$Q366,'Trump Tweets'!$R366,'Trump Tweets'!$S366)</f>
        <v>0.63074074074074071</v>
      </c>
      <c r="V366" s="45">
        <f>'Trump Tweets'!$T366+'Trump Tweets'!$U366-T365+U365</f>
        <v>2.5536111111143018</v>
      </c>
      <c r="W366" s="46">
        <f>'Trump Tweets'!$T366+'Trump Tweets'!$U366-(T365+U365)</f>
        <v>0.70787037037371192</v>
      </c>
      <c r="X366" s="47" t="str">
        <f>IF(AND('Trump Tweets'!$V366&lt;1,'Trump Tweets'!$W366&lt;TIME(1,0,0)),"Yes","No")</f>
        <v>No</v>
      </c>
      <c r="Y366" s="1"/>
      <c r="Z366" s="1"/>
    </row>
    <row r="367" spans="1:26" ht="11.25" hidden="1" customHeight="1">
      <c r="A367" s="68" t="s">
        <v>88</v>
      </c>
      <c r="B367" s="69" t="s">
        <v>1729</v>
      </c>
      <c r="C367" s="70" t="s">
        <v>204</v>
      </c>
      <c r="D367" s="70"/>
      <c r="E367" s="70">
        <v>0</v>
      </c>
      <c r="F367" s="70"/>
      <c r="G367" s="71">
        <v>43692.683333333334</v>
      </c>
      <c r="H367" s="41">
        <v>11760</v>
      </c>
      <c r="I367" s="41">
        <v>56035</v>
      </c>
      <c r="J367" s="41" t="b">
        <v>0</v>
      </c>
      <c r="K367" s="41">
        <v>1.16203723236814E+18</v>
      </c>
      <c r="L367" s="38">
        <f t="shared" si="0"/>
        <v>43692</v>
      </c>
      <c r="M367" s="39">
        <v>15</v>
      </c>
      <c r="N367" s="39">
        <v>8</v>
      </c>
      <c r="O367" s="39">
        <v>2019</v>
      </c>
      <c r="P367" s="41" t="str">
        <f t="shared" si="1"/>
        <v>24:00</v>
      </c>
      <c r="Q367" s="39">
        <v>16</v>
      </c>
      <c r="R367" s="42">
        <v>8</v>
      </c>
      <c r="S367" s="42">
        <v>0</v>
      </c>
      <c r="T367" s="43">
        <f t="shared" si="2"/>
        <v>43692</v>
      </c>
      <c r="U367" s="44">
        <f>TIME('Trump Tweets'!$Q367,'Trump Tweets'!$R367,'Trump Tweets'!$S367)</f>
        <v>0.67222222222222217</v>
      </c>
      <c r="V367" s="45">
        <f>'Trump Tweets'!$T367+'Trump Tweets'!$U367-T366+U366</f>
        <v>1.3029629629640946</v>
      </c>
      <c r="W367" s="46">
        <f>'Trump Tweets'!$T367+'Trump Tweets'!$U367-(T366+U366)</f>
        <v>4.1481481479422655E-2</v>
      </c>
      <c r="X367" s="47" t="str">
        <f>IF(AND('Trump Tweets'!$V367&lt;1,'Trump Tweets'!$W367&lt;TIME(1,0,0)),"Yes","No")</f>
        <v>No</v>
      </c>
      <c r="Y367" s="1"/>
      <c r="Z367" s="1"/>
    </row>
    <row r="368" spans="1:26" ht="11.25" hidden="1" customHeight="1">
      <c r="A368" s="72" t="s">
        <v>88</v>
      </c>
      <c r="B368" s="73" t="s">
        <v>1730</v>
      </c>
      <c r="C368" s="74" t="s">
        <v>117</v>
      </c>
      <c r="D368" s="75"/>
      <c r="E368" s="74">
        <v>0</v>
      </c>
      <c r="F368" s="74"/>
      <c r="G368" s="75" t="s">
        <v>1731</v>
      </c>
      <c r="H368" s="76">
        <v>15431</v>
      </c>
      <c r="I368" s="76">
        <v>65491</v>
      </c>
      <c r="J368" s="76" t="b">
        <v>0</v>
      </c>
      <c r="K368" s="76">
        <v>1.16209518308272E+18</v>
      </c>
      <c r="L368" s="38">
        <f t="shared" si="0"/>
        <v>43692</v>
      </c>
      <c r="M368" s="39">
        <v>15</v>
      </c>
      <c r="N368" s="39">
        <v>8</v>
      </c>
      <c r="O368" s="39">
        <v>2019</v>
      </c>
      <c r="P368" s="41" t="str">
        <f t="shared" si="1"/>
        <v>08-15-2019 20:14:16</v>
      </c>
      <c r="Q368" s="39">
        <v>20</v>
      </c>
      <c r="R368" s="42">
        <v>8</v>
      </c>
      <c r="S368" s="42">
        <v>16</v>
      </c>
      <c r="T368" s="43">
        <f t="shared" si="2"/>
        <v>43692</v>
      </c>
      <c r="U368" s="44">
        <f>TIME('Trump Tweets'!$Q368,'Trump Tweets'!$R368,'Trump Tweets'!$S368)</f>
        <v>0.83907407407407408</v>
      </c>
      <c r="V368" s="45">
        <f>'Trump Tweets'!$T368+'Trump Tweets'!$U368-T367+U367</f>
        <v>1.5112962962946361</v>
      </c>
      <c r="W368" s="46">
        <f>'Trump Tweets'!$T368+'Trump Tweets'!$U368-(T367+U367)</f>
        <v>0.16685185184906004</v>
      </c>
      <c r="X368" s="47" t="str">
        <f>IF(AND('Trump Tweets'!$V368&lt;1,'Trump Tweets'!$W368&lt;TIME(1,0,0)),"Yes","No")</f>
        <v>No</v>
      </c>
      <c r="Y368" s="1"/>
      <c r="Z368" s="1"/>
    </row>
    <row r="369" spans="1:26" ht="11.25" hidden="1" customHeight="1">
      <c r="A369" s="77" t="s">
        <v>88</v>
      </c>
      <c r="B369" s="78" t="s">
        <v>1732</v>
      </c>
      <c r="C369" s="79" t="s">
        <v>204</v>
      </c>
      <c r="D369" s="79" t="s">
        <v>327</v>
      </c>
      <c r="E369" s="79">
        <v>1</v>
      </c>
      <c r="F369" s="79"/>
      <c r="G369" s="80">
        <v>43695.76939814815</v>
      </c>
      <c r="H369" s="81">
        <v>14679</v>
      </c>
      <c r="I369" s="81">
        <v>85832</v>
      </c>
      <c r="J369" s="81" t="b">
        <v>0</v>
      </c>
      <c r="K369" s="81">
        <v>1.1631555867977201E+18</v>
      </c>
      <c r="L369" s="38">
        <f t="shared" si="0"/>
        <v>43695</v>
      </c>
      <c r="M369" s="39">
        <v>18</v>
      </c>
      <c r="N369" s="39">
        <v>8</v>
      </c>
      <c r="O369" s="39">
        <v>2019</v>
      </c>
      <c r="P369" s="41" t="str">
        <f t="shared" si="1"/>
        <v>27:56</v>
      </c>
      <c r="Q369" s="39">
        <v>18</v>
      </c>
      <c r="R369" s="42">
        <v>8</v>
      </c>
      <c r="S369" s="42">
        <v>56</v>
      </c>
      <c r="T369" s="43">
        <f t="shared" si="2"/>
        <v>43695</v>
      </c>
      <c r="U369" s="44">
        <f>TIME('Trump Tweets'!$Q369,'Trump Tweets'!$R369,'Trump Tweets'!$S369)</f>
        <v>0.7562037037037036</v>
      </c>
      <c r="V369" s="45">
        <f>'Trump Tweets'!$T369+'Trump Tweets'!$U369-T368+U368</f>
        <v>4.5952777777800522</v>
      </c>
      <c r="W369" s="46">
        <f>'Trump Tweets'!$T369+'Trump Tweets'!$U369-(T368+U368)</f>
        <v>2.917129629633564</v>
      </c>
      <c r="X369" s="47" t="str">
        <f>IF(AND('Trump Tweets'!$V369&lt;1,'Trump Tweets'!$W369&lt;TIME(1,0,0)),"Yes","No")</f>
        <v>No</v>
      </c>
      <c r="Y369" s="1"/>
      <c r="Z369" s="1"/>
    </row>
    <row r="370" spans="1:26" ht="11.25" hidden="1" customHeight="1">
      <c r="A370" s="72" t="s">
        <v>88</v>
      </c>
      <c r="B370" s="73" t="s">
        <v>1733</v>
      </c>
      <c r="C370" s="74" t="s">
        <v>117</v>
      </c>
      <c r="D370" s="75"/>
      <c r="E370" s="74">
        <v>1</v>
      </c>
      <c r="F370" s="74"/>
      <c r="G370" s="75" t="s">
        <v>1734</v>
      </c>
      <c r="H370" s="76">
        <v>18612</v>
      </c>
      <c r="I370" s="76">
        <v>77659</v>
      </c>
      <c r="J370" s="76" t="b">
        <v>0</v>
      </c>
      <c r="K370" s="76">
        <v>1.1631697304773901E+18</v>
      </c>
      <c r="L370" s="38">
        <f t="shared" si="0"/>
        <v>43695</v>
      </c>
      <c r="M370" s="39">
        <v>18</v>
      </c>
      <c r="N370" s="39">
        <v>8</v>
      </c>
      <c r="O370" s="39">
        <v>2019</v>
      </c>
      <c r="P370" s="41" t="str">
        <f t="shared" si="1"/>
        <v>08-18-2019 19:24:09</v>
      </c>
      <c r="Q370" s="39">
        <v>19</v>
      </c>
      <c r="R370" s="42">
        <v>8</v>
      </c>
      <c r="S370" s="42">
        <v>9</v>
      </c>
      <c r="T370" s="43">
        <f t="shared" si="2"/>
        <v>43695</v>
      </c>
      <c r="U370" s="44">
        <f>TIME('Trump Tweets'!$Q370,'Trump Tweets'!$R370,'Trump Tweets'!$S370)</f>
        <v>0.79732638888888896</v>
      </c>
      <c r="V370" s="45">
        <f>'Trump Tweets'!$T370+'Trump Tweets'!$U370-T369+U369</f>
        <v>1.5535300925889706</v>
      </c>
      <c r="W370" s="46">
        <f>'Trump Tweets'!$T370+'Trump Tweets'!$U370-(T369+U369)</f>
        <v>4.1122685179288965E-2</v>
      </c>
      <c r="X370" s="47" t="str">
        <f>IF(AND('Trump Tweets'!$V370&lt;1,'Trump Tweets'!$W370&lt;TIME(1,0,0)),"Yes","No")</f>
        <v>No</v>
      </c>
      <c r="Y370" s="1"/>
      <c r="Z370" s="1"/>
    </row>
    <row r="371" spans="1:26" ht="11.25" hidden="1" customHeight="1">
      <c r="A371" s="72" t="s">
        <v>88</v>
      </c>
      <c r="B371" s="74" t="s">
        <v>1735</v>
      </c>
      <c r="C371" s="74" t="s">
        <v>79</v>
      </c>
      <c r="D371" s="74"/>
      <c r="E371" s="74">
        <v>-1</v>
      </c>
      <c r="F371" s="74"/>
      <c r="G371" s="75" t="s">
        <v>1736</v>
      </c>
      <c r="H371" s="76">
        <v>20130</v>
      </c>
      <c r="I371" s="76">
        <v>89505</v>
      </c>
      <c r="J371" s="76" t="b">
        <v>0</v>
      </c>
      <c r="K371" s="76">
        <v>1.16347227261262E+18</v>
      </c>
      <c r="L371" s="38">
        <f t="shared" si="0"/>
        <v>43696</v>
      </c>
      <c r="M371" s="39">
        <v>19</v>
      </c>
      <c r="N371" s="39">
        <v>8</v>
      </c>
      <c r="O371" s="39">
        <v>2019</v>
      </c>
      <c r="P371" s="41" t="str">
        <f t="shared" si="1"/>
        <v>08-19-2019 15:26:20</v>
      </c>
      <c r="Q371" s="39">
        <v>15</v>
      </c>
      <c r="R371" s="42">
        <v>8</v>
      </c>
      <c r="S371" s="42">
        <v>20</v>
      </c>
      <c r="T371" s="43">
        <f t="shared" si="2"/>
        <v>43696</v>
      </c>
      <c r="U371" s="44">
        <f>TIME('Trump Tweets'!$Q371,'Trump Tweets'!$R371,'Trump Tweets'!$S371)</f>
        <v>0.63078703703703709</v>
      </c>
      <c r="V371" s="45">
        <f>'Trump Tweets'!$T371+'Trump Tweets'!$U371-T370+U370</f>
        <v>2.4281134259253871</v>
      </c>
      <c r="W371" s="46">
        <f>'Trump Tweets'!$T371+'Trump Tweets'!$U371-(T370+U370)</f>
        <v>0.833460648151231</v>
      </c>
      <c r="X371" s="47" t="str">
        <f>IF(AND('Trump Tweets'!$V371&lt;1,'Trump Tweets'!$W371&lt;TIME(1,0,0)),"Yes","No")</f>
        <v>No</v>
      </c>
      <c r="Y371" s="1"/>
      <c r="Z371" s="1"/>
    </row>
    <row r="372" spans="1:26" ht="11.25" hidden="1" customHeight="1">
      <c r="A372" s="68" t="s">
        <v>88</v>
      </c>
      <c r="B372" s="69" t="s">
        <v>1737</v>
      </c>
      <c r="C372" s="70" t="s">
        <v>204</v>
      </c>
      <c r="D372" s="70" t="s">
        <v>1738</v>
      </c>
      <c r="E372" s="70">
        <v>1</v>
      </c>
      <c r="F372" s="70"/>
      <c r="G372" s="71">
        <v>43696.988819444443</v>
      </c>
      <c r="H372" s="41">
        <v>22767</v>
      </c>
      <c r="I372" s="41">
        <v>113100</v>
      </c>
      <c r="J372" s="41" t="b">
        <v>0</v>
      </c>
      <c r="K372" s="41">
        <v>1.1635974881730601E+18</v>
      </c>
      <c r="L372" s="38">
        <f t="shared" si="0"/>
        <v>43696</v>
      </c>
      <c r="M372" s="39">
        <v>19</v>
      </c>
      <c r="N372" s="39">
        <v>8</v>
      </c>
      <c r="O372" s="39">
        <v>2019</v>
      </c>
      <c r="P372" s="41" t="str">
        <f t="shared" si="1"/>
        <v>43:54</v>
      </c>
      <c r="Q372" s="39">
        <v>23</v>
      </c>
      <c r="R372" s="42">
        <v>8</v>
      </c>
      <c r="S372" s="42">
        <v>54</v>
      </c>
      <c r="T372" s="43">
        <f t="shared" si="2"/>
        <v>43696</v>
      </c>
      <c r="U372" s="44">
        <f>TIME('Trump Tweets'!$Q372,'Trump Tweets'!$R372,'Trump Tweets'!$S372)</f>
        <v>0.96451388888888889</v>
      </c>
      <c r="V372" s="45">
        <f>'Trump Tweets'!$T372+'Trump Tweets'!$U372-T371+U371</f>
        <v>1.5953009259252147</v>
      </c>
      <c r="W372" s="46">
        <f>'Trump Tweets'!$T372+'Trump Tweets'!$U372-(T371+U371)</f>
        <v>0.33372685185167938</v>
      </c>
      <c r="X372" s="47" t="str">
        <f>IF(AND('Trump Tweets'!$V372&lt;1,'Trump Tweets'!$W372&lt;TIME(1,0,0)),"Yes","No")</f>
        <v>No</v>
      </c>
      <c r="Y372" s="1"/>
      <c r="Z372" s="1"/>
    </row>
    <row r="373" spans="1:26" ht="11.25" hidden="1" customHeight="1">
      <c r="A373" s="77" t="s">
        <v>88</v>
      </c>
      <c r="B373" s="78" t="s">
        <v>1739</v>
      </c>
      <c r="C373" s="79" t="s">
        <v>204</v>
      </c>
      <c r="D373" s="79" t="s">
        <v>1472</v>
      </c>
      <c r="E373" s="79">
        <v>1</v>
      </c>
      <c r="F373" s="79"/>
      <c r="G373" s="80">
        <v>43696.997187499997</v>
      </c>
      <c r="H373" s="81">
        <v>15708</v>
      </c>
      <c r="I373" s="81">
        <v>66992</v>
      </c>
      <c r="J373" s="81" t="b">
        <v>0</v>
      </c>
      <c r="K373" s="81">
        <v>1.1636005194677901E+18</v>
      </c>
      <c r="L373" s="38">
        <f t="shared" si="0"/>
        <v>43696</v>
      </c>
      <c r="M373" s="39">
        <v>19</v>
      </c>
      <c r="N373" s="39">
        <v>8</v>
      </c>
      <c r="O373" s="39">
        <v>2019</v>
      </c>
      <c r="P373" s="41" t="str">
        <f t="shared" si="1"/>
        <v>55:57</v>
      </c>
      <c r="Q373" s="39">
        <v>23</v>
      </c>
      <c r="R373" s="42">
        <v>8</v>
      </c>
      <c r="S373" s="42">
        <v>57</v>
      </c>
      <c r="T373" s="43">
        <f t="shared" si="2"/>
        <v>43696</v>
      </c>
      <c r="U373" s="44">
        <f>TIME('Trump Tweets'!$Q373,'Trump Tweets'!$R373,'Trump Tweets'!$S373)</f>
        <v>0.96454861111111112</v>
      </c>
      <c r="V373" s="45">
        <f>'Trump Tweets'!$T373+'Trump Tweets'!$U373-T372+U372</f>
        <v>1.9290625000001294</v>
      </c>
      <c r="W373" s="46">
        <f>'Trump Tweets'!$T373+'Trump Tweets'!$U373-(T372+U372)</f>
        <v>3.4722223062999547E-5</v>
      </c>
      <c r="X373" s="47" t="str">
        <f>IF(AND('Trump Tweets'!$V373&lt;1,'Trump Tweets'!$W373&lt;TIME(1,0,0)),"Yes","No")</f>
        <v>No</v>
      </c>
      <c r="Y373" s="1"/>
      <c r="Z373" s="1"/>
    </row>
    <row r="374" spans="1:26" ht="11.25" hidden="1" customHeight="1">
      <c r="A374" s="72" t="s">
        <v>88</v>
      </c>
      <c r="B374" s="73" t="s">
        <v>1740</v>
      </c>
      <c r="C374" s="74" t="s">
        <v>1121</v>
      </c>
      <c r="D374" s="74"/>
      <c r="E374" s="74">
        <v>-1</v>
      </c>
      <c r="F374" s="74"/>
      <c r="G374" s="75" t="s">
        <v>1741</v>
      </c>
      <c r="H374" s="76">
        <v>14969</v>
      </c>
      <c r="I374" s="76">
        <v>66563</v>
      </c>
      <c r="J374" s="76" t="b">
        <v>0</v>
      </c>
      <c r="K374" s="76">
        <v>1.16415832126545E+18</v>
      </c>
      <c r="L374" s="38">
        <f t="shared" si="0"/>
        <v>43698</v>
      </c>
      <c r="M374" s="39">
        <v>21</v>
      </c>
      <c r="N374" s="39">
        <v>8</v>
      </c>
      <c r="O374" s="39">
        <v>2019</v>
      </c>
      <c r="P374" s="41" t="str">
        <f t="shared" si="1"/>
        <v>08-21-2019 12:52:27</v>
      </c>
      <c r="Q374" s="39">
        <v>12</v>
      </c>
      <c r="R374" s="42">
        <v>8</v>
      </c>
      <c r="S374" s="42">
        <v>27</v>
      </c>
      <c r="T374" s="43">
        <f t="shared" si="2"/>
        <v>43698</v>
      </c>
      <c r="U374" s="44">
        <f>TIME('Trump Tweets'!$Q374,'Trump Tweets'!$R374,'Trump Tweets'!$S374)</f>
        <v>0.50586805555555558</v>
      </c>
      <c r="V374" s="45">
        <f>'Trump Tweets'!$T374+'Trump Tweets'!$U374-T373+U373</f>
        <v>3.470416666663239</v>
      </c>
      <c r="W374" s="46">
        <f>'Trump Tweets'!$T374+'Trump Tweets'!$U374-(T373+U373)</f>
        <v>1.5413194444408873</v>
      </c>
      <c r="X374" s="47" t="str">
        <f>IF(AND('Trump Tweets'!$V374&lt;1,'Trump Tweets'!$W374&lt;TIME(1,0,0)),"Yes","No")</f>
        <v>No</v>
      </c>
      <c r="Y374" s="1"/>
      <c r="Z374" s="1"/>
    </row>
    <row r="375" spans="1:26" ht="11.25" hidden="1" customHeight="1">
      <c r="A375" s="93" t="s">
        <v>88</v>
      </c>
      <c r="B375" s="94" t="s">
        <v>1742</v>
      </c>
      <c r="C375" s="95" t="s">
        <v>79</v>
      </c>
      <c r="D375" s="95"/>
      <c r="E375" s="95">
        <v>-1</v>
      </c>
      <c r="F375" s="95"/>
      <c r="G375" s="96" t="s">
        <v>1741</v>
      </c>
      <c r="H375" s="97">
        <v>12888</v>
      </c>
      <c r="I375" s="97">
        <v>55679</v>
      </c>
      <c r="J375" s="97" t="b">
        <v>0</v>
      </c>
      <c r="K375" s="97">
        <v>1.1641583220581499E+18</v>
      </c>
      <c r="L375" s="38">
        <f t="shared" si="0"/>
        <v>43698</v>
      </c>
      <c r="M375" s="39">
        <v>21</v>
      </c>
      <c r="N375" s="39">
        <v>8</v>
      </c>
      <c r="O375" s="39">
        <v>2019</v>
      </c>
      <c r="P375" s="41" t="str">
        <f t="shared" si="1"/>
        <v>08-21-2019 12:52:27</v>
      </c>
      <c r="Q375" s="39">
        <v>12</v>
      </c>
      <c r="R375" s="42">
        <v>8</v>
      </c>
      <c r="S375" s="42">
        <v>27</v>
      </c>
      <c r="T375" s="43">
        <f t="shared" si="2"/>
        <v>43698</v>
      </c>
      <c r="U375" s="44">
        <f>TIME('Trump Tweets'!$Q375,'Trump Tweets'!$R375,'Trump Tweets'!$S375)</f>
        <v>0.50586805555555558</v>
      </c>
      <c r="V375" s="45">
        <f>'Trump Tweets'!$T375+'Trump Tweets'!$U375-T374+U374</f>
        <v>1.0117361111076835</v>
      </c>
      <c r="W375" s="46">
        <f>'Trump Tweets'!$T375+'Trump Tweets'!$U375-(T374+U374)</f>
        <v>0</v>
      </c>
      <c r="X375" s="47" t="str">
        <f>IF(AND('Trump Tweets'!$V375&lt;1,'Trump Tweets'!$W375&lt;TIME(1,0,0)),"Yes","No")</f>
        <v>No</v>
      </c>
      <c r="Y375" s="1"/>
      <c r="Z375" s="1"/>
    </row>
    <row r="376" spans="1:26" ht="11.25" hidden="1" customHeight="1">
      <c r="A376" s="72" t="s">
        <v>88</v>
      </c>
      <c r="B376" s="73" t="s">
        <v>1743</v>
      </c>
      <c r="C376" s="74" t="s">
        <v>1121</v>
      </c>
      <c r="D376" s="74"/>
      <c r="E376" s="74">
        <v>-1</v>
      </c>
      <c r="F376" s="74"/>
      <c r="G376" s="75" t="s">
        <v>1744</v>
      </c>
      <c r="H376" s="76">
        <v>1730</v>
      </c>
      <c r="I376" s="76">
        <v>6429</v>
      </c>
      <c r="J376" s="76" t="b">
        <v>0</v>
      </c>
      <c r="K376" s="76">
        <v>1.1641462415441001E+18</v>
      </c>
      <c r="L376" s="38">
        <f t="shared" si="0"/>
        <v>43698</v>
      </c>
      <c r="M376" s="39">
        <v>21</v>
      </c>
      <c r="N376" s="39">
        <v>8</v>
      </c>
      <c r="O376" s="39">
        <v>2019</v>
      </c>
      <c r="P376" s="41" t="str">
        <f t="shared" si="1"/>
        <v>08-21-2019 12:04:27</v>
      </c>
      <c r="Q376" s="39">
        <v>12</v>
      </c>
      <c r="R376" s="42">
        <v>8</v>
      </c>
      <c r="S376" s="42">
        <v>27</v>
      </c>
      <c r="T376" s="43">
        <f t="shared" si="2"/>
        <v>43698</v>
      </c>
      <c r="U376" s="44">
        <f>TIME('Trump Tweets'!$Q376,'Trump Tweets'!$R376,'Trump Tweets'!$S376)</f>
        <v>0.50586805555555558</v>
      </c>
      <c r="V376" s="45">
        <f>'Trump Tweets'!$T376+'Trump Tweets'!$U376-T375+U375</f>
        <v>1.0117361111076835</v>
      </c>
      <c r="W376" s="46">
        <f>'Trump Tweets'!$T376+'Trump Tweets'!$U376-(T375+U375)</f>
        <v>0</v>
      </c>
      <c r="X376" s="47" t="str">
        <f>IF(AND('Trump Tweets'!$V376&lt;1,'Trump Tweets'!$W376&lt;TIME(1,0,0)),"Yes","No")</f>
        <v>No</v>
      </c>
      <c r="Y376" s="1"/>
      <c r="Z376" s="1"/>
    </row>
    <row r="377" spans="1:26" ht="11.25" hidden="1" customHeight="1">
      <c r="A377" s="72" t="s">
        <v>88</v>
      </c>
      <c r="B377" s="74" t="s">
        <v>1745</v>
      </c>
      <c r="C377" s="74" t="s">
        <v>1121</v>
      </c>
      <c r="D377" s="98"/>
      <c r="E377" s="74">
        <v>-1</v>
      </c>
      <c r="F377" s="74"/>
      <c r="G377" s="75" t="s">
        <v>1746</v>
      </c>
      <c r="H377" s="76">
        <v>9394</v>
      </c>
      <c r="I377" s="76">
        <v>39353</v>
      </c>
      <c r="J377" s="76" t="b">
        <v>0</v>
      </c>
      <c r="K377" s="76">
        <v>1.16415233468915E+18</v>
      </c>
      <c r="L377" s="38">
        <f t="shared" si="0"/>
        <v>43698</v>
      </c>
      <c r="M377" s="39">
        <v>21</v>
      </c>
      <c r="N377" s="39">
        <v>8</v>
      </c>
      <c r="O377" s="39">
        <v>2019</v>
      </c>
      <c r="P377" s="41" t="str">
        <f t="shared" si="1"/>
        <v>08-21-2019 12:28:40</v>
      </c>
      <c r="Q377" s="39">
        <v>12</v>
      </c>
      <c r="R377" s="42">
        <v>8</v>
      </c>
      <c r="S377" s="42">
        <v>40</v>
      </c>
      <c r="T377" s="43">
        <f t="shared" si="2"/>
        <v>43698</v>
      </c>
      <c r="U377" s="44">
        <f>TIME('Trump Tweets'!$Q377,'Trump Tweets'!$R377,'Trump Tweets'!$S377)</f>
        <v>0.50601851851851853</v>
      </c>
      <c r="V377" s="45">
        <f>'Trump Tweets'!$T377+'Trump Tweets'!$U377-T376+U376</f>
        <v>1.0118865740767151</v>
      </c>
      <c r="W377" s="46">
        <f>'Trump Tweets'!$T377+'Trump Tweets'!$U377-(T376+U376)</f>
        <v>1.5046296903165057E-4</v>
      </c>
      <c r="X377" s="47" t="str">
        <f>IF(AND('Trump Tweets'!$V377&lt;1,'Trump Tweets'!$W377&lt;TIME(1,0,0)),"Yes","No")</f>
        <v>No</v>
      </c>
      <c r="Y377" s="1"/>
      <c r="Z377" s="1"/>
    </row>
    <row r="378" spans="1:26" ht="11.25" hidden="1" customHeight="1">
      <c r="A378" s="72" t="s">
        <v>88</v>
      </c>
      <c r="B378" s="74" t="s">
        <v>1747</v>
      </c>
      <c r="C378" s="74" t="s">
        <v>1121</v>
      </c>
      <c r="D378" s="74"/>
      <c r="E378" s="73">
        <v>-1</v>
      </c>
      <c r="F378" s="74"/>
      <c r="G378" s="75" t="s">
        <v>1748</v>
      </c>
      <c r="H378" s="76">
        <v>21513</v>
      </c>
      <c r="I378" s="76">
        <v>96989</v>
      </c>
      <c r="J378" s="76" t="b">
        <v>0</v>
      </c>
      <c r="K378" s="76">
        <v>1.16417436421395E+18</v>
      </c>
      <c r="L378" s="38">
        <f t="shared" si="0"/>
        <v>43698</v>
      </c>
      <c r="M378" s="39">
        <v>21</v>
      </c>
      <c r="N378" s="39">
        <v>8</v>
      </c>
      <c r="O378" s="39">
        <v>2019</v>
      </c>
      <c r="P378" s="41" t="str">
        <f t="shared" si="1"/>
        <v>08-21-2019 13:56:12</v>
      </c>
      <c r="Q378" s="39">
        <v>13</v>
      </c>
      <c r="R378" s="42">
        <v>8</v>
      </c>
      <c r="S378" s="42">
        <v>12</v>
      </c>
      <c r="T378" s="43">
        <f t="shared" si="2"/>
        <v>43698</v>
      </c>
      <c r="U378" s="44">
        <f>TIME('Trump Tweets'!$Q378,'Trump Tweets'!$R378,'Trump Tweets'!$S378)</f>
        <v>0.54736111111111108</v>
      </c>
      <c r="V378" s="45">
        <f>'Trump Tweets'!$T378+'Trump Tweets'!$U378-T377+U377</f>
        <v>1.0533796296268485</v>
      </c>
      <c r="W378" s="46">
        <f>'Trump Tweets'!$T378+'Trump Tweets'!$U378-(T377+U377)</f>
        <v>4.1342592587170657E-2</v>
      </c>
      <c r="X378" s="47" t="str">
        <f>IF(AND('Trump Tweets'!$V378&lt;1,'Trump Tweets'!$W378&lt;TIME(1,0,0)),"Yes","No")</f>
        <v>No</v>
      </c>
      <c r="Y378" s="1"/>
      <c r="Z378" s="1"/>
    </row>
    <row r="379" spans="1:26" ht="11.25" hidden="1" customHeight="1">
      <c r="A379" s="72" t="s">
        <v>88</v>
      </c>
      <c r="B379" s="73" t="s">
        <v>1749</v>
      </c>
      <c r="C379" s="74" t="s">
        <v>1121</v>
      </c>
      <c r="D379" s="74"/>
      <c r="E379" s="74">
        <v>-1</v>
      </c>
      <c r="F379" s="74"/>
      <c r="G379" s="75" t="s">
        <v>1750</v>
      </c>
      <c r="H379" s="76">
        <v>18051</v>
      </c>
      <c r="I379" s="76">
        <v>71933</v>
      </c>
      <c r="J379" s="76" t="b">
        <v>0</v>
      </c>
      <c r="K379" s="76">
        <v>1.1645209037257201E+18</v>
      </c>
      <c r="L379" s="38">
        <f t="shared" si="0"/>
        <v>43699</v>
      </c>
      <c r="M379" s="39">
        <v>22</v>
      </c>
      <c r="N379" s="39">
        <v>8</v>
      </c>
      <c r="O379" s="39">
        <v>2019</v>
      </c>
      <c r="P379" s="41" t="str">
        <f t="shared" si="1"/>
        <v>08-22-2019 12:53:13</v>
      </c>
      <c r="Q379" s="39">
        <v>12</v>
      </c>
      <c r="R379" s="42">
        <v>8</v>
      </c>
      <c r="S379" s="42">
        <v>13</v>
      </c>
      <c r="T379" s="43">
        <f t="shared" si="2"/>
        <v>43699</v>
      </c>
      <c r="U379" s="44">
        <f>TIME('Trump Tweets'!$Q379,'Trump Tweets'!$R379,'Trump Tweets'!$S379)</f>
        <v>0.50570601851851849</v>
      </c>
      <c r="V379" s="45">
        <f>'Trump Tweets'!$T379+'Trump Tweets'!$U379-T378+U378</f>
        <v>2.0530671296319793</v>
      </c>
      <c r="W379" s="46">
        <f>'Trump Tweets'!$T379+'Trump Tweets'!$U379-(T378+U378)</f>
        <v>0.9583449074125383</v>
      </c>
      <c r="X379" s="47" t="str">
        <f>IF(AND('Trump Tweets'!$V379&lt;1,'Trump Tweets'!$W379&lt;TIME(1,0,0)),"Yes","No")</f>
        <v>No</v>
      </c>
      <c r="Y379" s="1"/>
      <c r="Z379" s="1"/>
    </row>
    <row r="380" spans="1:26" ht="11.25" hidden="1" customHeight="1">
      <c r="A380" s="72" t="s">
        <v>88</v>
      </c>
      <c r="B380" s="73" t="s">
        <v>1751</v>
      </c>
      <c r="C380" s="74" t="s">
        <v>1121</v>
      </c>
      <c r="D380" s="74"/>
      <c r="E380" s="74">
        <v>-1</v>
      </c>
      <c r="F380" s="74"/>
      <c r="G380" s="75" t="s">
        <v>1752</v>
      </c>
      <c r="H380" s="76">
        <v>19402</v>
      </c>
      <c r="I380" s="76">
        <v>78681</v>
      </c>
      <c r="J380" s="76" t="b">
        <v>0</v>
      </c>
      <c r="K380" s="76">
        <v>1.1645432116600399E+18</v>
      </c>
      <c r="L380" s="38">
        <f t="shared" si="0"/>
        <v>43699</v>
      </c>
      <c r="M380" s="39">
        <v>22</v>
      </c>
      <c r="N380" s="39">
        <v>8</v>
      </c>
      <c r="O380" s="39">
        <v>2019</v>
      </c>
      <c r="P380" s="41" t="str">
        <f t="shared" si="1"/>
        <v>08-22-2019 14:21:52</v>
      </c>
      <c r="Q380" s="39">
        <v>14</v>
      </c>
      <c r="R380" s="42">
        <v>8</v>
      </c>
      <c r="S380" s="42">
        <v>52</v>
      </c>
      <c r="T380" s="43">
        <f t="shared" si="2"/>
        <v>43699</v>
      </c>
      <c r="U380" s="44">
        <f>TIME('Trump Tweets'!$Q380,'Trump Tweets'!$R380,'Trump Tweets'!$S380)</f>
        <v>0.5894907407407407</v>
      </c>
      <c r="V380" s="45">
        <f>'Trump Tweets'!$T380+'Trump Tweets'!$U380-T379+U379</f>
        <v>1.0951967592604126</v>
      </c>
      <c r="W380" s="46">
        <f>'Trump Tweets'!$T380+'Trump Tweets'!$U380-(T379+U379)</f>
        <v>8.3784722221025731E-2</v>
      </c>
      <c r="X380" s="47" t="str">
        <f>IF(AND('Trump Tweets'!$V380&lt;1,'Trump Tweets'!$W380&lt;TIME(1,0,0)),"Yes","No")</f>
        <v>No</v>
      </c>
      <c r="Y380" s="1"/>
      <c r="Z380" s="1"/>
    </row>
    <row r="381" spans="1:26" ht="11.25" hidden="1" customHeight="1">
      <c r="A381" s="72" t="s">
        <v>88</v>
      </c>
      <c r="B381" s="73" t="s">
        <v>1753</v>
      </c>
      <c r="C381" s="74" t="s">
        <v>1121</v>
      </c>
      <c r="D381" s="75"/>
      <c r="E381" s="74">
        <v>0</v>
      </c>
      <c r="F381" s="74"/>
      <c r="G381" s="75" t="s">
        <v>1754</v>
      </c>
      <c r="H381" s="76">
        <v>13494</v>
      </c>
      <c r="I381" s="76">
        <v>64929</v>
      </c>
      <c r="J381" s="76" t="b">
        <v>0</v>
      </c>
      <c r="K381" s="76">
        <v>1.1648853878625101E+18</v>
      </c>
      <c r="L381" s="38">
        <f t="shared" si="0"/>
        <v>43700</v>
      </c>
      <c r="M381" s="39">
        <v>23</v>
      </c>
      <c r="N381" s="39">
        <v>8</v>
      </c>
      <c r="O381" s="39">
        <v>2019</v>
      </c>
      <c r="P381" s="41" t="str">
        <f t="shared" si="1"/>
        <v>08-23-2019 13:01:33</v>
      </c>
      <c r="Q381" s="39">
        <v>13</v>
      </c>
      <c r="R381" s="42">
        <v>8</v>
      </c>
      <c r="S381" s="42">
        <v>33</v>
      </c>
      <c r="T381" s="43">
        <f t="shared" si="2"/>
        <v>43700</v>
      </c>
      <c r="U381" s="44">
        <f>TIME('Trump Tweets'!$Q381,'Trump Tweets'!$R381,'Trump Tweets'!$S381)</f>
        <v>0.54760416666666667</v>
      </c>
      <c r="V381" s="45">
        <f>'Trump Tweets'!$T381+'Trump Tweets'!$U381-T380+U380</f>
        <v>2.1370949074105119</v>
      </c>
      <c r="W381" s="46">
        <f>'Trump Tweets'!$T381+'Trump Tweets'!$U381-(T380+U380)</f>
        <v>0.95811342592787696</v>
      </c>
      <c r="X381" s="47" t="str">
        <f>IF(AND('Trump Tweets'!$V381&lt;1,'Trump Tweets'!$W381&lt;TIME(1,0,0)),"Yes","No")</f>
        <v>No</v>
      </c>
      <c r="Y381" s="1"/>
      <c r="Z381" s="1"/>
    </row>
    <row r="382" spans="1:26" ht="11.25" hidden="1" customHeight="1">
      <c r="A382" s="68" t="s">
        <v>88</v>
      </c>
      <c r="B382" s="83" t="s">
        <v>1755</v>
      </c>
      <c r="C382" s="70" t="s">
        <v>204</v>
      </c>
      <c r="D382" s="70" t="s">
        <v>327</v>
      </c>
      <c r="E382" s="70">
        <v>-1</v>
      </c>
      <c r="F382" s="70"/>
      <c r="G382" s="71">
        <v>43700.624340277776</v>
      </c>
      <c r="H382" s="41">
        <v>34932</v>
      </c>
      <c r="I382" s="41">
        <v>135787</v>
      </c>
      <c r="J382" s="41" t="b">
        <v>0</v>
      </c>
      <c r="K382" s="41">
        <v>1.16491495913184E+18</v>
      </c>
      <c r="L382" s="38">
        <f t="shared" si="0"/>
        <v>43700</v>
      </c>
      <c r="M382" s="39">
        <v>23</v>
      </c>
      <c r="N382" s="39">
        <v>8</v>
      </c>
      <c r="O382" s="39">
        <v>2019</v>
      </c>
      <c r="P382" s="41" t="str">
        <f t="shared" si="1"/>
        <v>59:03</v>
      </c>
      <c r="Q382" s="39">
        <v>14</v>
      </c>
      <c r="R382" s="42">
        <v>8</v>
      </c>
      <c r="S382" s="42">
        <v>3</v>
      </c>
      <c r="T382" s="43">
        <f t="shared" si="2"/>
        <v>43700</v>
      </c>
      <c r="U382" s="44">
        <f>TIME('Trump Tweets'!$Q382,'Trump Tweets'!$R382,'Trump Tweets'!$S382)</f>
        <v>0.58892361111111113</v>
      </c>
      <c r="V382" s="45">
        <f>'Trump Tweets'!$T382+'Trump Tweets'!$U382-T381+U381</f>
        <v>1.1365277777773251</v>
      </c>
      <c r="W382" s="46">
        <f>'Trump Tweets'!$T382+'Trump Tweets'!$U382-(T381+U381)</f>
        <v>4.131944444088731E-2</v>
      </c>
      <c r="X382" s="47" t="str">
        <f>IF(AND('Trump Tweets'!$V382&lt;1,'Trump Tweets'!$W382&lt;TIME(1,0,0)),"Yes","No")</f>
        <v>No</v>
      </c>
      <c r="Y382" s="1"/>
      <c r="Z382" s="1"/>
    </row>
    <row r="383" spans="1:26" ht="11.25" hidden="1" customHeight="1">
      <c r="A383" s="72" t="s">
        <v>88</v>
      </c>
      <c r="B383" s="73" t="s">
        <v>1756</v>
      </c>
      <c r="C383" s="74" t="s">
        <v>204</v>
      </c>
      <c r="D383" s="74" t="s">
        <v>327</v>
      </c>
      <c r="E383" s="74">
        <v>0</v>
      </c>
      <c r="F383" s="74"/>
      <c r="G383" s="75" t="s">
        <v>1757</v>
      </c>
      <c r="H383" s="76">
        <v>19456</v>
      </c>
      <c r="I383" s="76">
        <v>84028</v>
      </c>
      <c r="J383" s="76" t="b">
        <v>0</v>
      </c>
      <c r="K383" s="76">
        <v>1.1649149625292401E+18</v>
      </c>
      <c r="L383" s="38">
        <f t="shared" si="0"/>
        <v>43700</v>
      </c>
      <c r="M383" s="39">
        <v>23</v>
      </c>
      <c r="N383" s="39">
        <v>8</v>
      </c>
      <c r="O383" s="39">
        <v>2019</v>
      </c>
      <c r="P383" s="41" t="str">
        <f t="shared" si="1"/>
        <v>08-23-2019 14:59:04</v>
      </c>
      <c r="Q383" s="39">
        <v>14</v>
      </c>
      <c r="R383" s="42">
        <v>8</v>
      </c>
      <c r="S383" s="42">
        <v>4</v>
      </c>
      <c r="T383" s="43">
        <f t="shared" si="2"/>
        <v>43700</v>
      </c>
      <c r="U383" s="44">
        <f>TIME('Trump Tweets'!$Q383,'Trump Tweets'!$R383,'Trump Tweets'!$S383)</f>
        <v>0.58893518518518517</v>
      </c>
      <c r="V383" s="45">
        <f>'Trump Tweets'!$T383+'Trump Tweets'!$U383-T382+U382</f>
        <v>1.1778587962985492</v>
      </c>
      <c r="W383" s="46">
        <f>'Trump Tweets'!$T383+'Trump Tweets'!$U383-(T382+U382)</f>
        <v>1.1574076779652387E-5</v>
      </c>
      <c r="X383" s="47" t="str">
        <f>IF(AND('Trump Tweets'!$V383&lt;1,'Trump Tweets'!$W383&lt;TIME(1,0,0)),"Yes","No")</f>
        <v>No</v>
      </c>
      <c r="Y383" s="1"/>
      <c r="Z383" s="1"/>
    </row>
    <row r="384" spans="1:26" ht="11.25" hidden="1" customHeight="1">
      <c r="A384" s="72" t="s">
        <v>88</v>
      </c>
      <c r="B384" s="73" t="s">
        <v>1758</v>
      </c>
      <c r="C384" s="74" t="s">
        <v>1121</v>
      </c>
      <c r="D384" s="74"/>
      <c r="E384" s="74">
        <v>-1</v>
      </c>
      <c r="F384" s="74"/>
      <c r="G384" s="75" t="s">
        <v>1759</v>
      </c>
      <c r="H384" s="76">
        <v>16184</v>
      </c>
      <c r="I384" s="76">
        <v>70561</v>
      </c>
      <c r="J384" s="76" t="b">
        <v>0</v>
      </c>
      <c r="K384" s="76">
        <v>1.16491460918003E+18</v>
      </c>
      <c r="L384" s="38">
        <f t="shared" si="0"/>
        <v>43700</v>
      </c>
      <c r="M384" s="39">
        <v>23</v>
      </c>
      <c r="N384" s="39">
        <v>8</v>
      </c>
      <c r="O384" s="39">
        <v>2019</v>
      </c>
      <c r="P384" s="41" t="str">
        <f t="shared" si="1"/>
        <v>08-23-2019 14:57:40</v>
      </c>
      <c r="Q384" s="39">
        <v>14</v>
      </c>
      <c r="R384" s="42">
        <v>8</v>
      </c>
      <c r="S384" s="42">
        <v>40</v>
      </c>
      <c r="T384" s="43">
        <f t="shared" si="2"/>
        <v>43700</v>
      </c>
      <c r="U384" s="44">
        <f>TIME('Trump Tweets'!$Q384,'Trump Tweets'!$R384,'Trump Tweets'!$S384)</f>
        <v>0.58935185185185179</v>
      </c>
      <c r="V384" s="45">
        <f>'Trump Tweets'!$T384+'Trump Tweets'!$U384-T383+U383</f>
        <v>1.1782870370348273</v>
      </c>
      <c r="W384" s="46">
        <f>'Trump Tweets'!$T384+'Trump Tweets'!$U384-(T383+U383)</f>
        <v>4.1666666220407933E-4</v>
      </c>
      <c r="X384" s="47" t="str">
        <f>IF(AND('Trump Tweets'!$V384&lt;1,'Trump Tweets'!$W384&lt;TIME(1,0,0)),"Yes","No")</f>
        <v>No</v>
      </c>
      <c r="Y384" s="1"/>
      <c r="Z384" s="1"/>
    </row>
    <row r="385" spans="1:26" ht="11.25" hidden="1" customHeight="1">
      <c r="A385" s="72" t="s">
        <v>88</v>
      </c>
      <c r="B385" s="92" t="s">
        <v>1760</v>
      </c>
      <c r="C385" s="74" t="s">
        <v>1121</v>
      </c>
      <c r="D385" s="74"/>
      <c r="E385" s="74">
        <v>0</v>
      </c>
      <c r="F385" s="74"/>
      <c r="G385" s="75" t="s">
        <v>1759</v>
      </c>
      <c r="H385" s="76">
        <v>13947</v>
      </c>
      <c r="I385" s="76">
        <v>57958</v>
      </c>
      <c r="J385" s="76" t="b">
        <v>0</v>
      </c>
      <c r="K385" s="76">
        <v>1.16491461083678E+18</v>
      </c>
      <c r="L385" s="38">
        <f t="shared" si="0"/>
        <v>43700</v>
      </c>
      <c r="M385" s="39">
        <v>23</v>
      </c>
      <c r="N385" s="39">
        <v>8</v>
      </c>
      <c r="O385" s="39">
        <v>2019</v>
      </c>
      <c r="P385" s="41" t="str">
        <f t="shared" si="1"/>
        <v>08-23-2019 14:57:40</v>
      </c>
      <c r="Q385" s="39">
        <v>14</v>
      </c>
      <c r="R385" s="42">
        <v>8</v>
      </c>
      <c r="S385" s="42">
        <v>40</v>
      </c>
      <c r="T385" s="43">
        <f t="shared" si="2"/>
        <v>43700</v>
      </c>
      <c r="U385" s="44">
        <f>TIME('Trump Tweets'!$Q385,'Trump Tweets'!$R385,'Trump Tweets'!$S385)</f>
        <v>0.58935185185185179</v>
      </c>
      <c r="V385" s="45">
        <f>'Trump Tweets'!$T385+'Trump Tweets'!$U385-T384+U384</f>
        <v>1.178703703701494</v>
      </c>
      <c r="W385" s="46">
        <f>'Trump Tweets'!$T385+'Trump Tweets'!$U385-(T384+U384)</f>
        <v>0</v>
      </c>
      <c r="X385" s="47" t="str">
        <f>IF(AND('Trump Tweets'!$V385&lt;1,'Trump Tweets'!$W385&lt;TIME(1,0,0)),"Yes","No")</f>
        <v>No</v>
      </c>
      <c r="Y385" s="1"/>
      <c r="Z385" s="1"/>
    </row>
    <row r="386" spans="1:26" ht="11.25" hidden="1" customHeight="1">
      <c r="A386" s="72" t="s">
        <v>88</v>
      </c>
      <c r="B386" s="73" t="s">
        <v>1761</v>
      </c>
      <c r="C386" s="74" t="s">
        <v>1121</v>
      </c>
      <c r="D386" s="74"/>
      <c r="E386" s="74">
        <v>-1</v>
      </c>
      <c r="F386" s="74"/>
      <c r="G386" s="75" t="s">
        <v>1762</v>
      </c>
      <c r="H386" s="76">
        <v>2329</v>
      </c>
      <c r="I386" s="76">
        <v>7811</v>
      </c>
      <c r="J386" s="76" t="b">
        <v>0</v>
      </c>
      <c r="K386" s="76">
        <v>1.1649103999108101E+18</v>
      </c>
      <c r="L386" s="38">
        <f t="shared" si="0"/>
        <v>43700</v>
      </c>
      <c r="M386" s="39">
        <v>23</v>
      </c>
      <c r="N386" s="39">
        <v>8</v>
      </c>
      <c r="O386" s="39">
        <v>2019</v>
      </c>
      <c r="P386" s="41" t="str">
        <f t="shared" si="1"/>
        <v>08-23-2019 14:40:56</v>
      </c>
      <c r="Q386" s="39">
        <v>14</v>
      </c>
      <c r="R386" s="42">
        <v>8</v>
      </c>
      <c r="S386" s="42">
        <v>56</v>
      </c>
      <c r="T386" s="43">
        <f t="shared" si="2"/>
        <v>43700</v>
      </c>
      <c r="U386" s="44">
        <f>TIME('Trump Tweets'!$Q386,'Trump Tweets'!$R386,'Trump Tweets'!$S386)</f>
        <v>0.58953703703703708</v>
      </c>
      <c r="V386" s="45">
        <f>'Trump Tweets'!$T386+'Trump Tweets'!$U386-T385+U385</f>
        <v>1.1788888888863127</v>
      </c>
      <c r="W386" s="46">
        <f>'Trump Tweets'!$T386+'Trump Tweets'!$U386-(T385+U385)</f>
        <v>1.8518518481869251E-4</v>
      </c>
      <c r="X386" s="47" t="str">
        <f>IF(AND('Trump Tweets'!$V386&lt;1,'Trump Tweets'!$W386&lt;TIME(1,0,0)),"Yes","No")</f>
        <v>No</v>
      </c>
      <c r="Y386" s="1"/>
      <c r="Z386" s="1"/>
    </row>
    <row r="387" spans="1:26" ht="11.25" hidden="1" customHeight="1">
      <c r="A387" s="77" t="s">
        <v>88</v>
      </c>
      <c r="B387" s="82" t="s">
        <v>1763</v>
      </c>
      <c r="C387" s="79" t="s">
        <v>204</v>
      </c>
      <c r="D387" s="79" t="s">
        <v>327</v>
      </c>
      <c r="E387" s="79">
        <v>-1</v>
      </c>
      <c r="F387" s="79"/>
      <c r="G387" s="80">
        <v>43700.87537037037</v>
      </c>
      <c r="H387" s="81">
        <v>21042</v>
      </c>
      <c r="I387" s="81">
        <v>87990</v>
      </c>
      <c r="J387" s="81" t="b">
        <v>0</v>
      </c>
      <c r="K387" s="81">
        <v>1.16500592786451E+18</v>
      </c>
      <c r="L387" s="38">
        <f t="shared" si="0"/>
        <v>43700</v>
      </c>
      <c r="M387" s="39">
        <v>23</v>
      </c>
      <c r="N387" s="39">
        <v>8</v>
      </c>
      <c r="O387" s="39">
        <v>2019</v>
      </c>
      <c r="P387" s="41" t="str">
        <f t="shared" si="1"/>
        <v>00:32</v>
      </c>
      <c r="Q387" s="39">
        <v>21</v>
      </c>
      <c r="R387" s="42">
        <v>8</v>
      </c>
      <c r="S387" s="42">
        <v>32</v>
      </c>
      <c r="T387" s="43">
        <f t="shared" si="2"/>
        <v>43700</v>
      </c>
      <c r="U387" s="44">
        <f>TIME('Trump Tweets'!$Q387,'Trump Tweets'!$R387,'Trump Tweets'!$S387)</f>
        <v>0.880925925925926</v>
      </c>
      <c r="V387" s="45">
        <f>'Trump Tweets'!$T387+'Trump Tweets'!$U387-T386+U386</f>
        <v>1.470462962965787</v>
      </c>
      <c r="W387" s="46">
        <f>'Trump Tweets'!$T387+'Trump Tweets'!$U387-(T386+U386)</f>
        <v>0.29138888889428927</v>
      </c>
      <c r="X387" s="47" t="str">
        <f>IF(AND('Trump Tweets'!$V387&lt;1,'Trump Tweets'!$W387&lt;TIME(1,0,0)),"Yes","No")</f>
        <v>No</v>
      </c>
      <c r="Y387" s="1"/>
      <c r="Z387" s="1"/>
    </row>
    <row r="388" spans="1:26" ht="11.25" hidden="1" customHeight="1">
      <c r="A388" s="68" t="s">
        <v>88</v>
      </c>
      <c r="B388" s="83" t="s">
        <v>1764</v>
      </c>
      <c r="C388" s="52" t="s">
        <v>204</v>
      </c>
      <c r="D388" s="70" t="s">
        <v>327</v>
      </c>
      <c r="E388" s="70">
        <v>-1</v>
      </c>
      <c r="F388" s="70"/>
      <c r="G388" s="71">
        <v>43700.875381944446</v>
      </c>
      <c r="H388" s="41">
        <v>15554</v>
      </c>
      <c r="I388" s="41">
        <v>67154</v>
      </c>
      <c r="J388" s="41" t="b">
        <v>0</v>
      </c>
      <c r="K388" s="41">
        <v>1.1650059298317E+18</v>
      </c>
      <c r="L388" s="38">
        <f t="shared" si="0"/>
        <v>43700</v>
      </c>
      <c r="M388" s="39">
        <v>23</v>
      </c>
      <c r="N388" s="39">
        <v>8</v>
      </c>
      <c r="O388" s="39">
        <v>2019</v>
      </c>
      <c r="P388" s="41" t="str">
        <f t="shared" si="1"/>
        <v>00:33</v>
      </c>
      <c r="Q388" s="39">
        <v>21</v>
      </c>
      <c r="R388" s="42">
        <v>8</v>
      </c>
      <c r="S388" s="42">
        <v>33</v>
      </c>
      <c r="T388" s="43">
        <f t="shared" si="2"/>
        <v>43700</v>
      </c>
      <c r="U388" s="44">
        <f>TIME('Trump Tweets'!$Q388,'Trump Tweets'!$R388,'Trump Tweets'!$S388)</f>
        <v>0.88093749999999993</v>
      </c>
      <c r="V388" s="45">
        <f>'Trump Tweets'!$T388+'Trump Tweets'!$U388-T387+U387</f>
        <v>1.7618634259241799</v>
      </c>
      <c r="W388" s="46">
        <f>'Trump Tweets'!$T388+'Trump Tweets'!$U388-(T387+U387)</f>
        <v>1.1574069503694773E-5</v>
      </c>
      <c r="X388" s="47" t="str">
        <f>IF(AND('Trump Tweets'!$V388&lt;1,'Trump Tweets'!$W388&lt;TIME(1,0,0)),"Yes","No")</f>
        <v>No</v>
      </c>
      <c r="Y388" s="1"/>
      <c r="Z388" s="1"/>
    </row>
    <row r="389" spans="1:26" ht="11.25" hidden="1" customHeight="1">
      <c r="A389" s="77" t="s">
        <v>88</v>
      </c>
      <c r="B389" s="78" t="s">
        <v>1765</v>
      </c>
      <c r="C389" s="79" t="s">
        <v>204</v>
      </c>
      <c r="D389" s="79" t="s">
        <v>795</v>
      </c>
      <c r="E389" s="79">
        <v>1</v>
      </c>
      <c r="F389" s="79"/>
      <c r="G389" s="80">
        <v>43700.919733796298</v>
      </c>
      <c r="H389" s="81">
        <v>37685</v>
      </c>
      <c r="I389" s="81">
        <v>176206</v>
      </c>
      <c r="J389" s="81" t="b">
        <v>0</v>
      </c>
      <c r="K389" s="81">
        <v>1.1650220043926799E+18</v>
      </c>
      <c r="L389" s="38">
        <f t="shared" si="0"/>
        <v>43700</v>
      </c>
      <c r="M389" s="39">
        <v>23</v>
      </c>
      <c r="N389" s="39">
        <v>8</v>
      </c>
      <c r="O389" s="39">
        <v>2019</v>
      </c>
      <c r="P389" s="41" t="str">
        <f t="shared" si="1"/>
        <v>04:25</v>
      </c>
      <c r="Q389" s="39">
        <v>22</v>
      </c>
      <c r="R389" s="42">
        <v>8</v>
      </c>
      <c r="S389" s="42">
        <v>25</v>
      </c>
      <c r="T389" s="43">
        <f t="shared" si="2"/>
        <v>43700</v>
      </c>
      <c r="U389" s="44">
        <f>TIME('Trump Tweets'!$Q389,'Trump Tweets'!$R389,'Trump Tweets'!$S389)</f>
        <v>0.92251157407407414</v>
      </c>
      <c r="V389" s="45">
        <f>'Trump Tweets'!$T389+'Trump Tweets'!$U389-T388+U388</f>
        <v>1.8034490740773617</v>
      </c>
      <c r="W389" s="46">
        <f>'Trump Tweets'!$T389+'Trump Tweets'!$U389-(T388+U388)</f>
        <v>4.1574074079107959E-2</v>
      </c>
      <c r="X389" s="47" t="str">
        <f>IF(AND('Trump Tweets'!$V389&lt;1,'Trump Tweets'!$W389&lt;TIME(1,0,0)),"Yes","No")</f>
        <v>No</v>
      </c>
      <c r="Y389" s="1"/>
      <c r="Z389" s="1"/>
    </row>
    <row r="390" spans="1:26" ht="11.25" hidden="1" customHeight="1">
      <c r="A390" s="72" t="s">
        <v>88</v>
      </c>
      <c r="B390" s="73" t="s">
        <v>1766</v>
      </c>
      <c r="C390" s="74" t="s">
        <v>117</v>
      </c>
      <c r="D390" s="74"/>
      <c r="E390" s="74">
        <v>1</v>
      </c>
      <c r="F390" s="74"/>
      <c r="G390" s="75" t="s">
        <v>1767</v>
      </c>
      <c r="H390" s="76">
        <v>15650</v>
      </c>
      <c r="I390" s="76">
        <v>81117</v>
      </c>
      <c r="J390" s="76" t="b">
        <v>0</v>
      </c>
      <c r="K390" s="76">
        <v>1.16539570859533E+18</v>
      </c>
      <c r="L390" s="38">
        <f t="shared" si="0"/>
        <v>43701</v>
      </c>
      <c r="M390" s="39">
        <v>24</v>
      </c>
      <c r="N390" s="39">
        <v>8</v>
      </c>
      <c r="O390" s="39">
        <v>2019</v>
      </c>
      <c r="P390" s="41" t="str">
        <f t="shared" si="1"/>
        <v>08-24-2019 22:49:23</v>
      </c>
      <c r="Q390" s="39">
        <v>22</v>
      </c>
      <c r="R390" s="42">
        <v>8</v>
      </c>
      <c r="S390" s="42">
        <v>23</v>
      </c>
      <c r="T390" s="43">
        <f t="shared" si="2"/>
        <v>43701</v>
      </c>
      <c r="U390" s="44">
        <f>TIME('Trump Tweets'!$Q390,'Trump Tweets'!$R390,'Trump Tweets'!$S390)</f>
        <v>0.92248842592592595</v>
      </c>
      <c r="V390" s="45">
        <f>'Trump Tweets'!$T390+'Trump Tweets'!$U390-T389+U389</f>
        <v>2.8449999999978766</v>
      </c>
      <c r="W390" s="46">
        <f>'Trump Tweets'!$T390+'Trump Tweets'!$U390-(T389+U389)</f>
        <v>0.9999768518464407</v>
      </c>
      <c r="X390" s="47" t="str">
        <f>IF(AND('Trump Tweets'!$V390&lt;1,'Trump Tweets'!$W390&lt;TIME(1,0,0)),"Yes","No")</f>
        <v>No</v>
      </c>
      <c r="Y390" s="1"/>
      <c r="Z390" s="1"/>
    </row>
    <row r="391" spans="1:26" ht="11.25" hidden="1" customHeight="1">
      <c r="A391" s="72" t="s">
        <v>88</v>
      </c>
      <c r="B391" s="73" t="s">
        <v>1768</v>
      </c>
      <c r="C391" s="74" t="s">
        <v>1121</v>
      </c>
      <c r="D391" s="99"/>
      <c r="E391" s="99">
        <v>-1</v>
      </c>
      <c r="F391" s="99"/>
      <c r="G391" s="75" t="s">
        <v>1769</v>
      </c>
      <c r="H391" s="76">
        <v>19832</v>
      </c>
      <c r="I391" s="76">
        <v>75325</v>
      </c>
      <c r="J391" s="76" t="b">
        <v>0</v>
      </c>
      <c r="K391" s="76">
        <v>1.16638940758846E+18</v>
      </c>
      <c r="L391" s="38">
        <f t="shared" si="0"/>
        <v>43704</v>
      </c>
      <c r="M391" s="39">
        <v>27</v>
      </c>
      <c r="N391" s="39">
        <v>8</v>
      </c>
      <c r="O391" s="39">
        <v>2019</v>
      </c>
      <c r="P391" s="41" t="str">
        <f t="shared" si="1"/>
        <v>08-27-2019 16:37:59</v>
      </c>
      <c r="Q391" s="39">
        <v>16</v>
      </c>
      <c r="R391" s="42">
        <v>8</v>
      </c>
      <c r="S391" s="42">
        <v>59</v>
      </c>
      <c r="T391" s="43">
        <f t="shared" si="2"/>
        <v>43704</v>
      </c>
      <c r="U391" s="44">
        <f>TIME('Trump Tweets'!$Q391,'Trump Tweets'!$R391,'Trump Tweets'!$S391)</f>
        <v>0.67290509259259268</v>
      </c>
      <c r="V391" s="45">
        <f>'Trump Tweets'!$T391+'Trump Tweets'!$U391-T390+U390</f>
        <v>4.5953935185192085</v>
      </c>
      <c r="W391" s="46">
        <f>'Trump Tweets'!$T391+'Trump Tweets'!$U391-(T390+U390)</f>
        <v>2.75041666666948</v>
      </c>
      <c r="X391" s="47" t="str">
        <f>IF(AND('Trump Tweets'!$V391&lt;1,'Trump Tweets'!$W391&lt;TIME(1,0,0)),"Yes","No")</f>
        <v>No</v>
      </c>
      <c r="Y391" s="1"/>
      <c r="Z391" s="1"/>
    </row>
    <row r="392" spans="1:26" ht="11.25" hidden="1" customHeight="1">
      <c r="A392" s="68" t="s">
        <v>88</v>
      </c>
      <c r="B392" s="69" t="s">
        <v>1770</v>
      </c>
      <c r="C392" s="70" t="s">
        <v>204</v>
      </c>
      <c r="D392" s="70" t="s">
        <v>327</v>
      </c>
      <c r="E392" s="70">
        <v>1</v>
      </c>
      <c r="F392" s="71"/>
      <c r="G392" s="71">
        <v>43705.504432870373</v>
      </c>
      <c r="H392" s="41">
        <v>24313</v>
      </c>
      <c r="I392" s="41">
        <v>111589</v>
      </c>
      <c r="J392" s="41" t="b">
        <v>0</v>
      </c>
      <c r="K392" s="41">
        <v>1.1666834420981601E+18</v>
      </c>
      <c r="L392" s="38">
        <f t="shared" si="0"/>
        <v>43705</v>
      </c>
      <c r="M392" s="39">
        <v>28</v>
      </c>
      <c r="N392" s="39">
        <v>8</v>
      </c>
      <c r="O392" s="39">
        <v>2019</v>
      </c>
      <c r="P392" s="41" t="str">
        <f t="shared" si="1"/>
        <v>06:23</v>
      </c>
      <c r="Q392" s="39">
        <v>12</v>
      </c>
      <c r="R392" s="42">
        <v>8</v>
      </c>
      <c r="S392" s="42">
        <v>23</v>
      </c>
      <c r="T392" s="43">
        <f t="shared" si="2"/>
        <v>43705</v>
      </c>
      <c r="U392" s="44">
        <f>TIME('Trump Tweets'!$Q392,'Trump Tweets'!$R392,'Trump Tweets'!$S392)</f>
        <v>0.50582175925925921</v>
      </c>
      <c r="V392" s="45">
        <f>'Trump Tweets'!$T392+'Trump Tweets'!$U392-T391+U391</f>
        <v>2.1787268518521539</v>
      </c>
      <c r="W392" s="46">
        <f>'Trump Tweets'!$T392+'Trump Tweets'!$U392-(T391+U391)</f>
        <v>0.83291666666627862</v>
      </c>
      <c r="X392" s="47" t="str">
        <f>IF(AND('Trump Tweets'!$V392&lt;1,'Trump Tweets'!$W392&lt;TIME(1,0,0)),"Yes","No")</f>
        <v>No</v>
      </c>
      <c r="Y392" s="1"/>
      <c r="Z392" s="1"/>
    </row>
    <row r="393" spans="1:26" ht="11.25" hidden="1" customHeight="1">
      <c r="A393" s="72" t="s">
        <v>88</v>
      </c>
      <c r="B393" s="73" t="s">
        <v>1771</v>
      </c>
      <c r="C393" s="99" t="s">
        <v>79</v>
      </c>
      <c r="D393" s="99"/>
      <c r="E393" s="99">
        <v>-1</v>
      </c>
      <c r="F393" s="99"/>
      <c r="G393" s="75" t="s">
        <v>1772</v>
      </c>
      <c r="H393" s="76">
        <v>15222</v>
      </c>
      <c r="I393" s="76">
        <v>55454</v>
      </c>
      <c r="J393" s="76" t="b">
        <v>0</v>
      </c>
      <c r="K393" s="76">
        <v>1.16672126752701E+18</v>
      </c>
      <c r="L393" s="38">
        <f t="shared" si="0"/>
        <v>43705</v>
      </c>
      <c r="M393" s="39">
        <v>28</v>
      </c>
      <c r="N393" s="39">
        <v>8</v>
      </c>
      <c r="O393" s="39">
        <v>2019</v>
      </c>
      <c r="P393" s="41" t="str">
        <f t="shared" si="1"/>
        <v>08-28-2019 14:36:41</v>
      </c>
      <c r="Q393" s="39">
        <v>14</v>
      </c>
      <c r="R393" s="42">
        <v>8</v>
      </c>
      <c r="S393" s="42">
        <v>41</v>
      </c>
      <c r="T393" s="43">
        <f t="shared" si="2"/>
        <v>43705</v>
      </c>
      <c r="U393" s="44">
        <f>TIME('Trump Tweets'!$Q393,'Trump Tweets'!$R393,'Trump Tweets'!$S393)</f>
        <v>0.58936342592592594</v>
      </c>
      <c r="V393" s="45">
        <f>'Trump Tweets'!$T393+'Trump Tweets'!$U393-T392+U392</f>
        <v>1.0951851851856809</v>
      </c>
      <c r="W393" s="46">
        <f>'Trump Tweets'!$T393+'Trump Tweets'!$U393-(T392+U392)</f>
        <v>8.3541666666860692E-2</v>
      </c>
      <c r="X393" s="47" t="str">
        <f>IF(AND('Trump Tweets'!$V393&lt;1,'Trump Tweets'!$W393&lt;TIME(1,0,0)),"Yes","No")</f>
        <v>No</v>
      </c>
      <c r="Y393" s="1"/>
      <c r="Z393" s="1"/>
    </row>
    <row r="394" spans="1:26" ht="11.25" hidden="1" customHeight="1">
      <c r="A394" s="72" t="s">
        <v>88</v>
      </c>
      <c r="B394" s="73" t="s">
        <v>1773</v>
      </c>
      <c r="C394" s="99" t="s">
        <v>117</v>
      </c>
      <c r="D394" s="99"/>
      <c r="E394" s="99">
        <v>1</v>
      </c>
      <c r="F394" s="99"/>
      <c r="G394" s="75" t="s">
        <v>1774</v>
      </c>
      <c r="H394" s="76">
        <v>15072</v>
      </c>
      <c r="I394" s="76">
        <v>65164</v>
      </c>
      <c r="J394" s="76" t="b">
        <v>0</v>
      </c>
      <c r="K394" s="76">
        <v>1.16706067548047E+18</v>
      </c>
      <c r="L394" s="38">
        <f t="shared" si="0"/>
        <v>43706</v>
      </c>
      <c r="M394" s="39">
        <v>29</v>
      </c>
      <c r="N394" s="39">
        <v>8</v>
      </c>
      <c r="O394" s="39">
        <v>2019</v>
      </c>
      <c r="P394" s="41" t="str">
        <f t="shared" si="1"/>
        <v>08-29-2019 13:05:22</v>
      </c>
      <c r="Q394" s="39">
        <v>13</v>
      </c>
      <c r="R394" s="42">
        <v>8</v>
      </c>
      <c r="S394" s="42">
        <v>22</v>
      </c>
      <c r="T394" s="43">
        <f t="shared" si="2"/>
        <v>43706</v>
      </c>
      <c r="U394" s="44">
        <f>TIME('Trump Tweets'!$Q394,'Trump Tweets'!$R394,'Trump Tweets'!$S394)</f>
        <v>0.54747685185185191</v>
      </c>
      <c r="V394" s="45">
        <f>'Trump Tweets'!$T394+'Trump Tweets'!$U394-T393+U393</f>
        <v>2.1368402777802249</v>
      </c>
      <c r="W394" s="46">
        <f>'Trump Tweets'!$T394+'Trump Tweets'!$U394-(T393+U393)</f>
        <v>0.95811342592787696</v>
      </c>
      <c r="X394" s="47" t="str">
        <f>IF(AND('Trump Tweets'!$V394&lt;1,'Trump Tweets'!$W394&lt;TIME(1,0,0)),"Yes","No")</f>
        <v>No</v>
      </c>
      <c r="Y394" s="1"/>
      <c r="Z394" s="1"/>
    </row>
    <row r="395" spans="1:26" ht="11.25" hidden="1" customHeight="1">
      <c r="A395" s="72" t="s">
        <v>88</v>
      </c>
      <c r="B395" s="73" t="s">
        <v>1775</v>
      </c>
      <c r="C395" s="74" t="s">
        <v>1121</v>
      </c>
      <c r="D395" s="99"/>
      <c r="E395" s="99">
        <v>-1</v>
      </c>
      <c r="F395" s="99"/>
      <c r="G395" s="75" t="s">
        <v>1776</v>
      </c>
      <c r="H395" s="76">
        <v>14577</v>
      </c>
      <c r="I395" s="76">
        <v>64907</v>
      </c>
      <c r="J395" s="76" t="b">
        <v>0</v>
      </c>
      <c r="K395" s="76">
        <v>1.16743572382334E+18</v>
      </c>
      <c r="L395" s="38">
        <f t="shared" si="0"/>
        <v>43707</v>
      </c>
      <c r="M395" s="39">
        <v>30</v>
      </c>
      <c r="N395" s="39">
        <v>8</v>
      </c>
      <c r="O395" s="39">
        <v>2019</v>
      </c>
      <c r="P395" s="41" t="str">
        <f t="shared" si="1"/>
        <v>08-30-2019 13:55:41</v>
      </c>
      <c r="Q395" s="39">
        <v>13</v>
      </c>
      <c r="R395" s="42">
        <v>8</v>
      </c>
      <c r="S395" s="42">
        <v>41</v>
      </c>
      <c r="T395" s="43">
        <f t="shared" si="2"/>
        <v>43707</v>
      </c>
      <c r="U395" s="44">
        <f>TIME('Trump Tweets'!$Q395,'Trump Tweets'!$R395,'Trump Tweets'!$S395)</f>
        <v>0.54769675925925931</v>
      </c>
      <c r="V395" s="45">
        <f>'Trump Tweets'!$T395+'Trump Tweets'!$U395-T394+U394</f>
        <v>2.0951736111140322</v>
      </c>
      <c r="W395" s="46">
        <f>'Trump Tweets'!$T395+'Trump Tweets'!$U395-(T394+U394)</f>
        <v>1.0002199074078817</v>
      </c>
      <c r="X395" s="47" t="str">
        <f>IF(AND('Trump Tweets'!$V395&lt;1,'Trump Tweets'!$W395&lt;TIME(1,0,0)),"Yes","No")</f>
        <v>No</v>
      </c>
      <c r="Y395" s="1"/>
      <c r="Z395" s="1"/>
    </row>
    <row r="396" spans="1:26" ht="11.25" hidden="1" customHeight="1">
      <c r="A396" s="72" t="s">
        <v>88</v>
      </c>
      <c r="B396" s="73" t="s">
        <v>1777</v>
      </c>
      <c r="C396" s="74" t="s">
        <v>1121</v>
      </c>
      <c r="D396" s="99"/>
      <c r="E396" s="99">
        <v>-1</v>
      </c>
      <c r="F396" s="99"/>
      <c r="G396" s="75" t="s">
        <v>1776</v>
      </c>
      <c r="H396" s="76">
        <v>11776</v>
      </c>
      <c r="I396" s="76">
        <v>53818</v>
      </c>
      <c r="J396" s="76" t="b">
        <v>0</v>
      </c>
      <c r="K396" s="76">
        <v>1.1674357245573601E+18</v>
      </c>
      <c r="L396" s="38">
        <f t="shared" si="0"/>
        <v>43707</v>
      </c>
      <c r="M396" s="39">
        <v>30</v>
      </c>
      <c r="N396" s="39">
        <v>8</v>
      </c>
      <c r="O396" s="39">
        <v>2019</v>
      </c>
      <c r="P396" s="41" t="str">
        <f t="shared" si="1"/>
        <v>08-30-2019 13:55:41</v>
      </c>
      <c r="Q396" s="39">
        <v>13</v>
      </c>
      <c r="R396" s="42">
        <v>8</v>
      </c>
      <c r="S396" s="42">
        <v>41</v>
      </c>
      <c r="T396" s="43">
        <f t="shared" si="2"/>
        <v>43707</v>
      </c>
      <c r="U396" s="44">
        <f>TIME('Trump Tweets'!$Q396,'Trump Tweets'!$R396,'Trump Tweets'!$S396)</f>
        <v>0.54769675925925931</v>
      </c>
      <c r="V396" s="45">
        <f>'Trump Tweets'!$T396+'Trump Tweets'!$U396-T395+U395</f>
        <v>1.0953935185214396</v>
      </c>
      <c r="W396" s="46">
        <f>'Trump Tweets'!$T396+'Trump Tweets'!$U396-(T395+U395)</f>
        <v>0</v>
      </c>
      <c r="X396" s="47" t="str">
        <f>IF(AND('Trump Tweets'!$V396&lt;1,'Trump Tweets'!$W396&lt;TIME(1,0,0)),"Yes","No")</f>
        <v>No</v>
      </c>
      <c r="Y396" s="1"/>
      <c r="Z396" s="1"/>
    </row>
    <row r="397" spans="1:26" ht="11.25" hidden="1" customHeight="1">
      <c r="A397" s="72" t="s">
        <v>88</v>
      </c>
      <c r="B397" s="73" t="s">
        <v>1778</v>
      </c>
      <c r="C397" s="74" t="s">
        <v>79</v>
      </c>
      <c r="D397" s="73"/>
      <c r="E397" s="76">
        <v>-1</v>
      </c>
      <c r="F397" s="76"/>
      <c r="G397" s="75" t="s">
        <v>1779</v>
      </c>
      <c r="H397" s="76">
        <v>14180</v>
      </c>
      <c r="I397" s="76">
        <v>58890</v>
      </c>
      <c r="J397" s="76" t="b">
        <v>0</v>
      </c>
      <c r="K397" s="76">
        <v>1.1674393839323899E+18</v>
      </c>
      <c r="L397" s="38">
        <f t="shared" si="0"/>
        <v>43707</v>
      </c>
      <c r="M397" s="39">
        <v>30</v>
      </c>
      <c r="N397" s="39">
        <v>8</v>
      </c>
      <c r="O397" s="39">
        <v>2019</v>
      </c>
      <c r="P397" s="41" t="str">
        <f t="shared" si="1"/>
        <v>08-30-2019 14:10:13</v>
      </c>
      <c r="Q397" s="39">
        <v>14</v>
      </c>
      <c r="R397" s="42">
        <v>8</v>
      </c>
      <c r="S397" s="42">
        <v>13</v>
      </c>
      <c r="T397" s="43">
        <f t="shared" si="2"/>
        <v>43707</v>
      </c>
      <c r="U397" s="44">
        <f>TIME('Trump Tweets'!$Q397,'Trump Tweets'!$R397,'Trump Tweets'!$S397)</f>
        <v>0.58903935185185186</v>
      </c>
      <c r="V397" s="45">
        <f>'Trump Tweets'!$T397+'Trump Tweets'!$U397-T396+U396</f>
        <v>1.1367361111086103</v>
      </c>
      <c r="W397" s="46">
        <f>'Trump Tweets'!$T397+'Trump Tweets'!$U397-(T396+U396)</f>
        <v>4.1342592587170657E-2</v>
      </c>
      <c r="X397" s="47" t="str">
        <f>IF(AND('Trump Tweets'!$V397&lt;1,'Trump Tweets'!$W397&lt;TIME(1,0,0)),"Yes","No")</f>
        <v>No</v>
      </c>
      <c r="Y397" s="1"/>
      <c r="Z397" s="1"/>
    </row>
    <row r="398" spans="1:26" ht="11.25" hidden="1" customHeight="1">
      <c r="A398" s="77" t="s">
        <v>88</v>
      </c>
      <c r="B398" s="82" t="s">
        <v>1780</v>
      </c>
      <c r="C398" s="80" t="s">
        <v>204</v>
      </c>
      <c r="D398" s="79" t="s">
        <v>327</v>
      </c>
      <c r="E398" s="79">
        <v>-1</v>
      </c>
      <c r="F398" s="80" t="s">
        <v>1781</v>
      </c>
      <c r="G398" s="80">
        <v>43709.517685185187</v>
      </c>
      <c r="H398" s="81">
        <v>14454</v>
      </c>
      <c r="I398" s="81">
        <v>65380</v>
      </c>
      <c r="J398" s="81" t="b">
        <v>0</v>
      </c>
      <c r="K398" s="81">
        <v>1.16813779728017E+18</v>
      </c>
      <c r="L398" s="38">
        <f t="shared" si="0"/>
        <v>43709</v>
      </c>
      <c r="M398" s="39">
        <v>1</v>
      </c>
      <c r="N398" s="39">
        <v>9</v>
      </c>
      <c r="O398" s="39">
        <v>2019</v>
      </c>
      <c r="P398" s="41" t="str">
        <f t="shared" si="1"/>
        <v>25:28</v>
      </c>
      <c r="Q398" s="39">
        <v>12</v>
      </c>
      <c r="R398" s="42">
        <v>9</v>
      </c>
      <c r="S398" s="42">
        <v>28</v>
      </c>
      <c r="T398" s="43">
        <f t="shared" si="2"/>
        <v>43709</v>
      </c>
      <c r="U398" s="44">
        <f>TIME('Trump Tweets'!$Q398,'Trump Tweets'!$R398,'Trump Tweets'!$S398)</f>
        <v>0.50657407407407407</v>
      </c>
      <c r="V398" s="45">
        <f>'Trump Tweets'!$T398+'Trump Tweets'!$U398-T397+U397</f>
        <v>3.0956134259274672</v>
      </c>
      <c r="W398" s="46">
        <f>'Trump Tweets'!$T398+'Trump Tweets'!$U398-(T397+U397)</f>
        <v>1.9175347222262644</v>
      </c>
      <c r="X398" s="47" t="str">
        <f>IF(AND('Trump Tweets'!$V398&lt;1,'Trump Tweets'!$W398&lt;TIME(1,0,0)),"Yes","No")</f>
        <v>No</v>
      </c>
      <c r="Y398" s="1"/>
      <c r="Z398" s="1"/>
    </row>
    <row r="399" spans="1:26" ht="11.25" hidden="1" customHeight="1">
      <c r="A399" s="77" t="s">
        <v>88</v>
      </c>
      <c r="B399" s="78" t="s">
        <v>1782</v>
      </c>
      <c r="C399" s="79" t="s">
        <v>204</v>
      </c>
      <c r="D399" s="79"/>
      <c r="E399" s="79">
        <v>-1</v>
      </c>
      <c r="F399" s="79"/>
      <c r="G399" s="80">
        <v>43710.498379629629</v>
      </c>
      <c r="H399" s="81">
        <v>9284</v>
      </c>
      <c r="I399" s="81">
        <v>44819</v>
      </c>
      <c r="J399" s="81" t="b">
        <v>0</v>
      </c>
      <c r="K399" s="81">
        <v>1.1684931904685499E+18</v>
      </c>
      <c r="L399" s="38">
        <f t="shared" si="0"/>
        <v>43710</v>
      </c>
      <c r="M399" s="39">
        <v>2</v>
      </c>
      <c r="N399" s="39">
        <v>9</v>
      </c>
      <c r="O399" s="39">
        <v>2019</v>
      </c>
      <c r="P399" s="41" t="str">
        <f t="shared" si="1"/>
        <v>57:40</v>
      </c>
      <c r="Q399" s="39">
        <v>11</v>
      </c>
      <c r="R399" s="42">
        <v>9</v>
      </c>
      <c r="S399" s="42">
        <v>40</v>
      </c>
      <c r="T399" s="43">
        <f t="shared" si="2"/>
        <v>43710</v>
      </c>
      <c r="U399" s="44">
        <f>TIME('Trump Tweets'!$Q399,'Trump Tweets'!$R399,'Trump Tweets'!$S399)</f>
        <v>0.46504629629629629</v>
      </c>
      <c r="V399" s="45">
        <f>'Trump Tweets'!$T399+'Trump Tweets'!$U399-T398+U398</f>
        <v>1.9716203703704243</v>
      </c>
      <c r="W399" s="46">
        <f>'Trump Tweets'!$T399+'Trump Tweets'!$U399-(T398+U398)</f>
        <v>0.95847222222073469</v>
      </c>
      <c r="X399" s="47" t="str">
        <f>IF(AND('Trump Tweets'!$V399&lt;1,'Trump Tweets'!$W399&lt;TIME(1,0,0)),"Yes","No")</f>
        <v>No</v>
      </c>
      <c r="Y399" s="1"/>
      <c r="Z399" s="1"/>
    </row>
    <row r="400" spans="1:26" ht="11.25" hidden="1" customHeight="1">
      <c r="A400" s="68" t="s">
        <v>88</v>
      </c>
      <c r="B400" s="69" t="s">
        <v>1783</v>
      </c>
      <c r="C400" s="70" t="s">
        <v>204</v>
      </c>
      <c r="D400" s="71"/>
      <c r="E400" s="70">
        <v>-1</v>
      </c>
      <c r="F400" s="70"/>
      <c r="G400" s="71">
        <v>43710.483807870369</v>
      </c>
      <c r="H400" s="41">
        <v>11274</v>
      </c>
      <c r="I400" s="41">
        <v>53145</v>
      </c>
      <c r="J400" s="41" t="b">
        <v>0</v>
      </c>
      <c r="K400" s="41">
        <v>1.1684879077258399E+18</v>
      </c>
      <c r="L400" s="38">
        <f t="shared" si="0"/>
        <v>43710</v>
      </c>
      <c r="M400" s="39">
        <v>2</v>
      </c>
      <c r="N400" s="39">
        <v>9</v>
      </c>
      <c r="O400" s="39">
        <v>2019</v>
      </c>
      <c r="P400" s="41" t="str">
        <f t="shared" si="1"/>
        <v>36:41</v>
      </c>
      <c r="Q400" s="39">
        <v>11</v>
      </c>
      <c r="R400" s="42">
        <v>9</v>
      </c>
      <c r="S400" s="42">
        <v>41</v>
      </c>
      <c r="T400" s="43">
        <f t="shared" si="2"/>
        <v>43710</v>
      </c>
      <c r="U400" s="44">
        <f>TIME('Trump Tweets'!$Q400,'Trump Tweets'!$R400,'Trump Tweets'!$S400)</f>
        <v>0.46505787037037033</v>
      </c>
      <c r="V400" s="45">
        <f>'Trump Tweets'!$T400+'Trump Tweets'!$U400-T399+U399</f>
        <v>0.93010416666942608</v>
      </c>
      <c r="W400" s="46">
        <f>'Trump Tweets'!$T400+'Trump Tweets'!$U400-(T399+U399)</f>
        <v>1.1574076779652387E-5</v>
      </c>
      <c r="X400" s="47" t="str">
        <f>IF(AND('Trump Tweets'!$V400&lt;1,'Trump Tweets'!$W400&lt;TIME(1,0,0)),"Yes","No")</f>
        <v>Yes</v>
      </c>
      <c r="Y400" s="1" t="s">
        <v>414</v>
      </c>
      <c r="Z400" s="1"/>
    </row>
    <row r="401" spans="1:26" ht="11.25" hidden="1" customHeight="1">
      <c r="A401" s="72" t="s">
        <v>88</v>
      </c>
      <c r="B401" s="73" t="s">
        <v>1784</v>
      </c>
      <c r="C401" s="74" t="s">
        <v>90</v>
      </c>
      <c r="D401" s="75"/>
      <c r="E401" s="74">
        <v>0</v>
      </c>
      <c r="F401" s="74"/>
      <c r="G401" s="75">
        <v>43710.608402777776</v>
      </c>
      <c r="H401" s="76">
        <v>26522</v>
      </c>
      <c r="I401" s="76">
        <v>112940</v>
      </c>
      <c r="J401" s="76" t="b">
        <v>0</v>
      </c>
      <c r="K401" s="76">
        <v>1.09424354683465E+18</v>
      </c>
      <c r="L401" s="38">
        <f t="shared" si="0"/>
        <v>43710</v>
      </c>
      <c r="M401" s="39">
        <v>2</v>
      </c>
      <c r="N401" s="39">
        <v>9</v>
      </c>
      <c r="O401" s="39">
        <v>2019</v>
      </c>
      <c r="P401" s="41" t="str">
        <f t="shared" si="1"/>
        <v>36:06</v>
      </c>
      <c r="Q401" s="39">
        <v>14</v>
      </c>
      <c r="R401" s="42">
        <v>9</v>
      </c>
      <c r="S401" s="42">
        <v>6</v>
      </c>
      <c r="T401" s="43">
        <f t="shared" si="2"/>
        <v>43710</v>
      </c>
      <c r="U401" s="44">
        <f>TIME('Trump Tweets'!$Q401,'Trump Tweets'!$R401,'Trump Tweets'!$S401)</f>
        <v>0.5896527777777778</v>
      </c>
      <c r="V401" s="45">
        <f>'Trump Tweets'!$T401+'Trump Tweets'!$U401-T400+U400</f>
        <v>1.0547106481507997</v>
      </c>
      <c r="W401" s="46">
        <f>'Trump Tweets'!$T401+'Trump Tweets'!$U401-(T400+U400)</f>
        <v>0.12459490740729962</v>
      </c>
      <c r="X401" s="47" t="str">
        <f>IF(AND('Trump Tweets'!$V401&lt;1,'Trump Tweets'!$W401&lt;TIME(1,0,0)),"Yes","No")</f>
        <v>No</v>
      </c>
      <c r="Y401" s="1"/>
      <c r="Z401" s="1"/>
    </row>
    <row r="402" spans="1:26" ht="11.25" hidden="1" customHeight="1">
      <c r="A402" s="68" t="s">
        <v>88</v>
      </c>
      <c r="B402" s="83" t="s">
        <v>1785</v>
      </c>
      <c r="C402" s="70" t="s">
        <v>204</v>
      </c>
      <c r="D402" s="70" t="s">
        <v>795</v>
      </c>
      <c r="E402" s="70">
        <v>1</v>
      </c>
      <c r="F402" s="70"/>
      <c r="G402" s="71">
        <v>43710.915439814817</v>
      </c>
      <c r="H402" s="41">
        <v>5539</v>
      </c>
      <c r="I402" s="41">
        <v>21596</v>
      </c>
      <c r="J402" s="41" t="b">
        <v>0</v>
      </c>
      <c r="K402" s="41">
        <v>1.1686443260601201E+18</v>
      </c>
      <c r="L402" s="38">
        <f t="shared" si="0"/>
        <v>43710</v>
      </c>
      <c r="M402" s="39">
        <v>2</v>
      </c>
      <c r="N402" s="39">
        <v>9</v>
      </c>
      <c r="O402" s="39">
        <v>2019</v>
      </c>
      <c r="P402" s="41" t="str">
        <f t="shared" si="1"/>
        <v>58:14</v>
      </c>
      <c r="Q402" s="39">
        <v>21</v>
      </c>
      <c r="R402" s="42">
        <v>9</v>
      </c>
      <c r="S402" s="42">
        <v>14</v>
      </c>
      <c r="T402" s="43">
        <f t="shared" si="2"/>
        <v>43710</v>
      </c>
      <c r="U402" s="44">
        <f>TIME('Trump Tweets'!$Q402,'Trump Tweets'!$R402,'Trump Tweets'!$S402)</f>
        <v>0.88141203703703708</v>
      </c>
      <c r="V402" s="45">
        <f>'Trump Tweets'!$T402+'Trump Tweets'!$U402-T401+U401</f>
        <v>1.471064814814858</v>
      </c>
      <c r="W402" s="46">
        <f>'Trump Tweets'!$T402+'Trump Tweets'!$U402-(T401+U401)</f>
        <v>0.29175925925665069</v>
      </c>
      <c r="X402" s="47" t="str">
        <f>IF(AND('Trump Tweets'!$V402&lt;1,'Trump Tweets'!$W402&lt;TIME(1,0,0)),"Yes","No")</f>
        <v>No</v>
      </c>
      <c r="Y402" s="1"/>
      <c r="Z402" s="1"/>
    </row>
    <row r="403" spans="1:26" ht="11.25" hidden="1" customHeight="1">
      <c r="A403" s="77" t="s">
        <v>88</v>
      </c>
      <c r="B403" s="82" t="s">
        <v>1786</v>
      </c>
      <c r="C403" s="79" t="s">
        <v>204</v>
      </c>
      <c r="D403" s="79" t="s">
        <v>795</v>
      </c>
      <c r="E403" s="79">
        <v>1</v>
      </c>
      <c r="F403" s="79"/>
      <c r="G403" s="80">
        <v>43711.109652777777</v>
      </c>
      <c r="H403" s="81">
        <v>14075</v>
      </c>
      <c r="I403" s="81">
        <v>67742</v>
      </c>
      <c r="J403" s="81" t="b">
        <v>0</v>
      </c>
      <c r="K403" s="81">
        <v>1.1687147073075599E+18</v>
      </c>
      <c r="L403" s="38">
        <f t="shared" si="0"/>
        <v>43711</v>
      </c>
      <c r="M403" s="39">
        <v>3</v>
      </c>
      <c r="N403" s="39">
        <v>9</v>
      </c>
      <c r="O403" s="39">
        <v>2019</v>
      </c>
      <c r="P403" s="41" t="str">
        <f t="shared" si="1"/>
        <v>37:54</v>
      </c>
      <c r="Q403" s="39">
        <v>2</v>
      </c>
      <c r="R403" s="42">
        <v>9</v>
      </c>
      <c r="S403" s="42">
        <v>54</v>
      </c>
      <c r="T403" s="43">
        <f t="shared" si="2"/>
        <v>43711</v>
      </c>
      <c r="U403" s="44">
        <f>TIME('Trump Tweets'!$Q403,'Trump Tweets'!$R403,'Trump Tweets'!$S403)</f>
        <v>9.0208333333333335E-2</v>
      </c>
      <c r="V403" s="45">
        <f>'Trump Tweets'!$T403+'Trump Tweets'!$U403-T402+U402</f>
        <v>1.9716203703719226</v>
      </c>
      <c r="W403" s="46">
        <f>'Trump Tweets'!$T403+'Trump Tweets'!$U403-(T402+U402)</f>
        <v>0.20879629629780538</v>
      </c>
      <c r="X403" s="47" t="str">
        <f>IF(AND('Trump Tweets'!$V403&lt;1,'Trump Tweets'!$W403&lt;TIME(1,0,0)),"Yes","No")</f>
        <v>No</v>
      </c>
      <c r="Y403" s="1"/>
      <c r="Z403" s="1"/>
    </row>
    <row r="404" spans="1:26" ht="11.25" hidden="1" customHeight="1">
      <c r="A404" s="68" t="s">
        <v>88</v>
      </c>
      <c r="B404" s="83" t="s">
        <v>1787</v>
      </c>
      <c r="C404" s="70" t="s">
        <v>204</v>
      </c>
      <c r="D404" s="70" t="s">
        <v>327</v>
      </c>
      <c r="E404" s="70">
        <v>1</v>
      </c>
      <c r="F404" s="70"/>
      <c r="G404" s="71">
        <v>43711.550023148149</v>
      </c>
      <c r="H404" s="41">
        <v>16784</v>
      </c>
      <c r="I404" s="41">
        <v>80037</v>
      </c>
      <c r="J404" s="41" t="b">
        <v>0</v>
      </c>
      <c r="K404" s="41">
        <v>1.16887429137665E+18</v>
      </c>
      <c r="L404" s="38">
        <f t="shared" si="0"/>
        <v>43711</v>
      </c>
      <c r="M404" s="39">
        <v>3</v>
      </c>
      <c r="N404" s="39">
        <v>9</v>
      </c>
      <c r="O404" s="39">
        <v>2019</v>
      </c>
      <c r="P404" s="41" t="str">
        <f t="shared" si="1"/>
        <v>12:02</v>
      </c>
      <c r="Q404" s="39">
        <v>13</v>
      </c>
      <c r="R404" s="42">
        <v>9</v>
      </c>
      <c r="S404" s="42">
        <v>2</v>
      </c>
      <c r="T404" s="43">
        <f t="shared" si="2"/>
        <v>43711</v>
      </c>
      <c r="U404" s="44">
        <f>TIME('Trump Tweets'!$Q404,'Trump Tweets'!$R404,'Trump Tweets'!$S404)</f>
        <v>0.5479398148148148</v>
      </c>
      <c r="V404" s="45">
        <f>'Trump Tweets'!$T404+'Trump Tweets'!$U404-T403+U403</f>
        <v>0.6381481481496788</v>
      </c>
      <c r="W404" s="46">
        <f>'Trump Tweets'!$T404+'Trump Tweets'!$U404-(T403+U403)</f>
        <v>0.45773148148145992</v>
      </c>
      <c r="X404" s="47" t="str">
        <f>IF(AND('Trump Tweets'!$V404&lt;1,'Trump Tweets'!$W404&lt;TIME(1,0,0)),"Yes","No")</f>
        <v>No</v>
      </c>
      <c r="Y404" s="1"/>
      <c r="Z404" s="1"/>
    </row>
    <row r="405" spans="1:26" ht="11.25" hidden="1" customHeight="1">
      <c r="A405" s="77" t="s">
        <v>88</v>
      </c>
      <c r="B405" s="78" t="s">
        <v>1788</v>
      </c>
      <c r="C405" s="79" t="s">
        <v>204</v>
      </c>
      <c r="D405" s="79" t="s">
        <v>319</v>
      </c>
      <c r="E405" s="79">
        <v>0</v>
      </c>
      <c r="F405" s="79"/>
      <c r="G405" s="80">
        <v>43711.564768518518</v>
      </c>
      <c r="H405" s="81">
        <v>16751</v>
      </c>
      <c r="I405" s="81">
        <v>69610</v>
      </c>
      <c r="J405" s="81" t="b">
        <v>0</v>
      </c>
      <c r="K405" s="81">
        <v>1.16887963398464E+18</v>
      </c>
      <c r="L405" s="38">
        <f t="shared" si="0"/>
        <v>43711</v>
      </c>
      <c r="M405" s="39">
        <v>3</v>
      </c>
      <c r="N405" s="39">
        <v>9</v>
      </c>
      <c r="O405" s="39">
        <v>2019</v>
      </c>
      <c r="P405" s="41" t="str">
        <f t="shared" si="1"/>
        <v>33:16</v>
      </c>
      <c r="Q405" s="39">
        <v>13</v>
      </c>
      <c r="R405" s="42">
        <v>9</v>
      </c>
      <c r="S405" s="42">
        <v>16</v>
      </c>
      <c r="T405" s="43">
        <f t="shared" si="2"/>
        <v>43711</v>
      </c>
      <c r="U405" s="44">
        <f>TIME('Trump Tweets'!$Q405,'Trump Tweets'!$R405,'Trump Tweets'!$S405)</f>
        <v>0.54810185185185178</v>
      </c>
      <c r="V405" s="45">
        <f>'Trump Tweets'!$T405+'Trump Tweets'!$U405-T404+U404</f>
        <v>1.0960416666696955</v>
      </c>
      <c r="W405" s="46">
        <f>'Trump Tweets'!$T405+'Trump Tweets'!$U405-(T404+U404)</f>
        <v>1.6203703853534535E-4</v>
      </c>
      <c r="X405" s="47" t="str">
        <f>IF(AND('Trump Tweets'!$V405&lt;1,'Trump Tweets'!$W405&lt;TIME(1,0,0)),"Yes","No")</f>
        <v>No</v>
      </c>
      <c r="Y405" s="1"/>
      <c r="Z405" s="1"/>
    </row>
    <row r="406" spans="1:26" ht="11.25" hidden="1" customHeight="1">
      <c r="A406" s="68" t="s">
        <v>88</v>
      </c>
      <c r="B406" s="69" t="s">
        <v>1789</v>
      </c>
      <c r="C406" s="70" t="s">
        <v>204</v>
      </c>
      <c r="D406" s="70" t="s">
        <v>319</v>
      </c>
      <c r="E406" s="70">
        <v>-1</v>
      </c>
      <c r="F406" s="70"/>
      <c r="G406" s="71">
        <v>43712.572233796294</v>
      </c>
      <c r="H406" s="41">
        <v>3318</v>
      </c>
      <c r="I406" s="41">
        <v>12935</v>
      </c>
      <c r="J406" s="41" t="b">
        <v>0</v>
      </c>
      <c r="K406" s="41">
        <v>1.1692447298018701E+18</v>
      </c>
      <c r="L406" s="38">
        <f t="shared" si="0"/>
        <v>43712</v>
      </c>
      <c r="M406" s="39">
        <v>4</v>
      </c>
      <c r="N406" s="39">
        <v>9</v>
      </c>
      <c r="O406" s="39">
        <v>2019</v>
      </c>
      <c r="P406" s="41" t="str">
        <f t="shared" si="1"/>
        <v>44:01</v>
      </c>
      <c r="Q406" s="39">
        <v>13</v>
      </c>
      <c r="R406" s="42">
        <v>9</v>
      </c>
      <c r="S406" s="42">
        <v>1</v>
      </c>
      <c r="T406" s="43">
        <f t="shared" si="2"/>
        <v>43712</v>
      </c>
      <c r="U406" s="44">
        <f>TIME('Trump Tweets'!$Q406,'Trump Tweets'!$R406,'Trump Tweets'!$S406)</f>
        <v>0.54792824074074076</v>
      </c>
      <c r="V406" s="45">
        <f>'Trump Tweets'!$T406+'Trump Tweets'!$U406-T405+U405</f>
        <v>2.0960300925914175</v>
      </c>
      <c r="W406" s="46">
        <f>'Trump Tweets'!$T406+'Trump Tweets'!$U406-(T405+U405)</f>
        <v>0.999826388884685</v>
      </c>
      <c r="X406" s="47" t="str">
        <f>IF(AND('Trump Tweets'!$V406&lt;1,'Trump Tweets'!$W406&lt;TIME(1,0,0)),"Yes","No")</f>
        <v>No</v>
      </c>
      <c r="Y406" s="1"/>
      <c r="Z406" s="1"/>
    </row>
    <row r="407" spans="1:26" ht="11.25" hidden="1" customHeight="1">
      <c r="A407" s="77" t="s">
        <v>88</v>
      </c>
      <c r="B407" s="78" t="s">
        <v>1790</v>
      </c>
      <c r="C407" s="79" t="s">
        <v>204</v>
      </c>
      <c r="D407" s="79" t="s">
        <v>327</v>
      </c>
      <c r="E407" s="79">
        <v>0</v>
      </c>
      <c r="F407" s="80"/>
      <c r="G407" s="80">
        <v>43712.578449074077</v>
      </c>
      <c r="H407" s="81">
        <v>13265</v>
      </c>
      <c r="I407" s="81">
        <v>60602</v>
      </c>
      <c r="J407" s="81" t="b">
        <v>0</v>
      </c>
      <c r="K407" s="81">
        <v>1.1692469825080699E+18</v>
      </c>
      <c r="L407" s="38">
        <f t="shared" si="0"/>
        <v>43712</v>
      </c>
      <c r="M407" s="39">
        <v>4</v>
      </c>
      <c r="N407" s="39">
        <v>9</v>
      </c>
      <c r="O407" s="39">
        <v>2019</v>
      </c>
      <c r="P407" s="41" t="str">
        <f t="shared" si="1"/>
        <v>52:58</v>
      </c>
      <c r="Q407" s="39">
        <v>13</v>
      </c>
      <c r="R407" s="42">
        <v>9</v>
      </c>
      <c r="S407" s="42">
        <v>58</v>
      </c>
      <c r="T407" s="43">
        <f t="shared" si="2"/>
        <v>43712</v>
      </c>
      <c r="U407" s="44">
        <f>TIME('Trump Tweets'!$Q407,'Trump Tweets'!$R407,'Trump Tweets'!$S407)</f>
        <v>0.54858796296296297</v>
      </c>
      <c r="V407" s="45">
        <f>'Trump Tweets'!$T407+'Trump Tweets'!$U407-T406+U406</f>
        <v>1.0965162037039518</v>
      </c>
      <c r="W407" s="46">
        <f>'Trump Tweets'!$T407+'Trump Tweets'!$U407-(T406+U406)</f>
        <v>6.5972222364507616E-4</v>
      </c>
      <c r="X407" s="47" t="str">
        <f>IF(AND('Trump Tweets'!$V407&lt;1,'Trump Tweets'!$W407&lt;TIME(1,0,0)),"Yes","No")</f>
        <v>No</v>
      </c>
      <c r="Y407" s="1"/>
      <c r="Z407" s="1"/>
    </row>
    <row r="408" spans="1:26" ht="11.25" hidden="1" customHeight="1">
      <c r="A408" s="72" t="s">
        <v>88</v>
      </c>
      <c r="B408" s="73" t="s">
        <v>1791</v>
      </c>
      <c r="C408" s="74" t="s">
        <v>239</v>
      </c>
      <c r="D408" s="75"/>
      <c r="E408" s="74">
        <v>1</v>
      </c>
      <c r="F408" s="75"/>
      <c r="G408" s="75">
        <v>43715.462037037039</v>
      </c>
      <c r="H408" s="76">
        <v>14861</v>
      </c>
      <c r="I408" s="76">
        <v>73189</v>
      </c>
      <c r="J408" s="76" t="b">
        <v>0</v>
      </c>
      <c r="K408" s="76">
        <v>1.14854868442405E+18</v>
      </c>
      <c r="L408" s="38">
        <f t="shared" si="0"/>
        <v>43715</v>
      </c>
      <c r="M408" s="39">
        <v>7</v>
      </c>
      <c r="N408" s="39">
        <v>9</v>
      </c>
      <c r="O408" s="39">
        <v>2019</v>
      </c>
      <c r="P408" s="41" t="str">
        <f t="shared" si="1"/>
        <v>05:20</v>
      </c>
      <c r="Q408" s="39">
        <v>11</v>
      </c>
      <c r="R408" s="42">
        <v>9</v>
      </c>
      <c r="S408" s="42">
        <v>20</v>
      </c>
      <c r="T408" s="43">
        <f t="shared" si="2"/>
        <v>43715</v>
      </c>
      <c r="U408" s="44">
        <f>TIME('Trump Tweets'!$Q408,'Trump Tweets'!$R408,'Trump Tweets'!$S408)</f>
        <v>0.46481481481481479</v>
      </c>
      <c r="V408" s="45">
        <f>'Trump Tweets'!$T408+'Trump Tweets'!$U408-T407+U407</f>
        <v>4.0134027777746519</v>
      </c>
      <c r="W408" s="46">
        <f>'Trump Tweets'!$T408+'Trump Tweets'!$U408-(T407+U407)</f>
        <v>2.916226851848478</v>
      </c>
      <c r="X408" s="47" t="str">
        <f>IF(AND('Trump Tweets'!$V408&lt;1,'Trump Tweets'!$W408&lt;TIME(1,0,0)),"Yes","No")</f>
        <v>No</v>
      </c>
      <c r="Y408" s="1"/>
      <c r="Z408" s="1"/>
    </row>
    <row r="409" spans="1:26" ht="11.25" hidden="1" customHeight="1">
      <c r="A409" s="68" t="s">
        <v>88</v>
      </c>
      <c r="B409" s="69" t="s">
        <v>1792</v>
      </c>
      <c r="C409" s="70" t="s">
        <v>204</v>
      </c>
      <c r="D409" s="70" t="s">
        <v>327</v>
      </c>
      <c r="E409" s="70" t="s">
        <v>925</v>
      </c>
      <c r="F409" s="70"/>
      <c r="G409" s="71">
        <v>43719.42696759259</v>
      </c>
      <c r="H409" s="41">
        <v>10432</v>
      </c>
      <c r="I409" s="41">
        <v>43982</v>
      </c>
      <c r="J409" s="41" t="b">
        <v>0</v>
      </c>
      <c r="K409" s="41">
        <v>1.1717287994085E+18</v>
      </c>
      <c r="L409" s="38">
        <f t="shared" si="0"/>
        <v>43719</v>
      </c>
      <c r="M409" s="39">
        <v>11</v>
      </c>
      <c r="N409" s="39">
        <v>9</v>
      </c>
      <c r="O409" s="39">
        <v>2019</v>
      </c>
      <c r="P409" s="41" t="str">
        <f t="shared" si="1"/>
        <v>14:50</v>
      </c>
      <c r="Q409" s="39">
        <v>10</v>
      </c>
      <c r="R409" s="42">
        <v>9</v>
      </c>
      <c r="S409" s="42">
        <v>50</v>
      </c>
      <c r="T409" s="43">
        <f t="shared" si="2"/>
        <v>43719</v>
      </c>
      <c r="U409" s="44">
        <f>TIME('Trump Tweets'!$Q409,'Trump Tweets'!$R409,'Trump Tweets'!$S409)</f>
        <v>0.42349537037037038</v>
      </c>
      <c r="V409" s="45">
        <f>'Trump Tweets'!$T409+'Trump Tweets'!$U409-T408+U408</f>
        <v>4.8883101851856168</v>
      </c>
      <c r="W409" s="46">
        <f>'Trump Tweets'!$T409+'Trump Tweets'!$U409-(T408+U408)</f>
        <v>3.9586805555591127</v>
      </c>
      <c r="X409" s="47" t="str">
        <f>IF(AND('Trump Tweets'!$V409&lt;1,'Trump Tweets'!$W409&lt;TIME(1,0,0)),"Yes","No")</f>
        <v>No</v>
      </c>
      <c r="Y409" s="1"/>
      <c r="Z409" s="1"/>
    </row>
    <row r="410" spans="1:26" ht="11.25" hidden="1" customHeight="1">
      <c r="A410" s="77" t="s">
        <v>88</v>
      </c>
      <c r="B410" s="82" t="s">
        <v>1793</v>
      </c>
      <c r="C410" s="79" t="s">
        <v>204</v>
      </c>
      <c r="D410" s="79" t="s">
        <v>327</v>
      </c>
      <c r="E410" s="79">
        <v>1</v>
      </c>
      <c r="F410" s="79"/>
      <c r="G410" s="80">
        <v>43719.970347222225</v>
      </c>
      <c r="H410" s="81">
        <v>10445</v>
      </c>
      <c r="I410" s="81">
        <v>51659</v>
      </c>
      <c r="J410" s="81" t="b">
        <v>0</v>
      </c>
      <c r="K410" s="81">
        <v>1.1719257165035799E+18</v>
      </c>
      <c r="L410" s="38">
        <f t="shared" si="0"/>
        <v>43719</v>
      </c>
      <c r="M410" s="39">
        <v>11</v>
      </c>
      <c r="N410" s="39">
        <v>9</v>
      </c>
      <c r="O410" s="39">
        <v>2019</v>
      </c>
      <c r="P410" s="41" t="str">
        <f t="shared" si="1"/>
        <v>17:18</v>
      </c>
      <c r="Q410" s="39">
        <v>23</v>
      </c>
      <c r="R410" s="42">
        <v>9</v>
      </c>
      <c r="S410" s="42">
        <v>18</v>
      </c>
      <c r="T410" s="43">
        <f t="shared" si="2"/>
        <v>43719</v>
      </c>
      <c r="U410" s="44">
        <f>TIME('Trump Tweets'!$Q410,'Trump Tweets'!$R410,'Trump Tweets'!$S410)</f>
        <v>0.96479166666666671</v>
      </c>
      <c r="V410" s="45">
        <f>'Trump Tweets'!$T410+'Trump Tweets'!$U410-T409+U409</f>
        <v>1.3882870370357758</v>
      </c>
      <c r="W410" s="46">
        <f>'Trump Tweets'!$T410+'Trump Tweets'!$U410-(T409+U409)</f>
        <v>0.54129629629460396</v>
      </c>
      <c r="X410" s="47" t="str">
        <f>IF(AND('Trump Tweets'!$V410&lt;1,'Trump Tweets'!$W410&lt;TIME(1,0,0)),"Yes","No")</f>
        <v>No</v>
      </c>
      <c r="Y410" s="1"/>
      <c r="Z410" s="1"/>
    </row>
    <row r="411" spans="1:26" ht="11.25" hidden="1" customHeight="1">
      <c r="A411" s="68" t="s">
        <v>88</v>
      </c>
      <c r="B411" s="69" t="s">
        <v>1794</v>
      </c>
      <c r="C411" s="70" t="s">
        <v>204</v>
      </c>
      <c r="D411" s="70" t="s">
        <v>327</v>
      </c>
      <c r="E411" s="70">
        <v>1</v>
      </c>
      <c r="F411" s="70"/>
      <c r="G411" s="71">
        <v>43720.531643518516</v>
      </c>
      <c r="H411" s="41">
        <v>16460</v>
      </c>
      <c r="I411" s="41">
        <v>92520</v>
      </c>
      <c r="J411" s="41" t="b">
        <v>0</v>
      </c>
      <c r="K411" s="41">
        <v>1.1721291229795799E+18</v>
      </c>
      <c r="L411" s="38">
        <f t="shared" si="0"/>
        <v>43720</v>
      </c>
      <c r="M411" s="39">
        <v>12</v>
      </c>
      <c r="N411" s="39">
        <v>9</v>
      </c>
      <c r="O411" s="39">
        <v>2019</v>
      </c>
      <c r="P411" s="41" t="str">
        <f t="shared" si="1"/>
        <v>45:34</v>
      </c>
      <c r="Q411" s="39">
        <v>12</v>
      </c>
      <c r="R411" s="42">
        <v>9</v>
      </c>
      <c r="S411" s="42">
        <v>34</v>
      </c>
      <c r="T411" s="43">
        <f t="shared" si="2"/>
        <v>43720</v>
      </c>
      <c r="U411" s="44">
        <f>TIME('Trump Tweets'!$Q411,'Trump Tweets'!$R411,'Trump Tweets'!$S411)</f>
        <v>0.50664351851851852</v>
      </c>
      <c r="V411" s="45">
        <f>'Trump Tweets'!$T411+'Trump Tweets'!$U411-T410+U410</f>
        <v>2.4714351851884082</v>
      </c>
      <c r="W411" s="46">
        <f>'Trump Tweets'!$T411+'Trump Tweets'!$U411-(T410+U410)</f>
        <v>0.541851851856336</v>
      </c>
      <c r="X411" s="47" t="str">
        <f>IF(AND('Trump Tweets'!$V411&lt;1,'Trump Tweets'!$W411&lt;TIME(1,0,0)),"Yes","No")</f>
        <v>No</v>
      </c>
      <c r="Y411" s="1"/>
      <c r="Z411" s="1"/>
    </row>
    <row r="412" spans="1:26" ht="11.25" hidden="1" customHeight="1">
      <c r="A412" s="72" t="s">
        <v>88</v>
      </c>
      <c r="B412" s="74" t="s">
        <v>1795</v>
      </c>
      <c r="C412" s="74" t="s">
        <v>79</v>
      </c>
      <c r="D412" s="74"/>
      <c r="E412" s="74">
        <v>-1</v>
      </c>
      <c r="F412" s="74"/>
      <c r="G412" s="75" t="s">
        <v>1796</v>
      </c>
      <c r="H412" s="76">
        <v>10163</v>
      </c>
      <c r="I412" s="76">
        <v>43073</v>
      </c>
      <c r="J412" s="76" t="b">
        <v>0</v>
      </c>
      <c r="K412" s="76">
        <v>1.17356417184738E+18</v>
      </c>
      <c r="L412" s="38">
        <f t="shared" si="0"/>
        <v>43724</v>
      </c>
      <c r="M412" s="39">
        <v>16</v>
      </c>
      <c r="N412" s="39">
        <v>9</v>
      </c>
      <c r="O412" s="39">
        <v>2019</v>
      </c>
      <c r="P412" s="41" t="str">
        <f t="shared" si="1"/>
        <v>09-16-2019 11:47:56</v>
      </c>
      <c r="Q412" s="39">
        <v>11</v>
      </c>
      <c r="R412" s="42">
        <v>9</v>
      </c>
      <c r="S412" s="42">
        <v>56</v>
      </c>
      <c r="T412" s="43">
        <f t="shared" si="2"/>
        <v>43724</v>
      </c>
      <c r="U412" s="44">
        <f>TIME('Trump Tweets'!$Q412,'Trump Tweets'!$R412,'Trump Tweets'!$S412)</f>
        <v>0.46523148148148147</v>
      </c>
      <c r="V412" s="45">
        <f>'Trump Tweets'!$T412+'Trump Tweets'!$U412-T411+U411</f>
        <v>4.9718749999996872</v>
      </c>
      <c r="W412" s="46">
        <f>'Trump Tweets'!$T412+'Trump Tweets'!$U412-(T411+U411)</f>
        <v>3.9585879629594274</v>
      </c>
      <c r="X412" s="47" t="str">
        <f>IF(AND('Trump Tweets'!$V412&lt;1,'Trump Tweets'!$W412&lt;TIME(1,0,0)),"Yes","No")</f>
        <v>No</v>
      </c>
      <c r="Y412" s="1"/>
      <c r="Z412" s="1"/>
    </row>
    <row r="413" spans="1:26" ht="11.25" hidden="1" customHeight="1">
      <c r="A413" s="72" t="s">
        <v>88</v>
      </c>
      <c r="B413" s="74" t="s">
        <v>1797</v>
      </c>
      <c r="C413" s="74" t="s">
        <v>79</v>
      </c>
      <c r="D413" s="74"/>
      <c r="E413" s="74">
        <v>-1</v>
      </c>
      <c r="F413" s="74"/>
      <c r="G413" s="75" t="s">
        <v>1798</v>
      </c>
      <c r="H413" s="76">
        <v>8782</v>
      </c>
      <c r="I413" s="76">
        <v>36472</v>
      </c>
      <c r="J413" s="76" t="b">
        <v>0</v>
      </c>
      <c r="K413" s="76">
        <v>1.1735641726359099E+18</v>
      </c>
      <c r="L413" s="38">
        <f t="shared" si="0"/>
        <v>43724</v>
      </c>
      <c r="M413" s="39">
        <v>16</v>
      </c>
      <c r="N413" s="39">
        <v>9</v>
      </c>
      <c r="O413" s="39">
        <v>2019</v>
      </c>
      <c r="P413" s="41" t="str">
        <f t="shared" si="1"/>
        <v>09-16-2019 11:47:57</v>
      </c>
      <c r="Q413" s="39">
        <v>11</v>
      </c>
      <c r="R413" s="42">
        <v>9</v>
      </c>
      <c r="S413" s="42">
        <v>57</v>
      </c>
      <c r="T413" s="43">
        <f t="shared" si="2"/>
        <v>43724</v>
      </c>
      <c r="U413" s="44">
        <f>TIME('Trump Tweets'!$Q413,'Trump Tweets'!$R413,'Trump Tweets'!$S413)</f>
        <v>0.46524305555555556</v>
      </c>
      <c r="V413" s="45">
        <f>'Trump Tweets'!$T413+'Trump Tweets'!$U413-T412+U412</f>
        <v>0.93047453703943006</v>
      </c>
      <c r="W413" s="46">
        <f>'Trump Tweets'!$T413+'Trump Tweets'!$U413-(T412+U412)</f>
        <v>1.1574076779652387E-5</v>
      </c>
      <c r="X413" s="47" t="str">
        <f>IF(AND('Trump Tweets'!$V413&lt;1,'Trump Tweets'!$W413&lt;TIME(1,0,0)),"Yes","No")</f>
        <v>Yes</v>
      </c>
      <c r="Y413" s="1" t="s">
        <v>414</v>
      </c>
      <c r="Z413" s="1"/>
    </row>
    <row r="414" spans="1:26" ht="11.25" hidden="1" customHeight="1">
      <c r="A414" s="72" t="s">
        <v>88</v>
      </c>
      <c r="B414" s="73" t="s">
        <v>1799</v>
      </c>
      <c r="C414" s="74" t="s">
        <v>104</v>
      </c>
      <c r="D414" s="74"/>
      <c r="E414" s="74">
        <v>-1</v>
      </c>
      <c r="F414" s="74"/>
      <c r="G414" s="75" t="s">
        <v>1800</v>
      </c>
      <c r="H414" s="76">
        <v>15543</v>
      </c>
      <c r="I414" s="76">
        <v>60510</v>
      </c>
      <c r="J414" s="76" t="b">
        <v>0</v>
      </c>
      <c r="K414" s="76">
        <v>1.1743889018063601E+18</v>
      </c>
      <c r="L414" s="38">
        <f t="shared" si="0"/>
        <v>43726</v>
      </c>
      <c r="M414" s="39">
        <v>18</v>
      </c>
      <c r="N414" s="39">
        <v>9</v>
      </c>
      <c r="O414" s="39">
        <v>2019</v>
      </c>
      <c r="P414" s="41" t="str">
        <f t="shared" si="1"/>
        <v>09-18-2019 18:25:07</v>
      </c>
      <c r="Q414" s="39">
        <v>18</v>
      </c>
      <c r="R414" s="42">
        <v>9</v>
      </c>
      <c r="S414" s="42">
        <v>7</v>
      </c>
      <c r="T414" s="43">
        <f t="shared" si="2"/>
        <v>43726</v>
      </c>
      <c r="U414" s="44">
        <f>TIME('Trump Tweets'!$Q414,'Trump Tweets'!$R414,'Trump Tweets'!$S414)</f>
        <v>0.75633101851851858</v>
      </c>
      <c r="V414" s="45">
        <f>'Trump Tweets'!$T414+'Trump Tweets'!$U414-T413+U413</f>
        <v>3.2215740740770062</v>
      </c>
      <c r="W414" s="46">
        <f>'Trump Tweets'!$T414+'Trump Tweets'!$U414-(T413+U413)</f>
        <v>2.2910879629635019</v>
      </c>
      <c r="X414" s="47" t="str">
        <f>IF(AND('Trump Tweets'!$V414&lt;1,'Trump Tweets'!$W414&lt;TIME(1,0,0)),"Yes","No")</f>
        <v>No</v>
      </c>
      <c r="Y414" s="1"/>
      <c r="Z414" s="1"/>
    </row>
    <row r="415" spans="1:26" ht="11.25" hidden="1" customHeight="1">
      <c r="A415" s="72" t="s">
        <v>88</v>
      </c>
      <c r="B415" s="73" t="s">
        <v>1801</v>
      </c>
      <c r="C415" s="74" t="s">
        <v>117</v>
      </c>
      <c r="D415" s="74"/>
      <c r="E415" s="74">
        <v>1</v>
      </c>
      <c r="F415" s="74"/>
      <c r="G415" s="75" t="s">
        <v>1802</v>
      </c>
      <c r="H415" s="76">
        <v>16743</v>
      </c>
      <c r="I415" s="76">
        <v>69349</v>
      </c>
      <c r="J415" s="76" t="b">
        <v>0</v>
      </c>
      <c r="K415" s="76">
        <v>1.1748783054153201E+18</v>
      </c>
      <c r="L415" s="38">
        <f t="shared" si="0"/>
        <v>43728</v>
      </c>
      <c r="M415" s="39">
        <v>20</v>
      </c>
      <c r="N415" s="39">
        <v>9</v>
      </c>
      <c r="O415" s="39">
        <v>2019</v>
      </c>
      <c r="P415" s="41" t="str">
        <f t="shared" si="1"/>
        <v>09-20-2019 02:49:50</v>
      </c>
      <c r="Q415" s="39">
        <v>2</v>
      </c>
      <c r="R415" s="42">
        <v>9</v>
      </c>
      <c r="S415" s="42">
        <v>50</v>
      </c>
      <c r="T415" s="43">
        <f t="shared" si="2"/>
        <v>43728</v>
      </c>
      <c r="U415" s="44">
        <f>TIME('Trump Tweets'!$Q415,'Trump Tweets'!$R415,'Trump Tweets'!$S415)</f>
        <v>9.0162037037037027E-2</v>
      </c>
      <c r="V415" s="45">
        <f>'Trump Tweets'!$T415+'Trump Tweets'!$U415-T414+U414</f>
        <v>2.8464930555535615</v>
      </c>
      <c r="W415" s="46">
        <f>'Trump Tweets'!$T415+'Trump Tweets'!$U415-(T414+U414)</f>
        <v>1.3338310185135924</v>
      </c>
      <c r="X415" s="47" t="str">
        <f>IF(AND('Trump Tweets'!$V415&lt;1,'Trump Tweets'!$W415&lt;TIME(1,0,0)),"Yes","No")</f>
        <v>No</v>
      </c>
      <c r="Y415" s="1"/>
      <c r="Z415" s="1"/>
    </row>
    <row r="416" spans="1:26" ht="11.25" hidden="1" customHeight="1">
      <c r="A416" s="72" t="s">
        <v>88</v>
      </c>
      <c r="B416" s="73" t="s">
        <v>1803</v>
      </c>
      <c r="C416" s="74" t="s">
        <v>79</v>
      </c>
      <c r="D416" s="74"/>
      <c r="E416" s="74">
        <v>-1</v>
      </c>
      <c r="F416" s="74"/>
      <c r="G416" s="75" t="s">
        <v>1804</v>
      </c>
      <c r="H416" s="76">
        <v>10363</v>
      </c>
      <c r="I416" s="76">
        <v>46229</v>
      </c>
      <c r="J416" s="76" t="b">
        <v>0</v>
      </c>
      <c r="K416" s="76">
        <v>1.1757665325901399E+18</v>
      </c>
      <c r="L416" s="38">
        <f t="shared" si="0"/>
        <v>43730</v>
      </c>
      <c r="M416" s="39">
        <v>22</v>
      </c>
      <c r="N416" s="39">
        <v>9</v>
      </c>
      <c r="O416" s="39">
        <v>2019</v>
      </c>
      <c r="P416" s="41" t="str">
        <f t="shared" si="1"/>
        <v>09-22-2019 13:39:20</v>
      </c>
      <c r="Q416" s="39">
        <v>13</v>
      </c>
      <c r="R416" s="42">
        <v>9</v>
      </c>
      <c r="S416" s="42">
        <v>20</v>
      </c>
      <c r="T416" s="43">
        <f t="shared" si="2"/>
        <v>43730</v>
      </c>
      <c r="U416" s="44">
        <f>TIME('Trump Tweets'!$Q416,'Trump Tweets'!$R416,'Trump Tweets'!$S416)</f>
        <v>0.54814814814814816</v>
      </c>
      <c r="V416" s="45">
        <f>'Trump Tweets'!$T416+'Trump Tweets'!$U416-T415+U415</f>
        <v>2.6383101851844843</v>
      </c>
      <c r="W416" s="46">
        <f>'Trump Tweets'!$T416+'Trump Tweets'!$U416-(T415+U415)</f>
        <v>2.4579861111124046</v>
      </c>
      <c r="X416" s="47" t="str">
        <f>IF(AND('Trump Tweets'!$V416&lt;1,'Trump Tweets'!$W416&lt;TIME(1,0,0)),"Yes","No")</f>
        <v>No</v>
      </c>
      <c r="Y416" s="1"/>
      <c r="Z416" s="1"/>
    </row>
    <row r="417" spans="1:26" ht="11.25" hidden="1" customHeight="1">
      <c r="A417" s="72" t="s">
        <v>88</v>
      </c>
      <c r="B417" s="73" t="s">
        <v>1805</v>
      </c>
      <c r="C417" s="74" t="s">
        <v>90</v>
      </c>
      <c r="D417" s="74"/>
      <c r="E417" s="74">
        <v>1</v>
      </c>
      <c r="F417" s="75"/>
      <c r="G417" s="75">
        <v>43741.501620370371</v>
      </c>
      <c r="H417" s="76">
        <v>30793</v>
      </c>
      <c r="I417" s="76">
        <v>136683</v>
      </c>
      <c r="J417" s="76" t="b">
        <v>0</v>
      </c>
      <c r="K417" s="76">
        <v>1.10471409872451E+18</v>
      </c>
      <c r="L417" s="38">
        <f t="shared" si="0"/>
        <v>43741</v>
      </c>
      <c r="M417" s="39">
        <v>3</v>
      </c>
      <c r="N417" s="39">
        <v>10</v>
      </c>
      <c r="O417" s="39">
        <v>2019</v>
      </c>
      <c r="P417" s="41" t="str">
        <f t="shared" si="1"/>
        <v>02:20</v>
      </c>
      <c r="Q417" s="39">
        <v>12</v>
      </c>
      <c r="R417" s="42">
        <v>10</v>
      </c>
      <c r="S417" s="42">
        <v>20</v>
      </c>
      <c r="T417" s="43">
        <f t="shared" si="2"/>
        <v>43741</v>
      </c>
      <c r="U417" s="44">
        <f>TIME('Trump Tweets'!$Q417,'Trump Tweets'!$R417,'Trump Tweets'!$S417)</f>
        <v>0.50717592592592597</v>
      </c>
      <c r="V417" s="45">
        <f>'Trump Tweets'!$T417+'Trump Tweets'!$U417-T416+U416</f>
        <v>12.055324074070786</v>
      </c>
      <c r="W417" s="46">
        <f>'Trump Tweets'!$T417+'Trump Tweets'!$U417-(T416+U416)</f>
        <v>10.959027777775191</v>
      </c>
      <c r="X417" s="47" t="str">
        <f>IF(AND('Trump Tweets'!$V417&lt;1,'Trump Tweets'!$W417&lt;TIME(1,0,0)),"Yes","No")</f>
        <v>No</v>
      </c>
      <c r="Y417" s="1"/>
      <c r="Z417" s="1"/>
    </row>
    <row r="418" spans="1:26" ht="11.25" hidden="1" customHeight="1">
      <c r="A418" s="72" t="s">
        <v>88</v>
      </c>
      <c r="B418" s="73" t="s">
        <v>1806</v>
      </c>
      <c r="C418" s="74" t="s">
        <v>117</v>
      </c>
      <c r="D418" s="74"/>
      <c r="E418" s="74">
        <v>1</v>
      </c>
      <c r="F418" s="74"/>
      <c r="G418" s="75">
        <v>43743.542905092596</v>
      </c>
      <c r="H418" s="76">
        <v>13931</v>
      </c>
      <c r="I418" s="76">
        <v>62163</v>
      </c>
      <c r="J418" s="76" t="b">
        <v>0</v>
      </c>
      <c r="K418" s="76">
        <v>1.1268347183166799E+18</v>
      </c>
      <c r="L418" s="38">
        <f t="shared" si="0"/>
        <v>43743</v>
      </c>
      <c r="M418" s="39">
        <v>5</v>
      </c>
      <c r="N418" s="39">
        <v>10</v>
      </c>
      <c r="O418" s="39">
        <v>2019</v>
      </c>
      <c r="P418" s="41" t="str">
        <f t="shared" si="1"/>
        <v>01:47</v>
      </c>
      <c r="Q418" s="39">
        <v>13</v>
      </c>
      <c r="R418" s="42">
        <v>10</v>
      </c>
      <c r="S418" s="42">
        <v>47</v>
      </c>
      <c r="T418" s="43">
        <f t="shared" si="2"/>
        <v>43743</v>
      </c>
      <c r="U418" s="44">
        <f>TIME('Trump Tweets'!$Q418,'Trump Tweets'!$R418,'Trump Tweets'!$S418)</f>
        <v>0.54915509259259265</v>
      </c>
      <c r="V418" s="45">
        <f>'Trump Tweets'!$T418+'Trump Tweets'!$U418-T417+U417</f>
        <v>3.0563310185203725</v>
      </c>
      <c r="W418" s="46">
        <f>'Trump Tweets'!$T418+'Trump Tweets'!$U418-(T417+U417)</f>
        <v>2.0419791666718083</v>
      </c>
      <c r="X418" s="47" t="str">
        <f>IF(AND('Trump Tweets'!$V418&lt;1,'Trump Tweets'!$W418&lt;TIME(1,0,0)),"Yes","No")</f>
        <v>No</v>
      </c>
      <c r="Y418" s="1"/>
      <c r="Z418" s="1"/>
    </row>
    <row r="419" spans="1:26" ht="11.25" hidden="1" customHeight="1">
      <c r="A419" s="72" t="s">
        <v>88</v>
      </c>
      <c r="B419" s="73" t="s">
        <v>1807</v>
      </c>
      <c r="C419" s="74" t="s">
        <v>1274</v>
      </c>
      <c r="D419" s="75"/>
      <c r="E419" s="74">
        <v>1</v>
      </c>
      <c r="F419" s="75"/>
      <c r="G419" s="75">
        <v>43775.532743055555</v>
      </c>
      <c r="H419" s="76">
        <v>9253</v>
      </c>
      <c r="I419" s="76">
        <v>36825</v>
      </c>
      <c r="J419" s="76" t="b">
        <v>0</v>
      </c>
      <c r="K419" s="76">
        <v>1.13842745092752E+18</v>
      </c>
      <c r="L419" s="38">
        <f t="shared" si="0"/>
        <v>43775</v>
      </c>
      <c r="M419" s="39">
        <v>6</v>
      </c>
      <c r="N419" s="39">
        <v>11</v>
      </c>
      <c r="O419" s="39">
        <v>2019</v>
      </c>
      <c r="P419" s="41" t="str">
        <f t="shared" si="1"/>
        <v>47:09</v>
      </c>
      <c r="Q419" s="39">
        <v>12</v>
      </c>
      <c r="R419" s="42">
        <v>11</v>
      </c>
      <c r="S419" s="42">
        <v>9</v>
      </c>
      <c r="T419" s="43">
        <f t="shared" si="2"/>
        <v>43775</v>
      </c>
      <c r="U419" s="44">
        <f>TIME('Trump Tweets'!$Q419,'Trump Tweets'!$R419,'Trump Tweets'!$S419)</f>
        <v>0.50774305555555554</v>
      </c>
      <c r="V419" s="45">
        <f>'Trump Tweets'!$T419+'Trump Tweets'!$U419-T418+U418</f>
        <v>33.056898148146466</v>
      </c>
      <c r="W419" s="46">
        <f>'Trump Tweets'!$T419+'Trump Tweets'!$U419-(T418+U418)</f>
        <v>31.958587962959427</v>
      </c>
      <c r="X419" s="47" t="str">
        <f>IF(AND('Trump Tweets'!$V419&lt;1,'Trump Tweets'!$W419&lt;TIME(1,0,0)),"Yes","No")</f>
        <v>No</v>
      </c>
      <c r="Y419" s="1"/>
      <c r="Z419" s="1"/>
    </row>
    <row r="420" spans="1:26" ht="11.25" hidden="1" customHeight="1">
      <c r="A420" s="72" t="s">
        <v>88</v>
      </c>
      <c r="B420" s="73" t="s">
        <v>1808</v>
      </c>
      <c r="C420" s="74" t="s">
        <v>117</v>
      </c>
      <c r="D420" s="74"/>
      <c r="E420" s="74">
        <v>1</v>
      </c>
      <c r="F420" s="75"/>
      <c r="G420" s="75">
        <v>43775.507245370369</v>
      </c>
      <c r="H420" s="76">
        <v>16162</v>
      </c>
      <c r="I420" s="76">
        <v>87596</v>
      </c>
      <c r="J420" s="76" t="b">
        <v>0</v>
      </c>
      <c r="K420" s="76">
        <v>1.13841820880383E+18</v>
      </c>
      <c r="L420" s="38">
        <f t="shared" si="0"/>
        <v>43775</v>
      </c>
      <c r="M420" s="39">
        <v>6</v>
      </c>
      <c r="N420" s="39">
        <v>11</v>
      </c>
      <c r="O420" s="39">
        <v>2019</v>
      </c>
      <c r="P420" s="41" t="str">
        <f t="shared" si="1"/>
        <v>10:26</v>
      </c>
      <c r="Q420" s="39">
        <v>12</v>
      </c>
      <c r="R420" s="42">
        <v>11</v>
      </c>
      <c r="S420" s="42">
        <v>26</v>
      </c>
      <c r="T420" s="43">
        <f t="shared" si="2"/>
        <v>43775</v>
      </c>
      <c r="U420" s="44">
        <f>TIME('Trump Tweets'!$Q420,'Trump Tweets'!$R420,'Trump Tweets'!$S420)</f>
        <v>0.50793981481481476</v>
      </c>
      <c r="V420" s="45">
        <f>'Trump Tweets'!$T420+'Trump Tweets'!$U420-T419+U419</f>
        <v>1.0156828703710279</v>
      </c>
      <c r="W420" s="46">
        <f>'Trump Tweets'!$T420+'Trump Tweets'!$U420-(T419+U419)</f>
        <v>1.9675926159834489E-4</v>
      </c>
      <c r="X420" s="47" t="str">
        <f>IF(AND('Trump Tweets'!$V420&lt;1,'Trump Tweets'!$W420&lt;TIME(1,0,0)),"Yes","No")</f>
        <v>No</v>
      </c>
      <c r="Y420" s="1"/>
      <c r="Z420" s="1"/>
    </row>
    <row r="421" spans="1:26" ht="11.25" hidden="1" customHeight="1">
      <c r="A421" s="72" t="s">
        <v>88</v>
      </c>
      <c r="B421" s="73" t="s">
        <v>1809</v>
      </c>
      <c r="C421" s="74" t="s">
        <v>104</v>
      </c>
      <c r="D421" s="75"/>
      <c r="E421" s="74">
        <v>-1</v>
      </c>
      <c r="F421" s="75"/>
      <c r="G421" s="75">
        <v>43775.505902777775</v>
      </c>
      <c r="H421" s="76">
        <v>2363</v>
      </c>
      <c r="I421" s="76">
        <v>7803</v>
      </c>
      <c r="J421" s="76" t="b">
        <v>0</v>
      </c>
      <c r="K421" s="76">
        <v>1.13841772385845E+18</v>
      </c>
      <c r="L421" s="38">
        <f t="shared" si="0"/>
        <v>43775</v>
      </c>
      <c r="M421" s="39">
        <v>6</v>
      </c>
      <c r="N421" s="39">
        <v>11</v>
      </c>
      <c r="O421" s="39">
        <v>2019</v>
      </c>
      <c r="P421" s="41" t="str">
        <f t="shared" si="1"/>
        <v>08:30</v>
      </c>
      <c r="Q421" s="39">
        <v>12</v>
      </c>
      <c r="R421" s="42">
        <v>11</v>
      </c>
      <c r="S421" s="42">
        <v>30</v>
      </c>
      <c r="T421" s="43">
        <f t="shared" si="2"/>
        <v>43775</v>
      </c>
      <c r="U421" s="44">
        <f>TIME('Trump Tweets'!$Q421,'Trump Tweets'!$R421,'Trump Tweets'!$S421)</f>
        <v>0.50798611111111114</v>
      </c>
      <c r="V421" s="45">
        <f>'Trump Tweets'!$T421+'Trump Tweets'!$U421-T420+U420</f>
        <v>1.0159259259228537</v>
      </c>
      <c r="W421" s="46">
        <f>'Trump Tweets'!$T421+'Trump Tweets'!$U421-(T420+U420)</f>
        <v>4.6296292566694319E-5</v>
      </c>
      <c r="X421" s="47" t="str">
        <f>IF(AND('Trump Tweets'!$V421&lt;1,'Trump Tweets'!$W421&lt;TIME(1,0,0)),"Yes","No")</f>
        <v>No</v>
      </c>
      <c r="Y421" s="1"/>
      <c r="Z421" s="1"/>
    </row>
    <row r="422" spans="1:26" ht="11.25" hidden="1" customHeight="1">
      <c r="A422" s="72" t="s">
        <v>88</v>
      </c>
      <c r="B422" s="73" t="s">
        <v>1810</v>
      </c>
      <c r="C422" s="74" t="s">
        <v>90</v>
      </c>
      <c r="D422" s="74" t="s">
        <v>139</v>
      </c>
      <c r="E422" s="74">
        <v>1</v>
      </c>
      <c r="F422" s="75"/>
      <c r="G422" s="75">
        <v>43776.487511574072</v>
      </c>
      <c r="H422" s="76">
        <v>12702</v>
      </c>
      <c r="I422" s="76">
        <v>61426</v>
      </c>
      <c r="J422" s="76" t="b">
        <v>0</v>
      </c>
      <c r="K422" s="76">
        <v>1.14928269302214E+18</v>
      </c>
      <c r="L422" s="38">
        <f t="shared" si="0"/>
        <v>43776</v>
      </c>
      <c r="M422" s="39">
        <v>7</v>
      </c>
      <c r="N422" s="39">
        <v>11</v>
      </c>
      <c r="O422" s="39">
        <v>2019</v>
      </c>
      <c r="P422" s="41" t="str">
        <f t="shared" si="1"/>
        <v>42:01</v>
      </c>
      <c r="Q422" s="39">
        <v>11</v>
      </c>
      <c r="R422" s="42">
        <v>11</v>
      </c>
      <c r="S422" s="42">
        <v>1</v>
      </c>
      <c r="T422" s="43">
        <f t="shared" si="2"/>
        <v>43776</v>
      </c>
      <c r="U422" s="44">
        <f>TIME('Trump Tweets'!$Q422,'Trump Tweets'!$R422,'Trump Tweets'!$S422)</f>
        <v>0.46598379629629627</v>
      </c>
      <c r="V422" s="45">
        <f>'Trump Tweets'!$T422+'Trump Tweets'!$U422-T421+U421</f>
        <v>1.9739699074083346</v>
      </c>
      <c r="W422" s="46">
        <f>'Trump Tweets'!$T422+'Trump Tweets'!$U422-(T421+U421)</f>
        <v>0.95799768518918427</v>
      </c>
      <c r="X422" s="47" t="str">
        <f>IF(AND('Trump Tweets'!$V422&lt;1,'Trump Tweets'!$W422&lt;TIME(1,0,0)),"Yes","No")</f>
        <v>No</v>
      </c>
      <c r="Y422" s="1"/>
      <c r="Z422" s="1"/>
    </row>
    <row r="423" spans="1:26" ht="11.25" hidden="1" customHeight="1">
      <c r="A423" s="72" t="s">
        <v>88</v>
      </c>
      <c r="B423" s="74" t="s">
        <v>1811</v>
      </c>
      <c r="C423" s="74" t="s">
        <v>79</v>
      </c>
      <c r="D423" s="74"/>
      <c r="E423" s="74">
        <v>-1</v>
      </c>
      <c r="F423" s="74"/>
      <c r="G423" s="75">
        <v>43778.445983796293</v>
      </c>
      <c r="H423" s="76">
        <v>14193</v>
      </c>
      <c r="I423" s="76">
        <v>58998</v>
      </c>
      <c r="J423" s="76" t="b">
        <v>0</v>
      </c>
      <c r="K423" s="76">
        <v>1.17173569176992E+18</v>
      </c>
      <c r="L423" s="38">
        <f t="shared" si="0"/>
        <v>43778</v>
      </c>
      <c r="M423" s="39">
        <v>9</v>
      </c>
      <c r="N423" s="39">
        <v>11</v>
      </c>
      <c r="O423" s="39">
        <v>2019</v>
      </c>
      <c r="P423" s="41" t="str">
        <f t="shared" si="1"/>
        <v>42:13</v>
      </c>
      <c r="Q423" s="39">
        <v>10</v>
      </c>
      <c r="R423" s="42">
        <v>11</v>
      </c>
      <c r="S423" s="42">
        <v>13</v>
      </c>
      <c r="T423" s="43">
        <f t="shared" si="2"/>
        <v>43778</v>
      </c>
      <c r="U423" s="44">
        <f>TIME('Trump Tweets'!$Q423,'Trump Tweets'!$R423,'Trump Tweets'!$S423)</f>
        <v>0.4244560185185185</v>
      </c>
      <c r="V423" s="45">
        <f>'Trump Tweets'!$T423+'Trump Tweets'!$U423-T422+U422</f>
        <v>2.890439814814254</v>
      </c>
      <c r="W423" s="46">
        <f>'Trump Tweets'!$T423+'Trump Tweets'!$U423-(T422+U422)</f>
        <v>1.9584722222207347</v>
      </c>
      <c r="X423" s="47" t="str">
        <f>IF(AND('Trump Tweets'!$V423&lt;1,'Trump Tweets'!$W423&lt;TIME(1,0,0)),"Yes","No")</f>
        <v>No</v>
      </c>
      <c r="Y423" s="1"/>
      <c r="Z423" s="1"/>
    </row>
    <row r="424" spans="1:26" ht="11.25" hidden="1" customHeight="1">
      <c r="A424" s="72" t="s">
        <v>88</v>
      </c>
      <c r="B424" s="73" t="s">
        <v>1812</v>
      </c>
      <c r="C424" s="74" t="s">
        <v>204</v>
      </c>
      <c r="D424" s="74" t="s">
        <v>327</v>
      </c>
      <c r="E424" s="74">
        <v>-1</v>
      </c>
      <c r="F424" s="75"/>
      <c r="G424" s="75">
        <v>43804.879224537035</v>
      </c>
      <c r="H424" s="76">
        <v>19411</v>
      </c>
      <c r="I424" s="76">
        <v>90463</v>
      </c>
      <c r="J424" s="76" t="b">
        <v>0</v>
      </c>
      <c r="K424" s="76">
        <v>1.1276813728968E+18</v>
      </c>
      <c r="L424" s="38">
        <f t="shared" si="0"/>
        <v>43804</v>
      </c>
      <c r="M424" s="39">
        <v>5</v>
      </c>
      <c r="N424" s="39">
        <v>12</v>
      </c>
      <c r="O424" s="39">
        <v>2019</v>
      </c>
      <c r="P424" s="41" t="str">
        <f t="shared" si="1"/>
        <v>06:05</v>
      </c>
      <c r="Q424" s="39">
        <v>21</v>
      </c>
      <c r="R424" s="42">
        <v>12</v>
      </c>
      <c r="S424" s="42">
        <v>5</v>
      </c>
      <c r="T424" s="43">
        <f t="shared" si="2"/>
        <v>43804</v>
      </c>
      <c r="U424" s="44">
        <f>TIME('Trump Tweets'!$Q424,'Trump Tweets'!$R424,'Trump Tweets'!$S424)</f>
        <v>0.88339120370370372</v>
      </c>
      <c r="V424" s="45">
        <f>'Trump Tweets'!$T424+'Trump Tweets'!$U424-T423+U423</f>
        <v>27.307847222219259</v>
      </c>
      <c r="W424" s="46">
        <f>'Trump Tweets'!$T424+'Trump Tweets'!$U424-(T423+U423)</f>
        <v>26.458935185182781</v>
      </c>
      <c r="X424" s="47" t="str">
        <f>IF(AND('Trump Tweets'!$V424&lt;1,'Trump Tweets'!$W424&lt;TIME(1,0,0)),"Yes","No")</f>
        <v>No</v>
      </c>
      <c r="Y424" s="1"/>
      <c r="Z424" s="1"/>
    </row>
    <row r="425" spans="1:26" ht="11.25" hidden="1" customHeight="1">
      <c r="A425" s="72" t="s">
        <v>88</v>
      </c>
      <c r="B425" s="73" t="s">
        <v>1813</v>
      </c>
      <c r="C425" s="74" t="s">
        <v>79</v>
      </c>
      <c r="D425" s="74"/>
      <c r="E425" s="74">
        <v>-1</v>
      </c>
      <c r="F425" s="74"/>
      <c r="G425" s="75">
        <v>43808.509131944447</v>
      </c>
      <c r="H425" s="76">
        <v>17280</v>
      </c>
      <c r="I425" s="76">
        <v>60304</v>
      </c>
      <c r="J425" s="76" t="b">
        <v>0</v>
      </c>
      <c r="K425" s="76">
        <v>1.1721209642320901E+18</v>
      </c>
      <c r="L425" s="38">
        <f t="shared" si="0"/>
        <v>43808</v>
      </c>
      <c r="M425" s="39">
        <v>9</v>
      </c>
      <c r="N425" s="39">
        <v>12</v>
      </c>
      <c r="O425" s="39">
        <v>2019</v>
      </c>
      <c r="P425" s="41" t="str">
        <f t="shared" si="1"/>
        <v>13:09</v>
      </c>
      <c r="Q425" s="39">
        <v>12</v>
      </c>
      <c r="R425" s="42">
        <v>12</v>
      </c>
      <c r="S425" s="42">
        <v>9</v>
      </c>
      <c r="T425" s="43">
        <f t="shared" si="2"/>
        <v>43808</v>
      </c>
      <c r="U425" s="44">
        <f>TIME('Trump Tweets'!$Q425,'Trump Tweets'!$R425,'Trump Tweets'!$S425)</f>
        <v>0.50843749999999999</v>
      </c>
      <c r="V425" s="45">
        <f>'Trump Tweets'!$T425+'Trump Tweets'!$U425-T424+U424</f>
        <v>5.3918287037042862</v>
      </c>
      <c r="W425" s="46">
        <f>'Trump Tweets'!$T425+'Trump Tweets'!$U425-(T424+U424)</f>
        <v>3.6250462962998427</v>
      </c>
      <c r="X425" s="47" t="str">
        <f>IF(AND('Trump Tweets'!$V425&lt;1,'Trump Tweets'!$W425&lt;TIME(1,0,0)),"Yes","No")</f>
        <v>No</v>
      </c>
      <c r="Y425" s="1"/>
      <c r="Z425" s="1"/>
    </row>
    <row r="426" spans="1:26" ht="11.25" customHeight="1">
      <c r="A426" s="55"/>
      <c r="B426" s="55"/>
      <c r="C426" s="55"/>
      <c r="D426" s="55"/>
      <c r="E426" s="55"/>
      <c r="F426" s="55"/>
      <c r="G426" s="55"/>
      <c r="H426" s="55"/>
      <c r="I426" s="55"/>
      <c r="J426" s="55"/>
      <c r="K426" s="55"/>
      <c r="L426" s="55"/>
      <c r="M426" s="55"/>
      <c r="N426" s="1"/>
      <c r="O426" s="1"/>
      <c r="P426" s="1"/>
      <c r="Q426" s="1"/>
      <c r="R426" s="1"/>
      <c r="S426" s="1"/>
      <c r="T426" s="43"/>
      <c r="U426" s="44"/>
      <c r="V426" s="45"/>
      <c r="W426" s="46"/>
      <c r="X426" s="47"/>
      <c r="Y426" s="1"/>
      <c r="Z426" s="1"/>
    </row>
    <row r="427" spans="1:26" ht="11.25" customHeight="1">
      <c r="A427" s="55"/>
      <c r="B427" s="55"/>
      <c r="C427" s="55"/>
      <c r="D427" s="55"/>
      <c r="E427" s="55"/>
      <c r="F427" s="55"/>
      <c r="G427" s="55"/>
      <c r="H427" s="55"/>
      <c r="I427" s="55"/>
      <c r="J427" s="55"/>
      <c r="K427" s="55"/>
      <c r="L427" s="55"/>
      <c r="M427" s="55"/>
      <c r="N427" s="1"/>
      <c r="O427" s="1"/>
      <c r="P427" s="1"/>
      <c r="Q427" s="1"/>
      <c r="R427" s="1"/>
      <c r="S427" s="1"/>
      <c r="T427" s="43"/>
      <c r="U427" s="44"/>
      <c r="V427" s="45"/>
      <c r="W427" s="46"/>
      <c r="X427" s="47"/>
      <c r="Y427" s="1"/>
      <c r="Z427" s="1"/>
    </row>
    <row r="428" spans="1:26" ht="11.25" customHeight="1">
      <c r="A428" s="55"/>
      <c r="B428" s="55"/>
      <c r="C428" s="55"/>
      <c r="D428" s="55"/>
      <c r="E428" s="55"/>
      <c r="F428" s="55"/>
      <c r="G428" s="55"/>
      <c r="H428" s="55"/>
      <c r="I428" s="55"/>
      <c r="J428" s="55"/>
      <c r="K428" s="55"/>
      <c r="L428" s="55"/>
      <c r="M428" s="55"/>
      <c r="N428" s="1"/>
      <c r="O428" s="1"/>
      <c r="P428" s="1"/>
      <c r="Q428" s="1"/>
      <c r="R428" s="1"/>
      <c r="S428" s="1"/>
      <c r="T428" s="43"/>
      <c r="U428" s="44"/>
      <c r="V428" s="45"/>
      <c r="W428" s="46"/>
      <c r="X428" s="47"/>
      <c r="Y428" s="1"/>
      <c r="Z428" s="1"/>
    </row>
    <row r="429" spans="1:26" ht="11.25" customHeight="1">
      <c r="A429" s="55"/>
      <c r="B429" s="55"/>
      <c r="C429" s="55"/>
      <c r="D429" s="55"/>
      <c r="E429" s="55"/>
      <c r="F429" s="55"/>
      <c r="G429" s="55"/>
      <c r="H429" s="55"/>
      <c r="I429" s="55"/>
      <c r="J429" s="55"/>
      <c r="K429" s="55"/>
      <c r="L429" s="55"/>
      <c r="M429" s="55"/>
      <c r="N429" s="1"/>
      <c r="O429" s="1"/>
      <c r="P429" s="1"/>
      <c r="Q429" s="1"/>
      <c r="R429" s="1"/>
      <c r="S429" s="1"/>
      <c r="T429" s="43"/>
      <c r="U429" s="44"/>
      <c r="V429" s="45"/>
      <c r="W429" s="46"/>
      <c r="X429" s="47"/>
      <c r="Y429" s="1"/>
      <c r="Z429" s="1"/>
    </row>
    <row r="430" spans="1:26" ht="11.25" customHeight="1">
      <c r="A430" s="55"/>
      <c r="B430" s="55"/>
      <c r="C430" s="55"/>
      <c r="D430" s="55"/>
      <c r="E430" s="55"/>
      <c r="F430" s="55"/>
      <c r="G430" s="55"/>
      <c r="H430" s="55"/>
      <c r="I430" s="55"/>
      <c r="J430" s="55"/>
      <c r="K430" s="55"/>
      <c r="L430" s="55"/>
      <c r="M430" s="55"/>
      <c r="N430" s="1"/>
      <c r="O430" s="1"/>
      <c r="P430" s="1"/>
      <c r="Q430" s="1"/>
      <c r="R430" s="1"/>
      <c r="S430" s="1"/>
      <c r="T430" s="43"/>
      <c r="U430" s="44"/>
      <c r="V430" s="45"/>
      <c r="W430" s="46"/>
      <c r="X430" s="47"/>
      <c r="Y430" s="1"/>
      <c r="Z430" s="1"/>
    </row>
    <row r="431" spans="1:26" ht="11.25" customHeight="1">
      <c r="A431" s="55"/>
      <c r="B431" s="55"/>
      <c r="C431" s="55"/>
      <c r="D431" s="55"/>
      <c r="E431" s="55"/>
      <c r="F431" s="55"/>
      <c r="G431" s="55"/>
      <c r="H431" s="55"/>
      <c r="I431" s="55"/>
      <c r="J431" s="55"/>
      <c r="K431" s="55"/>
      <c r="L431" s="55"/>
      <c r="M431" s="55"/>
      <c r="N431" s="1"/>
      <c r="O431" s="1"/>
      <c r="P431" s="1"/>
      <c r="Q431" s="1"/>
      <c r="R431" s="1"/>
      <c r="S431" s="1"/>
      <c r="T431" s="43"/>
      <c r="U431" s="44"/>
      <c r="V431" s="45"/>
      <c r="W431" s="46"/>
      <c r="X431" s="47"/>
      <c r="Y431" s="1"/>
      <c r="Z431" s="1"/>
    </row>
    <row r="432" spans="1:26" ht="11.25" customHeight="1">
      <c r="A432" s="55"/>
      <c r="B432" s="55"/>
      <c r="C432" s="55"/>
      <c r="D432" s="55"/>
      <c r="E432" s="55"/>
      <c r="F432" s="55"/>
      <c r="G432" s="55"/>
      <c r="H432" s="55"/>
      <c r="I432" s="55"/>
      <c r="J432" s="55"/>
      <c r="K432" s="55"/>
      <c r="L432" s="55"/>
      <c r="M432" s="55"/>
      <c r="N432" s="1"/>
      <c r="O432" s="1"/>
      <c r="P432" s="1"/>
      <c r="Q432" s="1"/>
      <c r="R432" s="1"/>
      <c r="S432" s="1"/>
      <c r="T432" s="43"/>
      <c r="U432" s="44"/>
      <c r="V432" s="45"/>
      <c r="W432" s="46"/>
      <c r="X432" s="47"/>
      <c r="Y432" s="1"/>
      <c r="Z432" s="1"/>
    </row>
    <row r="433" spans="1:26" ht="11.25" customHeight="1">
      <c r="A433" s="55"/>
      <c r="B433" s="55"/>
      <c r="C433" s="55"/>
      <c r="D433" s="55"/>
      <c r="E433" s="55"/>
      <c r="F433" s="55"/>
      <c r="G433" s="55"/>
      <c r="H433" s="55"/>
      <c r="I433" s="55"/>
      <c r="J433" s="55"/>
      <c r="K433" s="55"/>
      <c r="L433" s="55"/>
      <c r="M433" s="55"/>
      <c r="N433" s="1"/>
      <c r="O433" s="1"/>
      <c r="P433" s="1"/>
      <c r="Q433" s="1"/>
      <c r="R433" s="1"/>
      <c r="S433" s="1"/>
      <c r="T433" s="43"/>
      <c r="U433" s="44"/>
      <c r="V433" s="45"/>
      <c r="W433" s="46"/>
      <c r="X433" s="47"/>
      <c r="Y433" s="1"/>
      <c r="Z433" s="1"/>
    </row>
    <row r="434" spans="1:26" ht="11.25" customHeight="1">
      <c r="A434" s="55"/>
      <c r="B434" s="55"/>
      <c r="C434" s="55"/>
      <c r="D434" s="55"/>
      <c r="E434" s="55"/>
      <c r="F434" s="55"/>
      <c r="G434" s="55"/>
      <c r="H434" s="55"/>
      <c r="I434" s="55"/>
      <c r="J434" s="55"/>
      <c r="K434" s="55"/>
      <c r="L434" s="55"/>
      <c r="M434" s="55"/>
      <c r="N434" s="1"/>
      <c r="O434" s="1"/>
      <c r="P434" s="1"/>
      <c r="Q434" s="1"/>
      <c r="R434" s="1"/>
      <c r="S434" s="1"/>
      <c r="T434" s="43"/>
      <c r="U434" s="44"/>
      <c r="V434" s="45"/>
      <c r="W434" s="46"/>
      <c r="X434" s="47"/>
      <c r="Y434" s="1"/>
      <c r="Z434" s="1"/>
    </row>
    <row r="435" spans="1:26" ht="11.25" customHeight="1">
      <c r="A435" s="55"/>
      <c r="B435" s="55"/>
      <c r="C435" s="55"/>
      <c r="D435" s="55"/>
      <c r="E435" s="55"/>
      <c r="F435" s="55"/>
      <c r="G435" s="55"/>
      <c r="H435" s="55"/>
      <c r="I435" s="55"/>
      <c r="J435" s="55"/>
      <c r="K435" s="55"/>
      <c r="L435" s="55"/>
      <c r="M435" s="55"/>
      <c r="N435" s="1"/>
      <c r="O435" s="1"/>
      <c r="P435" s="1"/>
      <c r="Q435" s="1"/>
      <c r="R435" s="1"/>
      <c r="S435" s="1"/>
      <c r="T435" s="43"/>
      <c r="U435" s="44"/>
      <c r="V435" s="45"/>
      <c r="W435" s="46"/>
      <c r="X435" s="47"/>
      <c r="Y435" s="1"/>
      <c r="Z435" s="1"/>
    </row>
    <row r="436" spans="1:26" ht="11.25" customHeight="1">
      <c r="A436" s="55"/>
      <c r="B436" s="55"/>
      <c r="C436" s="55"/>
      <c r="D436" s="55"/>
      <c r="E436" s="55"/>
      <c r="F436" s="55"/>
      <c r="G436" s="55"/>
      <c r="H436" s="55"/>
      <c r="I436" s="55"/>
      <c r="J436" s="55"/>
      <c r="K436" s="55"/>
      <c r="L436" s="55"/>
      <c r="M436" s="55"/>
      <c r="N436" s="1"/>
      <c r="O436" s="1"/>
      <c r="P436" s="1"/>
      <c r="Q436" s="1"/>
      <c r="R436" s="1"/>
      <c r="S436" s="1"/>
      <c r="T436" s="43"/>
      <c r="U436" s="44"/>
      <c r="V436" s="45"/>
      <c r="W436" s="46"/>
      <c r="X436" s="47"/>
      <c r="Y436" s="1"/>
      <c r="Z436" s="1"/>
    </row>
    <row r="437" spans="1:26" ht="11.25" customHeight="1">
      <c r="A437" s="55"/>
      <c r="B437" s="55"/>
      <c r="C437" s="55"/>
      <c r="D437" s="55"/>
      <c r="E437" s="55"/>
      <c r="F437" s="55"/>
      <c r="G437" s="55"/>
      <c r="H437" s="55"/>
      <c r="I437" s="55"/>
      <c r="J437" s="55"/>
      <c r="K437" s="55"/>
      <c r="L437" s="55"/>
      <c r="M437" s="55"/>
      <c r="N437" s="1"/>
      <c r="O437" s="1"/>
      <c r="P437" s="1"/>
      <c r="Q437" s="1"/>
      <c r="R437" s="1"/>
      <c r="S437" s="1"/>
      <c r="T437" s="43"/>
      <c r="U437" s="44"/>
      <c r="V437" s="45"/>
      <c r="W437" s="46"/>
      <c r="X437" s="47"/>
      <c r="Y437" s="1"/>
      <c r="Z437" s="1"/>
    </row>
    <row r="438" spans="1:26" ht="11.25" customHeight="1">
      <c r="A438" s="55"/>
      <c r="B438" s="55"/>
      <c r="C438" s="55"/>
      <c r="D438" s="55"/>
      <c r="E438" s="55"/>
      <c r="F438" s="55"/>
      <c r="G438" s="55"/>
      <c r="H438" s="55"/>
      <c r="I438" s="55"/>
      <c r="J438" s="55"/>
      <c r="K438" s="55"/>
      <c r="L438" s="55"/>
      <c r="M438" s="55"/>
      <c r="N438" s="1"/>
      <c r="O438" s="1"/>
      <c r="P438" s="1"/>
      <c r="Q438" s="1"/>
      <c r="R438" s="1"/>
      <c r="S438" s="1"/>
      <c r="T438" s="43"/>
      <c r="U438" s="44"/>
      <c r="V438" s="45"/>
      <c r="W438" s="46"/>
      <c r="X438" s="47"/>
      <c r="Y438" s="1"/>
      <c r="Z438" s="1"/>
    </row>
    <row r="439" spans="1:26" ht="11.25" customHeight="1">
      <c r="A439" s="55"/>
      <c r="B439" s="55"/>
      <c r="C439" s="55"/>
      <c r="D439" s="55"/>
      <c r="E439" s="55"/>
      <c r="F439" s="55"/>
      <c r="G439" s="55"/>
      <c r="H439" s="55"/>
      <c r="I439" s="55"/>
      <c r="J439" s="55"/>
      <c r="K439" s="55"/>
      <c r="L439" s="55"/>
      <c r="M439" s="55"/>
      <c r="N439" s="1"/>
      <c r="O439" s="1"/>
      <c r="P439" s="1"/>
      <c r="Q439" s="1"/>
      <c r="R439" s="1"/>
      <c r="S439" s="1"/>
      <c r="T439" s="43"/>
      <c r="U439" s="44"/>
      <c r="V439" s="45"/>
      <c r="W439" s="46"/>
      <c r="X439" s="47"/>
      <c r="Y439" s="1"/>
      <c r="Z439" s="1"/>
    </row>
    <row r="440" spans="1:26" ht="11.25" customHeight="1">
      <c r="A440" s="55"/>
      <c r="B440" s="55"/>
      <c r="C440" s="55"/>
      <c r="D440" s="55"/>
      <c r="E440" s="55"/>
      <c r="F440" s="55"/>
      <c r="G440" s="55"/>
      <c r="H440" s="55"/>
      <c r="I440" s="55"/>
      <c r="J440" s="55"/>
      <c r="K440" s="55"/>
      <c r="L440" s="55"/>
      <c r="M440" s="55"/>
      <c r="N440" s="1"/>
      <c r="O440" s="1"/>
      <c r="P440" s="1"/>
      <c r="Q440" s="1"/>
      <c r="R440" s="1"/>
      <c r="S440" s="1"/>
      <c r="T440" s="43"/>
      <c r="U440" s="44"/>
      <c r="V440" s="45"/>
      <c r="W440" s="46"/>
      <c r="X440" s="47"/>
      <c r="Y440" s="1"/>
      <c r="Z440" s="1"/>
    </row>
    <row r="441" spans="1:26" ht="11.25" customHeight="1">
      <c r="A441" s="55"/>
      <c r="B441" s="55"/>
      <c r="C441" s="55"/>
      <c r="D441" s="55"/>
      <c r="E441" s="55"/>
      <c r="F441" s="55"/>
      <c r="G441" s="55"/>
      <c r="H441" s="55"/>
      <c r="I441" s="55"/>
      <c r="J441" s="55"/>
      <c r="K441" s="55"/>
      <c r="L441" s="55"/>
      <c r="M441" s="55"/>
      <c r="N441" s="1"/>
      <c r="O441" s="1"/>
      <c r="P441" s="1"/>
      <c r="Q441" s="1"/>
      <c r="R441" s="1"/>
      <c r="S441" s="1"/>
      <c r="T441" s="43"/>
      <c r="U441" s="44"/>
      <c r="V441" s="45"/>
      <c r="W441" s="46"/>
      <c r="X441" s="47"/>
      <c r="Y441" s="1"/>
      <c r="Z441" s="1"/>
    </row>
    <row r="442" spans="1:26" ht="11.25" customHeight="1">
      <c r="A442" s="55"/>
      <c r="B442" s="55"/>
      <c r="C442" s="55"/>
      <c r="D442" s="55"/>
      <c r="E442" s="55"/>
      <c r="F442" s="55"/>
      <c r="G442" s="55"/>
      <c r="H442" s="55"/>
      <c r="I442" s="55"/>
      <c r="J442" s="55"/>
      <c r="K442" s="55"/>
      <c r="L442" s="55"/>
      <c r="M442" s="55"/>
      <c r="N442" s="1"/>
      <c r="O442" s="1"/>
      <c r="P442" s="1"/>
      <c r="Q442" s="1"/>
      <c r="R442" s="1"/>
      <c r="S442" s="1"/>
      <c r="T442" s="43"/>
      <c r="U442" s="44"/>
      <c r="V442" s="45"/>
      <c r="W442" s="46"/>
      <c r="X442" s="47"/>
      <c r="Y442" s="1"/>
      <c r="Z442" s="1"/>
    </row>
    <row r="443" spans="1:26" ht="11.25" customHeight="1">
      <c r="A443" s="55"/>
      <c r="B443" s="55"/>
      <c r="C443" s="55"/>
      <c r="D443" s="55"/>
      <c r="E443" s="55"/>
      <c r="F443" s="55"/>
      <c r="G443" s="55"/>
      <c r="H443" s="55"/>
      <c r="I443" s="55"/>
      <c r="J443" s="55"/>
      <c r="K443" s="55"/>
      <c r="L443" s="55"/>
      <c r="M443" s="55"/>
      <c r="N443" s="1"/>
      <c r="O443" s="1"/>
      <c r="P443" s="1"/>
      <c r="Q443" s="1"/>
      <c r="R443" s="1"/>
      <c r="S443" s="1"/>
      <c r="T443" s="43"/>
      <c r="U443" s="44"/>
      <c r="V443" s="45"/>
      <c r="W443" s="46"/>
      <c r="X443" s="47"/>
      <c r="Y443" s="1"/>
      <c r="Z443" s="1"/>
    </row>
    <row r="444" spans="1:26" ht="11.25" customHeight="1">
      <c r="A444" s="55"/>
      <c r="B444" s="55"/>
      <c r="C444" s="55"/>
      <c r="D444" s="55"/>
      <c r="E444" s="55"/>
      <c r="F444" s="55"/>
      <c r="G444" s="55"/>
      <c r="H444" s="55"/>
      <c r="I444" s="55"/>
      <c r="J444" s="55"/>
      <c r="K444" s="55"/>
      <c r="L444" s="55"/>
      <c r="M444" s="55"/>
      <c r="N444" s="1"/>
      <c r="O444" s="1"/>
      <c r="P444" s="1"/>
      <c r="Q444" s="1"/>
      <c r="R444" s="1"/>
      <c r="S444" s="1"/>
      <c r="T444" s="43"/>
      <c r="U444" s="44"/>
      <c r="V444" s="45"/>
      <c r="W444" s="46"/>
      <c r="X444" s="47"/>
      <c r="Y444" s="1"/>
      <c r="Z444" s="1"/>
    </row>
    <row r="445" spans="1:26" ht="11.25" customHeight="1">
      <c r="A445" s="55"/>
      <c r="B445" s="55"/>
      <c r="C445" s="55"/>
      <c r="D445" s="55"/>
      <c r="E445" s="55"/>
      <c r="F445" s="55"/>
      <c r="G445" s="55"/>
      <c r="H445" s="55"/>
      <c r="I445" s="55"/>
      <c r="J445" s="55"/>
      <c r="K445" s="55"/>
      <c r="L445" s="55"/>
      <c r="M445" s="55"/>
      <c r="N445" s="1"/>
      <c r="O445" s="1"/>
      <c r="P445" s="1"/>
      <c r="Q445" s="1"/>
      <c r="R445" s="1"/>
      <c r="S445" s="1"/>
      <c r="T445" s="43"/>
      <c r="U445" s="44"/>
      <c r="V445" s="45"/>
      <c r="W445" s="46"/>
      <c r="X445" s="47"/>
      <c r="Y445" s="1"/>
      <c r="Z445" s="1"/>
    </row>
    <row r="446" spans="1:26" ht="11.25" customHeight="1">
      <c r="A446" s="55"/>
      <c r="B446" s="55"/>
      <c r="C446" s="55"/>
      <c r="D446" s="55"/>
      <c r="E446" s="55"/>
      <c r="F446" s="55"/>
      <c r="G446" s="55"/>
      <c r="H446" s="55"/>
      <c r="I446" s="55"/>
      <c r="J446" s="55"/>
      <c r="K446" s="55"/>
      <c r="L446" s="55"/>
      <c r="M446" s="55"/>
      <c r="N446" s="1"/>
      <c r="O446" s="1"/>
      <c r="P446" s="1"/>
      <c r="Q446" s="1"/>
      <c r="R446" s="1"/>
      <c r="S446" s="1"/>
      <c r="T446" s="43"/>
      <c r="U446" s="44"/>
      <c r="V446" s="45"/>
      <c r="W446" s="46"/>
      <c r="X446" s="47"/>
      <c r="Y446" s="1"/>
      <c r="Z446" s="1"/>
    </row>
    <row r="447" spans="1:26" ht="11.25" customHeight="1">
      <c r="A447" s="55"/>
      <c r="B447" s="55"/>
      <c r="C447" s="55"/>
      <c r="D447" s="55"/>
      <c r="E447" s="55"/>
      <c r="F447" s="55"/>
      <c r="G447" s="55"/>
      <c r="H447" s="55"/>
      <c r="I447" s="55"/>
      <c r="J447" s="55"/>
      <c r="K447" s="55"/>
      <c r="L447" s="55"/>
      <c r="M447" s="55"/>
      <c r="N447" s="1"/>
      <c r="O447" s="1"/>
      <c r="P447" s="1"/>
      <c r="Q447" s="1"/>
      <c r="R447" s="1"/>
      <c r="S447" s="1"/>
      <c r="T447" s="43"/>
      <c r="U447" s="44"/>
      <c r="V447" s="45"/>
      <c r="W447" s="46"/>
      <c r="X447" s="47"/>
      <c r="Y447" s="1"/>
      <c r="Z447" s="1"/>
    </row>
    <row r="448" spans="1:26" ht="11.25" customHeight="1">
      <c r="A448" s="55"/>
      <c r="B448" s="55"/>
      <c r="C448" s="55"/>
      <c r="D448" s="55"/>
      <c r="E448" s="55"/>
      <c r="F448" s="55"/>
      <c r="G448" s="55"/>
      <c r="H448" s="55"/>
      <c r="I448" s="55"/>
      <c r="J448" s="55"/>
      <c r="K448" s="55"/>
      <c r="L448" s="55"/>
      <c r="M448" s="55"/>
      <c r="N448" s="1"/>
      <c r="O448" s="1"/>
      <c r="P448" s="1"/>
      <c r="Q448" s="1"/>
      <c r="R448" s="1"/>
      <c r="S448" s="1"/>
      <c r="T448" s="43"/>
      <c r="U448" s="44"/>
      <c r="V448" s="45"/>
      <c r="W448" s="46"/>
      <c r="X448" s="47"/>
      <c r="Y448" s="1"/>
      <c r="Z448" s="1"/>
    </row>
    <row r="449" spans="1:26" ht="11.25" customHeight="1">
      <c r="A449" s="55"/>
      <c r="B449" s="55"/>
      <c r="C449" s="55"/>
      <c r="D449" s="55"/>
      <c r="E449" s="55"/>
      <c r="F449" s="55"/>
      <c r="G449" s="55"/>
      <c r="H449" s="55"/>
      <c r="I449" s="55"/>
      <c r="J449" s="55"/>
      <c r="K449" s="55"/>
      <c r="L449" s="55"/>
      <c r="M449" s="55"/>
      <c r="N449" s="1"/>
      <c r="O449" s="1"/>
      <c r="P449" s="1"/>
      <c r="Q449" s="1"/>
      <c r="R449" s="1"/>
      <c r="S449" s="1"/>
      <c r="T449" s="43"/>
      <c r="U449" s="44"/>
      <c r="V449" s="45"/>
      <c r="W449" s="46"/>
      <c r="X449" s="47"/>
      <c r="Y449" s="1"/>
      <c r="Z449" s="1"/>
    </row>
    <row r="450" spans="1:26" ht="11.25" customHeight="1">
      <c r="A450" s="55"/>
      <c r="B450" s="55"/>
      <c r="C450" s="55"/>
      <c r="D450" s="55"/>
      <c r="E450" s="55"/>
      <c r="F450" s="55"/>
      <c r="G450" s="55"/>
      <c r="H450" s="55"/>
      <c r="I450" s="55"/>
      <c r="J450" s="55"/>
      <c r="K450" s="55"/>
      <c r="L450" s="55"/>
      <c r="M450" s="55"/>
      <c r="N450" s="1"/>
      <c r="O450" s="1"/>
      <c r="P450" s="1"/>
      <c r="Q450" s="1"/>
      <c r="R450" s="1"/>
      <c r="S450" s="1"/>
      <c r="T450" s="43"/>
      <c r="U450" s="44"/>
      <c r="V450" s="45"/>
      <c r="W450" s="46"/>
      <c r="X450" s="47"/>
      <c r="Y450" s="1"/>
      <c r="Z450" s="1"/>
    </row>
    <row r="451" spans="1:26" ht="11.25" customHeight="1">
      <c r="A451" s="55"/>
      <c r="B451" s="55"/>
      <c r="C451" s="55"/>
      <c r="D451" s="55"/>
      <c r="E451" s="55"/>
      <c r="F451" s="55"/>
      <c r="G451" s="55"/>
      <c r="H451" s="55"/>
      <c r="I451" s="55"/>
      <c r="J451" s="55"/>
      <c r="K451" s="55"/>
      <c r="L451" s="55"/>
      <c r="M451" s="55"/>
      <c r="N451" s="1"/>
      <c r="O451" s="1"/>
      <c r="P451" s="1"/>
      <c r="Q451" s="1"/>
      <c r="R451" s="1"/>
      <c r="S451" s="1"/>
      <c r="T451" s="43"/>
      <c r="U451" s="44"/>
      <c r="V451" s="45"/>
      <c r="W451" s="46"/>
      <c r="X451" s="47"/>
      <c r="Y451" s="1"/>
      <c r="Z451" s="1"/>
    </row>
    <row r="452" spans="1:26" ht="11.25" customHeight="1">
      <c r="A452" s="55"/>
      <c r="B452" s="55"/>
      <c r="C452" s="55"/>
      <c r="D452" s="55"/>
      <c r="E452" s="55"/>
      <c r="F452" s="55"/>
      <c r="G452" s="55"/>
      <c r="H452" s="55"/>
      <c r="I452" s="55"/>
      <c r="J452" s="55"/>
      <c r="K452" s="55"/>
      <c r="L452" s="55"/>
      <c r="M452" s="55"/>
      <c r="N452" s="1"/>
      <c r="O452" s="1"/>
      <c r="P452" s="1"/>
      <c r="Q452" s="1"/>
      <c r="R452" s="1"/>
      <c r="S452" s="1"/>
      <c r="T452" s="43"/>
      <c r="U452" s="44"/>
      <c r="V452" s="45"/>
      <c r="W452" s="46"/>
      <c r="X452" s="47"/>
      <c r="Y452" s="1"/>
      <c r="Z452" s="1"/>
    </row>
    <row r="453" spans="1:26" ht="11.25" customHeight="1">
      <c r="A453" s="55"/>
      <c r="B453" s="55"/>
      <c r="C453" s="55"/>
      <c r="D453" s="55"/>
      <c r="E453" s="55"/>
      <c r="F453" s="55"/>
      <c r="G453" s="55"/>
      <c r="H453" s="55"/>
      <c r="I453" s="55"/>
      <c r="J453" s="55"/>
      <c r="K453" s="55"/>
      <c r="L453" s="55"/>
      <c r="M453" s="55"/>
      <c r="N453" s="1"/>
      <c r="O453" s="1"/>
      <c r="P453" s="1"/>
      <c r="Q453" s="1"/>
      <c r="R453" s="1"/>
      <c r="S453" s="1"/>
      <c r="T453" s="43"/>
      <c r="U453" s="44"/>
      <c r="V453" s="45"/>
      <c r="W453" s="46"/>
      <c r="X453" s="47"/>
      <c r="Y453" s="1"/>
      <c r="Z453" s="1"/>
    </row>
    <row r="454" spans="1:26" ht="11.25" customHeight="1">
      <c r="A454" s="55"/>
      <c r="B454" s="55"/>
      <c r="C454" s="55"/>
      <c r="D454" s="55"/>
      <c r="E454" s="55"/>
      <c r="F454" s="55"/>
      <c r="G454" s="55"/>
      <c r="H454" s="55"/>
      <c r="I454" s="55"/>
      <c r="J454" s="55"/>
      <c r="K454" s="55"/>
      <c r="L454" s="55"/>
      <c r="M454" s="55"/>
      <c r="N454" s="1"/>
      <c r="O454" s="1"/>
      <c r="P454" s="1"/>
      <c r="Q454" s="1"/>
      <c r="R454" s="1"/>
      <c r="S454" s="1"/>
      <c r="T454" s="43"/>
      <c r="U454" s="44"/>
      <c r="V454" s="45"/>
      <c r="W454" s="46"/>
      <c r="X454" s="47"/>
      <c r="Y454" s="1"/>
      <c r="Z454" s="1"/>
    </row>
    <row r="455" spans="1:26" ht="11.25" customHeight="1">
      <c r="A455" s="55"/>
      <c r="B455" s="55"/>
      <c r="C455" s="55"/>
      <c r="D455" s="55"/>
      <c r="E455" s="55"/>
      <c r="F455" s="55"/>
      <c r="G455" s="55"/>
      <c r="H455" s="55"/>
      <c r="I455" s="55"/>
      <c r="J455" s="55"/>
      <c r="K455" s="55"/>
      <c r="L455" s="55"/>
      <c r="M455" s="55"/>
      <c r="N455" s="1"/>
      <c r="O455" s="1"/>
      <c r="P455" s="1"/>
      <c r="Q455" s="1"/>
      <c r="R455" s="1"/>
      <c r="S455" s="1"/>
      <c r="T455" s="43"/>
      <c r="U455" s="44"/>
      <c r="V455" s="45"/>
      <c r="W455" s="46"/>
      <c r="X455" s="47"/>
      <c r="Y455" s="1"/>
      <c r="Z455" s="1"/>
    </row>
    <row r="456" spans="1:26" ht="11.25" customHeight="1">
      <c r="A456" s="55"/>
      <c r="B456" s="55"/>
      <c r="C456" s="55"/>
      <c r="D456" s="55"/>
      <c r="E456" s="55"/>
      <c r="F456" s="55"/>
      <c r="G456" s="55"/>
      <c r="H456" s="55"/>
      <c r="I456" s="55"/>
      <c r="J456" s="55"/>
      <c r="K456" s="55"/>
      <c r="L456" s="55"/>
      <c r="M456" s="55"/>
      <c r="N456" s="1"/>
      <c r="O456" s="1"/>
      <c r="P456" s="1"/>
      <c r="Q456" s="1"/>
      <c r="R456" s="1"/>
      <c r="S456" s="1"/>
      <c r="T456" s="43"/>
      <c r="U456" s="44"/>
      <c r="V456" s="45"/>
      <c r="W456" s="46"/>
      <c r="X456" s="47"/>
      <c r="Y456" s="1"/>
      <c r="Z456" s="1"/>
    </row>
    <row r="457" spans="1:26" ht="11.25" customHeight="1">
      <c r="A457" s="55"/>
      <c r="B457" s="55"/>
      <c r="C457" s="55"/>
      <c r="D457" s="55"/>
      <c r="E457" s="55"/>
      <c r="F457" s="55"/>
      <c r="G457" s="55"/>
      <c r="H457" s="55"/>
      <c r="I457" s="55"/>
      <c r="J457" s="55"/>
      <c r="K457" s="55"/>
      <c r="L457" s="55"/>
      <c r="M457" s="55"/>
      <c r="N457" s="1"/>
      <c r="O457" s="1"/>
      <c r="P457" s="1"/>
      <c r="Q457" s="1"/>
      <c r="R457" s="1"/>
      <c r="S457" s="1"/>
      <c r="T457" s="43"/>
      <c r="U457" s="44"/>
      <c r="V457" s="45"/>
      <c r="W457" s="46"/>
      <c r="X457" s="47"/>
      <c r="Y457" s="1"/>
      <c r="Z457" s="1"/>
    </row>
    <row r="458" spans="1:26" ht="11.25" customHeight="1">
      <c r="A458" s="55"/>
      <c r="B458" s="55"/>
      <c r="C458" s="55"/>
      <c r="D458" s="55"/>
      <c r="E458" s="55"/>
      <c r="F458" s="55"/>
      <c r="G458" s="55"/>
      <c r="H458" s="55"/>
      <c r="I458" s="55"/>
      <c r="J458" s="55"/>
      <c r="K458" s="55"/>
      <c r="L458" s="55"/>
      <c r="M458" s="55"/>
      <c r="N458" s="1"/>
      <c r="O458" s="1"/>
      <c r="P458" s="1"/>
      <c r="Q458" s="1"/>
      <c r="R458" s="1"/>
      <c r="S458" s="1"/>
      <c r="T458" s="43"/>
      <c r="U458" s="44"/>
      <c r="V458" s="45"/>
      <c r="W458" s="46"/>
      <c r="X458" s="47"/>
      <c r="Y458" s="1"/>
      <c r="Z458" s="1"/>
    </row>
    <row r="459" spans="1:26" ht="11.25" customHeight="1">
      <c r="A459" s="55"/>
      <c r="B459" s="55"/>
      <c r="C459" s="55"/>
      <c r="D459" s="55"/>
      <c r="E459" s="55"/>
      <c r="F459" s="55"/>
      <c r="G459" s="55"/>
      <c r="H459" s="55"/>
      <c r="I459" s="55"/>
      <c r="J459" s="55"/>
      <c r="K459" s="55"/>
      <c r="L459" s="55"/>
      <c r="M459" s="55"/>
      <c r="N459" s="1"/>
      <c r="O459" s="1"/>
      <c r="P459" s="1"/>
      <c r="Q459" s="1"/>
      <c r="R459" s="1"/>
      <c r="S459" s="1"/>
      <c r="T459" s="43"/>
      <c r="U459" s="44"/>
      <c r="V459" s="45"/>
      <c r="W459" s="46"/>
      <c r="X459" s="47"/>
      <c r="Y459" s="1"/>
      <c r="Z459" s="1"/>
    </row>
    <row r="460" spans="1:26" ht="11.25" customHeight="1">
      <c r="A460" s="55"/>
      <c r="B460" s="55"/>
      <c r="C460" s="55"/>
      <c r="D460" s="55"/>
      <c r="E460" s="55"/>
      <c r="F460" s="55"/>
      <c r="G460" s="55"/>
      <c r="H460" s="55"/>
      <c r="I460" s="55"/>
      <c r="J460" s="55"/>
      <c r="K460" s="55"/>
      <c r="L460" s="55"/>
      <c r="M460" s="55"/>
      <c r="N460" s="1"/>
      <c r="O460" s="1"/>
      <c r="P460" s="1"/>
      <c r="Q460" s="1"/>
      <c r="R460" s="1"/>
      <c r="S460" s="1"/>
      <c r="T460" s="43"/>
      <c r="U460" s="44"/>
      <c r="V460" s="45"/>
      <c r="W460" s="46"/>
      <c r="X460" s="47"/>
      <c r="Y460" s="1"/>
      <c r="Z460" s="1"/>
    </row>
    <row r="461" spans="1:26" ht="11.25" customHeight="1">
      <c r="A461" s="55"/>
      <c r="B461" s="55"/>
      <c r="C461" s="55"/>
      <c r="D461" s="55"/>
      <c r="E461" s="55"/>
      <c r="F461" s="55"/>
      <c r="G461" s="55"/>
      <c r="H461" s="55"/>
      <c r="I461" s="55"/>
      <c r="J461" s="55"/>
      <c r="K461" s="55"/>
      <c r="L461" s="55"/>
      <c r="M461" s="55"/>
      <c r="N461" s="1"/>
      <c r="O461" s="1"/>
      <c r="P461" s="1"/>
      <c r="Q461" s="1"/>
      <c r="R461" s="1"/>
      <c r="S461" s="1"/>
      <c r="T461" s="43"/>
      <c r="U461" s="44"/>
      <c r="V461" s="45"/>
      <c r="W461" s="46"/>
      <c r="X461" s="47"/>
      <c r="Y461" s="1"/>
      <c r="Z461" s="1"/>
    </row>
    <row r="462" spans="1:26" ht="11.25" customHeight="1">
      <c r="A462" s="55"/>
      <c r="B462" s="55"/>
      <c r="C462" s="55"/>
      <c r="D462" s="55"/>
      <c r="E462" s="55"/>
      <c r="F462" s="55"/>
      <c r="G462" s="55"/>
      <c r="H462" s="55"/>
      <c r="I462" s="55"/>
      <c r="J462" s="55"/>
      <c r="K462" s="55"/>
      <c r="L462" s="55"/>
      <c r="M462" s="55"/>
      <c r="N462" s="1"/>
      <c r="O462" s="1"/>
      <c r="P462" s="1"/>
      <c r="Q462" s="1"/>
      <c r="R462" s="1"/>
      <c r="S462" s="1"/>
      <c r="T462" s="43"/>
      <c r="U462" s="44"/>
      <c r="V462" s="45"/>
      <c r="W462" s="46"/>
      <c r="X462" s="47"/>
      <c r="Y462" s="1"/>
      <c r="Z462" s="1"/>
    </row>
    <row r="463" spans="1:26" ht="11.25" customHeight="1">
      <c r="A463" s="55"/>
      <c r="B463" s="55"/>
      <c r="C463" s="55"/>
      <c r="D463" s="55"/>
      <c r="E463" s="55"/>
      <c r="F463" s="55"/>
      <c r="G463" s="55"/>
      <c r="H463" s="55"/>
      <c r="I463" s="55"/>
      <c r="J463" s="55"/>
      <c r="K463" s="55"/>
      <c r="L463" s="55"/>
      <c r="M463" s="55"/>
      <c r="N463" s="1"/>
      <c r="O463" s="1"/>
      <c r="P463" s="1"/>
      <c r="Q463" s="1"/>
      <c r="R463" s="1"/>
      <c r="S463" s="1"/>
      <c r="T463" s="43"/>
      <c r="U463" s="44"/>
      <c r="V463" s="45"/>
      <c r="W463" s="46"/>
      <c r="X463" s="47"/>
      <c r="Y463" s="1"/>
      <c r="Z463" s="1"/>
    </row>
    <row r="464" spans="1:26" ht="11.25" customHeight="1">
      <c r="A464" s="55"/>
      <c r="B464" s="55"/>
      <c r="C464" s="55"/>
      <c r="D464" s="55"/>
      <c r="E464" s="55"/>
      <c r="F464" s="55"/>
      <c r="G464" s="55"/>
      <c r="H464" s="55"/>
      <c r="I464" s="55"/>
      <c r="J464" s="55"/>
      <c r="K464" s="55"/>
      <c r="L464" s="55"/>
      <c r="M464" s="55"/>
      <c r="N464" s="1"/>
      <c r="O464" s="1"/>
      <c r="P464" s="1"/>
      <c r="Q464" s="1"/>
      <c r="R464" s="1"/>
      <c r="S464" s="1"/>
      <c r="T464" s="43"/>
      <c r="U464" s="44"/>
      <c r="V464" s="45"/>
      <c r="W464" s="46"/>
      <c r="X464" s="47"/>
      <c r="Y464" s="1"/>
      <c r="Z464" s="1"/>
    </row>
    <row r="465" spans="1:26" ht="11.25" customHeight="1">
      <c r="A465" s="55"/>
      <c r="B465" s="55"/>
      <c r="C465" s="55"/>
      <c r="D465" s="55"/>
      <c r="E465" s="55"/>
      <c r="F465" s="55"/>
      <c r="G465" s="55"/>
      <c r="H465" s="55"/>
      <c r="I465" s="55"/>
      <c r="J465" s="55"/>
      <c r="K465" s="55"/>
      <c r="L465" s="55"/>
      <c r="M465" s="55"/>
      <c r="N465" s="1"/>
      <c r="O465" s="1"/>
      <c r="P465" s="1"/>
      <c r="Q465" s="1"/>
      <c r="R465" s="1"/>
      <c r="S465" s="1"/>
      <c r="T465" s="43"/>
      <c r="U465" s="44"/>
      <c r="V465" s="45"/>
      <c r="W465" s="46"/>
      <c r="X465" s="47"/>
      <c r="Y465" s="1"/>
      <c r="Z465" s="1"/>
    </row>
    <row r="466" spans="1:26" ht="11.25" customHeight="1">
      <c r="A466" s="55"/>
      <c r="B466" s="55"/>
      <c r="C466" s="55"/>
      <c r="D466" s="55"/>
      <c r="E466" s="55"/>
      <c r="F466" s="55"/>
      <c r="G466" s="55"/>
      <c r="H466" s="55"/>
      <c r="I466" s="55"/>
      <c r="J466" s="55"/>
      <c r="K466" s="55"/>
      <c r="L466" s="55"/>
      <c r="M466" s="55"/>
      <c r="N466" s="1"/>
      <c r="O466" s="1"/>
      <c r="P466" s="1"/>
      <c r="Q466" s="1"/>
      <c r="R466" s="1"/>
      <c r="S466" s="1"/>
      <c r="T466" s="43"/>
      <c r="U466" s="44"/>
      <c r="V466" s="45"/>
      <c r="W466" s="46"/>
      <c r="X466" s="47"/>
      <c r="Y466" s="1"/>
      <c r="Z466" s="1"/>
    </row>
    <row r="467" spans="1:26" ht="11.25" customHeight="1">
      <c r="A467" s="55"/>
      <c r="B467" s="55"/>
      <c r="C467" s="55"/>
      <c r="D467" s="55"/>
      <c r="E467" s="55"/>
      <c r="F467" s="55"/>
      <c r="G467" s="55"/>
      <c r="H467" s="55"/>
      <c r="I467" s="55"/>
      <c r="J467" s="55"/>
      <c r="K467" s="55"/>
      <c r="L467" s="55"/>
      <c r="M467" s="55"/>
      <c r="N467" s="1"/>
      <c r="O467" s="1"/>
      <c r="P467" s="1"/>
      <c r="Q467" s="1"/>
      <c r="R467" s="1"/>
      <c r="S467" s="1"/>
      <c r="T467" s="43"/>
      <c r="U467" s="44"/>
      <c r="V467" s="45"/>
      <c r="W467" s="46"/>
      <c r="X467" s="47"/>
      <c r="Y467" s="1"/>
      <c r="Z467" s="1"/>
    </row>
    <row r="468" spans="1:26" ht="11.25" customHeight="1">
      <c r="A468" s="55"/>
      <c r="B468" s="55"/>
      <c r="C468" s="55"/>
      <c r="D468" s="55"/>
      <c r="E468" s="55"/>
      <c r="F468" s="55"/>
      <c r="G468" s="55"/>
      <c r="H468" s="55"/>
      <c r="I468" s="55"/>
      <c r="J468" s="55"/>
      <c r="K468" s="55"/>
      <c r="L468" s="55"/>
      <c r="M468" s="55"/>
      <c r="N468" s="1"/>
      <c r="O468" s="1"/>
      <c r="P468" s="1"/>
      <c r="Q468" s="1"/>
      <c r="R468" s="1"/>
      <c r="S468" s="1"/>
      <c r="T468" s="43"/>
      <c r="U468" s="44"/>
      <c r="V468" s="45"/>
      <c r="W468" s="46"/>
      <c r="X468" s="47"/>
      <c r="Y468" s="1"/>
      <c r="Z468" s="1"/>
    </row>
    <row r="469" spans="1:26" ht="11.25" customHeight="1">
      <c r="A469" s="55"/>
      <c r="B469" s="55"/>
      <c r="C469" s="55"/>
      <c r="D469" s="55"/>
      <c r="E469" s="55"/>
      <c r="F469" s="55"/>
      <c r="G469" s="55"/>
      <c r="H469" s="55"/>
      <c r="I469" s="55"/>
      <c r="J469" s="55"/>
      <c r="K469" s="55"/>
      <c r="L469" s="55"/>
      <c r="M469" s="55"/>
      <c r="N469" s="1"/>
      <c r="O469" s="1"/>
      <c r="P469" s="1"/>
      <c r="Q469" s="1"/>
      <c r="R469" s="1"/>
      <c r="S469" s="1"/>
      <c r="T469" s="43"/>
      <c r="U469" s="44"/>
      <c r="V469" s="45"/>
      <c r="W469" s="46"/>
      <c r="X469" s="47"/>
      <c r="Y469" s="1"/>
      <c r="Z469" s="1"/>
    </row>
    <row r="470" spans="1:26" ht="11.25" customHeight="1">
      <c r="A470" s="55"/>
      <c r="B470" s="55"/>
      <c r="C470" s="55"/>
      <c r="D470" s="55"/>
      <c r="E470" s="55"/>
      <c r="F470" s="55"/>
      <c r="G470" s="55"/>
      <c r="H470" s="55"/>
      <c r="I470" s="55"/>
      <c r="J470" s="55"/>
      <c r="K470" s="55"/>
      <c r="L470" s="55"/>
      <c r="M470" s="55"/>
      <c r="N470" s="1"/>
      <c r="O470" s="1"/>
      <c r="P470" s="1"/>
      <c r="Q470" s="1"/>
      <c r="R470" s="1"/>
      <c r="S470" s="1"/>
      <c r="T470" s="43"/>
      <c r="U470" s="44"/>
      <c r="V470" s="45"/>
      <c r="W470" s="46"/>
      <c r="X470" s="47"/>
      <c r="Y470" s="1"/>
      <c r="Z470" s="1"/>
    </row>
    <row r="471" spans="1:26" ht="11.25" customHeight="1">
      <c r="A471" s="55"/>
      <c r="B471" s="55"/>
      <c r="C471" s="55"/>
      <c r="D471" s="55"/>
      <c r="E471" s="55"/>
      <c r="F471" s="55"/>
      <c r="G471" s="55"/>
      <c r="H471" s="55"/>
      <c r="I471" s="55"/>
      <c r="J471" s="55"/>
      <c r="K471" s="55"/>
      <c r="L471" s="55"/>
      <c r="M471" s="55"/>
      <c r="N471" s="1"/>
      <c r="O471" s="1"/>
      <c r="P471" s="1"/>
      <c r="Q471" s="1"/>
      <c r="R471" s="1"/>
      <c r="S471" s="1"/>
      <c r="T471" s="43"/>
      <c r="U471" s="44"/>
      <c r="V471" s="45"/>
      <c r="W471" s="46"/>
      <c r="X471" s="47"/>
      <c r="Y471" s="1"/>
      <c r="Z471" s="1"/>
    </row>
    <row r="472" spans="1:26" ht="11.25" customHeight="1">
      <c r="A472" s="55"/>
      <c r="B472" s="55"/>
      <c r="C472" s="55"/>
      <c r="D472" s="55"/>
      <c r="E472" s="55"/>
      <c r="F472" s="55"/>
      <c r="G472" s="55"/>
      <c r="H472" s="55"/>
      <c r="I472" s="55"/>
      <c r="J472" s="55"/>
      <c r="K472" s="55"/>
      <c r="L472" s="55"/>
      <c r="M472" s="55"/>
      <c r="N472" s="1"/>
      <c r="O472" s="1"/>
      <c r="P472" s="1"/>
      <c r="Q472" s="1"/>
      <c r="R472" s="1"/>
      <c r="S472" s="1"/>
      <c r="T472" s="43"/>
      <c r="U472" s="44"/>
      <c r="V472" s="45"/>
      <c r="W472" s="46"/>
      <c r="X472" s="47"/>
      <c r="Y472" s="1"/>
      <c r="Z472" s="1"/>
    </row>
    <row r="473" spans="1:26" ht="11.25" customHeight="1">
      <c r="A473" s="55"/>
      <c r="B473" s="55"/>
      <c r="C473" s="55"/>
      <c r="D473" s="55"/>
      <c r="E473" s="55"/>
      <c r="F473" s="55"/>
      <c r="G473" s="55"/>
      <c r="H473" s="55"/>
      <c r="I473" s="55"/>
      <c r="J473" s="55"/>
      <c r="K473" s="55"/>
      <c r="L473" s="55"/>
      <c r="M473" s="55"/>
      <c r="N473" s="1"/>
      <c r="O473" s="1"/>
      <c r="P473" s="1"/>
      <c r="Q473" s="1"/>
      <c r="R473" s="1"/>
      <c r="S473" s="1"/>
      <c r="T473" s="43"/>
      <c r="U473" s="44"/>
      <c r="V473" s="45"/>
      <c r="W473" s="46"/>
      <c r="X473" s="47"/>
      <c r="Y473" s="1"/>
      <c r="Z473" s="1"/>
    </row>
    <row r="474" spans="1:26" ht="11.25" customHeight="1">
      <c r="A474" s="55"/>
      <c r="B474" s="55"/>
      <c r="C474" s="55"/>
      <c r="D474" s="55"/>
      <c r="E474" s="55"/>
      <c r="F474" s="55"/>
      <c r="G474" s="55"/>
      <c r="H474" s="55"/>
      <c r="I474" s="55"/>
      <c r="J474" s="55"/>
      <c r="K474" s="55"/>
      <c r="L474" s="55"/>
      <c r="M474" s="55"/>
      <c r="N474" s="1"/>
      <c r="O474" s="1"/>
      <c r="P474" s="1"/>
      <c r="Q474" s="1"/>
      <c r="R474" s="1"/>
      <c r="S474" s="1"/>
      <c r="T474" s="43"/>
      <c r="U474" s="44"/>
      <c r="V474" s="45"/>
      <c r="W474" s="46"/>
      <c r="X474" s="47"/>
      <c r="Y474" s="1"/>
      <c r="Z474" s="1"/>
    </row>
    <row r="475" spans="1:26" ht="11.25" customHeight="1">
      <c r="A475" s="55"/>
      <c r="B475" s="55"/>
      <c r="C475" s="55"/>
      <c r="D475" s="55"/>
      <c r="E475" s="55"/>
      <c r="F475" s="55"/>
      <c r="G475" s="55"/>
      <c r="H475" s="55"/>
      <c r="I475" s="55"/>
      <c r="J475" s="55"/>
      <c r="K475" s="55"/>
      <c r="L475" s="55"/>
      <c r="M475" s="55"/>
      <c r="N475" s="1"/>
      <c r="O475" s="1"/>
      <c r="P475" s="1"/>
      <c r="Q475" s="1"/>
      <c r="R475" s="1"/>
      <c r="S475" s="1"/>
      <c r="T475" s="43"/>
      <c r="U475" s="44"/>
      <c r="V475" s="45"/>
      <c r="W475" s="46"/>
      <c r="X475" s="47"/>
      <c r="Y475" s="1"/>
      <c r="Z475" s="1"/>
    </row>
    <row r="476" spans="1:26" ht="11.25" customHeight="1">
      <c r="A476" s="55"/>
      <c r="B476" s="55"/>
      <c r="C476" s="55"/>
      <c r="D476" s="55"/>
      <c r="E476" s="55"/>
      <c r="F476" s="55"/>
      <c r="G476" s="55"/>
      <c r="H476" s="55"/>
      <c r="I476" s="55"/>
      <c r="J476" s="55"/>
      <c r="K476" s="55"/>
      <c r="L476" s="55"/>
      <c r="M476" s="55"/>
      <c r="N476" s="1"/>
      <c r="O476" s="1"/>
      <c r="P476" s="1"/>
      <c r="Q476" s="1"/>
      <c r="R476" s="1"/>
      <c r="S476" s="1"/>
      <c r="T476" s="43"/>
      <c r="U476" s="44"/>
      <c r="V476" s="45"/>
      <c r="W476" s="46"/>
      <c r="X476" s="47"/>
      <c r="Y476" s="1"/>
      <c r="Z476" s="1"/>
    </row>
    <row r="477" spans="1:26" ht="11.25" customHeight="1">
      <c r="A477" s="55"/>
      <c r="B477" s="55"/>
      <c r="C477" s="55"/>
      <c r="D477" s="55"/>
      <c r="E477" s="55"/>
      <c r="F477" s="55"/>
      <c r="G477" s="55"/>
      <c r="H477" s="55"/>
      <c r="I477" s="55"/>
      <c r="J477" s="55"/>
      <c r="K477" s="55"/>
      <c r="L477" s="55"/>
      <c r="M477" s="55"/>
      <c r="N477" s="1"/>
      <c r="O477" s="1"/>
      <c r="P477" s="1"/>
      <c r="Q477" s="1"/>
      <c r="R477" s="1"/>
      <c r="S477" s="1"/>
      <c r="T477" s="43"/>
      <c r="U477" s="44"/>
      <c r="V477" s="45"/>
      <c r="W477" s="46"/>
      <c r="X477" s="47"/>
      <c r="Y477" s="1"/>
      <c r="Z477" s="1"/>
    </row>
    <row r="478" spans="1:26" ht="11.25" customHeight="1">
      <c r="A478" s="55"/>
      <c r="B478" s="55"/>
      <c r="C478" s="55"/>
      <c r="D478" s="55"/>
      <c r="E478" s="55"/>
      <c r="F478" s="55"/>
      <c r="G478" s="55"/>
      <c r="H478" s="55"/>
      <c r="I478" s="55"/>
      <c r="J478" s="55"/>
      <c r="K478" s="55"/>
      <c r="L478" s="55"/>
      <c r="M478" s="55"/>
      <c r="N478" s="1"/>
      <c r="O478" s="1"/>
      <c r="P478" s="1"/>
      <c r="Q478" s="1"/>
      <c r="R478" s="1"/>
      <c r="S478" s="1"/>
      <c r="T478" s="43"/>
      <c r="U478" s="44"/>
      <c r="V478" s="45"/>
      <c r="W478" s="46"/>
      <c r="X478" s="47"/>
      <c r="Y478" s="1"/>
      <c r="Z478" s="1"/>
    </row>
    <row r="479" spans="1:26" ht="11.25" customHeight="1">
      <c r="A479" s="55"/>
      <c r="B479" s="55"/>
      <c r="C479" s="55"/>
      <c r="D479" s="55"/>
      <c r="E479" s="55"/>
      <c r="F479" s="55"/>
      <c r="G479" s="55"/>
      <c r="H479" s="55"/>
      <c r="I479" s="55"/>
      <c r="J479" s="55"/>
      <c r="K479" s="55"/>
      <c r="L479" s="55"/>
      <c r="M479" s="55"/>
      <c r="N479" s="1"/>
      <c r="O479" s="1"/>
      <c r="P479" s="1"/>
      <c r="Q479" s="1"/>
      <c r="R479" s="1"/>
      <c r="S479" s="1"/>
      <c r="T479" s="43"/>
      <c r="U479" s="44"/>
      <c r="V479" s="45"/>
      <c r="W479" s="46"/>
      <c r="X479" s="47"/>
      <c r="Y479" s="1"/>
      <c r="Z479" s="1"/>
    </row>
    <row r="480" spans="1:26" ht="11.25" customHeight="1">
      <c r="A480" s="55"/>
      <c r="B480" s="55"/>
      <c r="C480" s="55"/>
      <c r="D480" s="55"/>
      <c r="E480" s="55"/>
      <c r="F480" s="55"/>
      <c r="G480" s="55"/>
      <c r="H480" s="55"/>
      <c r="I480" s="55"/>
      <c r="J480" s="55"/>
      <c r="K480" s="55"/>
      <c r="L480" s="55"/>
      <c r="M480" s="55"/>
      <c r="N480" s="1"/>
      <c r="O480" s="1"/>
      <c r="P480" s="1"/>
      <c r="Q480" s="1"/>
      <c r="R480" s="1"/>
      <c r="S480" s="1"/>
      <c r="T480" s="43"/>
      <c r="U480" s="44"/>
      <c r="V480" s="45"/>
      <c r="W480" s="46"/>
      <c r="X480" s="47"/>
      <c r="Y480" s="1"/>
      <c r="Z480" s="1"/>
    </row>
    <row r="481" spans="1:26" ht="11.25" customHeight="1">
      <c r="A481" s="55"/>
      <c r="B481" s="55"/>
      <c r="C481" s="55"/>
      <c r="D481" s="55"/>
      <c r="E481" s="55"/>
      <c r="F481" s="55"/>
      <c r="G481" s="55"/>
      <c r="H481" s="55"/>
      <c r="I481" s="55"/>
      <c r="J481" s="55"/>
      <c r="K481" s="55"/>
      <c r="L481" s="55"/>
      <c r="M481" s="55"/>
      <c r="N481" s="1"/>
      <c r="O481" s="1"/>
      <c r="P481" s="1"/>
      <c r="Q481" s="1"/>
      <c r="R481" s="1"/>
      <c r="S481" s="1"/>
      <c r="T481" s="43"/>
      <c r="U481" s="44"/>
      <c r="V481" s="45"/>
      <c r="W481" s="46"/>
      <c r="X481" s="47"/>
      <c r="Y481" s="1"/>
      <c r="Z481" s="1"/>
    </row>
    <row r="482" spans="1:26" ht="11.25" customHeight="1">
      <c r="A482" s="55"/>
      <c r="B482" s="55"/>
      <c r="C482" s="55"/>
      <c r="D482" s="55"/>
      <c r="E482" s="55"/>
      <c r="F482" s="55"/>
      <c r="G482" s="55"/>
      <c r="H482" s="55"/>
      <c r="I482" s="55"/>
      <c r="J482" s="55"/>
      <c r="K482" s="55"/>
      <c r="L482" s="55"/>
      <c r="M482" s="55"/>
      <c r="N482" s="1"/>
      <c r="O482" s="1"/>
      <c r="P482" s="1"/>
      <c r="Q482" s="1"/>
      <c r="R482" s="1"/>
      <c r="S482" s="1"/>
      <c r="T482" s="43"/>
      <c r="U482" s="44"/>
      <c r="V482" s="45"/>
      <c r="W482" s="46"/>
      <c r="X482" s="47"/>
      <c r="Y482" s="1"/>
      <c r="Z482" s="1"/>
    </row>
    <row r="483" spans="1:26" ht="11.25" customHeight="1">
      <c r="A483" s="55"/>
      <c r="B483" s="55"/>
      <c r="C483" s="55"/>
      <c r="D483" s="55"/>
      <c r="E483" s="55"/>
      <c r="F483" s="55"/>
      <c r="G483" s="55"/>
      <c r="H483" s="55"/>
      <c r="I483" s="55"/>
      <c r="J483" s="55"/>
      <c r="K483" s="55"/>
      <c r="L483" s="55"/>
      <c r="M483" s="55"/>
      <c r="N483" s="1"/>
      <c r="O483" s="1"/>
      <c r="P483" s="1"/>
      <c r="Q483" s="1"/>
      <c r="R483" s="1"/>
      <c r="S483" s="1"/>
      <c r="T483" s="43"/>
      <c r="U483" s="44"/>
      <c r="V483" s="45"/>
      <c r="W483" s="46"/>
      <c r="X483" s="47"/>
      <c r="Y483" s="1"/>
      <c r="Z483" s="1"/>
    </row>
    <row r="484" spans="1:26" ht="11.25" customHeight="1">
      <c r="A484" s="55"/>
      <c r="B484" s="55"/>
      <c r="C484" s="55"/>
      <c r="D484" s="55"/>
      <c r="E484" s="55"/>
      <c r="F484" s="55"/>
      <c r="G484" s="55"/>
      <c r="H484" s="55"/>
      <c r="I484" s="55"/>
      <c r="J484" s="55"/>
      <c r="K484" s="55"/>
      <c r="L484" s="55"/>
      <c r="M484" s="55"/>
      <c r="N484" s="1"/>
      <c r="O484" s="1"/>
      <c r="P484" s="1"/>
      <c r="Q484" s="1"/>
      <c r="R484" s="1"/>
      <c r="S484" s="1"/>
      <c r="T484" s="43"/>
      <c r="U484" s="44"/>
      <c r="V484" s="45"/>
      <c r="W484" s="46"/>
      <c r="X484" s="47"/>
      <c r="Y484" s="1"/>
      <c r="Z484" s="1"/>
    </row>
    <row r="485" spans="1:26" ht="11.25" customHeight="1">
      <c r="A485" s="55"/>
      <c r="B485" s="55"/>
      <c r="C485" s="55"/>
      <c r="D485" s="55"/>
      <c r="E485" s="55"/>
      <c r="F485" s="55"/>
      <c r="G485" s="55"/>
      <c r="H485" s="55"/>
      <c r="I485" s="55"/>
      <c r="J485" s="55"/>
      <c r="K485" s="55"/>
      <c r="L485" s="55"/>
      <c r="M485" s="55"/>
      <c r="N485" s="1"/>
      <c r="O485" s="1"/>
      <c r="P485" s="1"/>
      <c r="Q485" s="1"/>
      <c r="R485" s="1"/>
      <c r="S485" s="1"/>
      <c r="T485" s="43"/>
      <c r="U485" s="44"/>
      <c r="V485" s="45"/>
      <c r="W485" s="46"/>
      <c r="X485" s="47"/>
      <c r="Y485" s="1"/>
      <c r="Z485" s="1"/>
    </row>
    <row r="486" spans="1:26" ht="11.25" customHeight="1">
      <c r="A486" s="55"/>
      <c r="B486" s="55"/>
      <c r="C486" s="55"/>
      <c r="D486" s="55"/>
      <c r="E486" s="55"/>
      <c r="F486" s="55"/>
      <c r="G486" s="55"/>
      <c r="H486" s="55"/>
      <c r="I486" s="55"/>
      <c r="J486" s="55"/>
      <c r="K486" s="55"/>
      <c r="L486" s="55"/>
      <c r="M486" s="55"/>
      <c r="N486" s="1"/>
      <c r="O486" s="1"/>
      <c r="P486" s="1"/>
      <c r="Q486" s="1"/>
      <c r="R486" s="1"/>
      <c r="S486" s="1"/>
      <c r="T486" s="43"/>
      <c r="U486" s="44"/>
      <c r="V486" s="45"/>
      <c r="W486" s="46"/>
      <c r="X486" s="47"/>
      <c r="Y486" s="1"/>
      <c r="Z486" s="1"/>
    </row>
    <row r="487" spans="1:26" ht="11.25" customHeight="1">
      <c r="A487" s="55"/>
      <c r="B487" s="55"/>
      <c r="C487" s="55"/>
      <c r="D487" s="55"/>
      <c r="E487" s="55"/>
      <c r="F487" s="55"/>
      <c r="G487" s="55"/>
      <c r="H487" s="55"/>
      <c r="I487" s="55"/>
      <c r="J487" s="55"/>
      <c r="K487" s="55"/>
      <c r="L487" s="55"/>
      <c r="M487" s="55"/>
      <c r="N487" s="1"/>
      <c r="O487" s="1"/>
      <c r="P487" s="1"/>
      <c r="Q487" s="1"/>
      <c r="R487" s="1"/>
      <c r="S487" s="1"/>
      <c r="T487" s="43"/>
      <c r="U487" s="44"/>
      <c r="V487" s="45"/>
      <c r="W487" s="46"/>
      <c r="X487" s="47"/>
      <c r="Y487" s="1"/>
      <c r="Z487" s="1"/>
    </row>
    <row r="488" spans="1:26" ht="11.25" customHeight="1">
      <c r="A488" s="55"/>
      <c r="B488" s="55"/>
      <c r="C488" s="55"/>
      <c r="D488" s="55"/>
      <c r="E488" s="55"/>
      <c r="F488" s="55"/>
      <c r="G488" s="55"/>
      <c r="H488" s="55"/>
      <c r="I488" s="55"/>
      <c r="J488" s="55"/>
      <c r="K488" s="55"/>
      <c r="L488" s="55"/>
      <c r="M488" s="55"/>
      <c r="N488" s="1"/>
      <c r="O488" s="1"/>
      <c r="P488" s="1"/>
      <c r="Q488" s="1"/>
      <c r="R488" s="1"/>
      <c r="S488" s="1"/>
      <c r="T488" s="43"/>
      <c r="U488" s="44"/>
      <c r="V488" s="45"/>
      <c r="W488" s="46"/>
      <c r="X488" s="47"/>
      <c r="Y488" s="1"/>
      <c r="Z488" s="1"/>
    </row>
    <row r="489" spans="1:26" ht="11.25" customHeight="1">
      <c r="A489" s="55"/>
      <c r="B489" s="55"/>
      <c r="C489" s="55"/>
      <c r="D489" s="55"/>
      <c r="E489" s="55"/>
      <c r="F489" s="55"/>
      <c r="G489" s="55"/>
      <c r="H489" s="55"/>
      <c r="I489" s="55"/>
      <c r="J489" s="55"/>
      <c r="K489" s="55"/>
      <c r="L489" s="55"/>
      <c r="M489" s="55"/>
      <c r="N489" s="1"/>
      <c r="O489" s="1"/>
      <c r="P489" s="1"/>
      <c r="Q489" s="1"/>
      <c r="R489" s="1"/>
      <c r="S489" s="1"/>
      <c r="T489" s="43"/>
      <c r="U489" s="44"/>
      <c r="V489" s="45"/>
      <c r="W489" s="46"/>
      <c r="X489" s="47"/>
      <c r="Y489" s="1"/>
      <c r="Z489" s="1"/>
    </row>
    <row r="490" spans="1:26" ht="11.25" customHeight="1">
      <c r="A490" s="55"/>
      <c r="B490" s="55"/>
      <c r="C490" s="55"/>
      <c r="D490" s="55"/>
      <c r="E490" s="55"/>
      <c r="F490" s="55"/>
      <c r="G490" s="55"/>
      <c r="H490" s="55"/>
      <c r="I490" s="55"/>
      <c r="J490" s="55"/>
      <c r="K490" s="55"/>
      <c r="L490" s="55"/>
      <c r="M490" s="55"/>
      <c r="N490" s="1"/>
      <c r="O490" s="1"/>
      <c r="P490" s="1"/>
      <c r="Q490" s="1"/>
      <c r="R490" s="1"/>
      <c r="S490" s="1"/>
      <c r="T490" s="43"/>
      <c r="U490" s="44"/>
      <c r="V490" s="45"/>
      <c r="W490" s="46"/>
      <c r="X490" s="47"/>
      <c r="Y490" s="1"/>
      <c r="Z490" s="1"/>
    </row>
    <row r="491" spans="1:26" ht="11.25" customHeight="1">
      <c r="A491" s="55"/>
      <c r="B491" s="55"/>
      <c r="C491" s="55"/>
      <c r="D491" s="55"/>
      <c r="E491" s="55"/>
      <c r="F491" s="55"/>
      <c r="G491" s="55"/>
      <c r="H491" s="55"/>
      <c r="I491" s="55"/>
      <c r="J491" s="55"/>
      <c r="K491" s="55"/>
      <c r="L491" s="55"/>
      <c r="M491" s="55"/>
      <c r="N491" s="1"/>
      <c r="O491" s="1"/>
      <c r="P491" s="1"/>
      <c r="Q491" s="1"/>
      <c r="R491" s="1"/>
      <c r="S491" s="1"/>
      <c r="T491" s="43"/>
      <c r="U491" s="44"/>
      <c r="V491" s="45"/>
      <c r="W491" s="46"/>
      <c r="X491" s="47"/>
      <c r="Y491" s="1"/>
      <c r="Z491" s="1"/>
    </row>
    <row r="492" spans="1:26" ht="11.25" customHeight="1">
      <c r="A492" s="55"/>
      <c r="B492" s="55"/>
      <c r="C492" s="55"/>
      <c r="D492" s="55"/>
      <c r="E492" s="55"/>
      <c r="F492" s="55"/>
      <c r="G492" s="55"/>
      <c r="H492" s="55"/>
      <c r="I492" s="55"/>
      <c r="J492" s="55"/>
      <c r="K492" s="55"/>
      <c r="L492" s="55"/>
      <c r="M492" s="55"/>
      <c r="N492" s="1"/>
      <c r="O492" s="1"/>
      <c r="P492" s="1"/>
      <c r="Q492" s="1"/>
      <c r="R492" s="1"/>
      <c r="S492" s="1"/>
      <c r="T492" s="43"/>
      <c r="U492" s="44"/>
      <c r="V492" s="45"/>
      <c r="W492" s="46"/>
      <c r="X492" s="47"/>
      <c r="Y492" s="1"/>
      <c r="Z492" s="1"/>
    </row>
    <row r="493" spans="1:26" ht="11.25" customHeight="1">
      <c r="A493" s="55"/>
      <c r="B493" s="55"/>
      <c r="C493" s="55"/>
      <c r="D493" s="55"/>
      <c r="E493" s="55"/>
      <c r="F493" s="55"/>
      <c r="G493" s="55"/>
      <c r="H493" s="55"/>
      <c r="I493" s="55"/>
      <c r="J493" s="55"/>
      <c r="K493" s="55"/>
      <c r="L493" s="55"/>
      <c r="M493" s="55"/>
      <c r="N493" s="1"/>
      <c r="O493" s="1"/>
      <c r="P493" s="1"/>
      <c r="Q493" s="1"/>
      <c r="R493" s="1"/>
      <c r="S493" s="1"/>
      <c r="T493" s="43"/>
      <c r="U493" s="44"/>
      <c r="V493" s="45"/>
      <c r="W493" s="46"/>
      <c r="X493" s="47"/>
      <c r="Y493" s="1"/>
      <c r="Z493" s="1"/>
    </row>
    <row r="494" spans="1:26" ht="11.25" customHeight="1">
      <c r="A494" s="55"/>
      <c r="B494" s="55"/>
      <c r="C494" s="55"/>
      <c r="D494" s="55"/>
      <c r="E494" s="55"/>
      <c r="F494" s="55"/>
      <c r="G494" s="55"/>
      <c r="H494" s="55"/>
      <c r="I494" s="55"/>
      <c r="J494" s="55"/>
      <c r="K494" s="55"/>
      <c r="L494" s="55"/>
      <c r="M494" s="55"/>
      <c r="N494" s="1"/>
      <c r="O494" s="1"/>
      <c r="P494" s="1"/>
      <c r="Q494" s="1"/>
      <c r="R494" s="1"/>
      <c r="S494" s="1"/>
      <c r="T494" s="43"/>
      <c r="U494" s="44"/>
      <c r="V494" s="45"/>
      <c r="W494" s="46"/>
      <c r="X494" s="47"/>
      <c r="Y494" s="1"/>
      <c r="Z494" s="1"/>
    </row>
    <row r="495" spans="1:26" ht="11.25" customHeight="1">
      <c r="A495" s="55"/>
      <c r="B495" s="55"/>
      <c r="C495" s="55"/>
      <c r="D495" s="55"/>
      <c r="E495" s="55"/>
      <c r="F495" s="55"/>
      <c r="G495" s="55"/>
      <c r="H495" s="55"/>
      <c r="I495" s="55"/>
      <c r="J495" s="55"/>
      <c r="K495" s="55"/>
      <c r="L495" s="55"/>
      <c r="M495" s="55"/>
      <c r="N495" s="1"/>
      <c r="O495" s="1"/>
      <c r="P495" s="1"/>
      <c r="Q495" s="1"/>
      <c r="R495" s="1"/>
      <c r="S495" s="1"/>
      <c r="T495" s="43"/>
      <c r="U495" s="44"/>
      <c r="V495" s="45"/>
      <c r="W495" s="46"/>
      <c r="X495" s="47"/>
      <c r="Y495" s="1"/>
      <c r="Z495" s="1"/>
    </row>
    <row r="496" spans="1:26" ht="11.25" customHeight="1">
      <c r="A496" s="55"/>
      <c r="B496" s="55"/>
      <c r="C496" s="55"/>
      <c r="D496" s="55"/>
      <c r="E496" s="55"/>
      <c r="F496" s="55"/>
      <c r="G496" s="55"/>
      <c r="H496" s="55"/>
      <c r="I496" s="55"/>
      <c r="J496" s="55"/>
      <c r="K496" s="55"/>
      <c r="L496" s="55"/>
      <c r="M496" s="55"/>
      <c r="N496" s="1"/>
      <c r="O496" s="1"/>
      <c r="P496" s="1"/>
      <c r="Q496" s="1"/>
      <c r="R496" s="1"/>
      <c r="S496" s="1"/>
      <c r="T496" s="43"/>
      <c r="U496" s="44"/>
      <c r="V496" s="45"/>
      <c r="W496" s="46"/>
      <c r="X496" s="47"/>
      <c r="Y496" s="1"/>
      <c r="Z496" s="1"/>
    </row>
    <row r="497" spans="1:26" ht="11.25" customHeight="1">
      <c r="A497" s="55"/>
      <c r="B497" s="55"/>
      <c r="C497" s="55"/>
      <c r="D497" s="55"/>
      <c r="E497" s="55"/>
      <c r="F497" s="55"/>
      <c r="G497" s="55"/>
      <c r="H497" s="55"/>
      <c r="I497" s="55"/>
      <c r="J497" s="55"/>
      <c r="K497" s="55"/>
      <c r="L497" s="55"/>
      <c r="M497" s="55"/>
      <c r="N497" s="1"/>
      <c r="O497" s="1"/>
      <c r="P497" s="1"/>
      <c r="Q497" s="1"/>
      <c r="R497" s="1"/>
      <c r="S497" s="1"/>
      <c r="T497" s="43"/>
      <c r="U497" s="44"/>
      <c r="V497" s="45"/>
      <c r="W497" s="46"/>
      <c r="X497" s="47"/>
      <c r="Y497" s="1"/>
      <c r="Z497" s="1"/>
    </row>
    <row r="498" spans="1:26" ht="11.25" customHeight="1">
      <c r="A498" s="55"/>
      <c r="B498" s="55"/>
      <c r="C498" s="55"/>
      <c r="D498" s="55"/>
      <c r="E498" s="55"/>
      <c r="F498" s="55"/>
      <c r="G498" s="55"/>
      <c r="H498" s="55"/>
      <c r="I498" s="55"/>
      <c r="J498" s="55"/>
      <c r="K498" s="55"/>
      <c r="L498" s="55"/>
      <c r="M498" s="55"/>
      <c r="N498" s="1"/>
      <c r="O498" s="1"/>
      <c r="P498" s="1"/>
      <c r="Q498" s="1"/>
      <c r="R498" s="1"/>
      <c r="S498" s="1"/>
      <c r="T498" s="43"/>
      <c r="U498" s="44"/>
      <c r="V498" s="45"/>
      <c r="W498" s="46"/>
      <c r="X498" s="47"/>
      <c r="Y498" s="1"/>
      <c r="Z498" s="1"/>
    </row>
    <row r="499" spans="1:26" ht="11.25" customHeight="1">
      <c r="A499" s="55"/>
      <c r="B499" s="55"/>
      <c r="C499" s="55"/>
      <c r="D499" s="55"/>
      <c r="E499" s="55"/>
      <c r="F499" s="55"/>
      <c r="G499" s="55"/>
      <c r="H499" s="55"/>
      <c r="I499" s="55"/>
      <c r="J499" s="55"/>
      <c r="K499" s="55"/>
      <c r="L499" s="55"/>
      <c r="M499" s="55"/>
      <c r="N499" s="1"/>
      <c r="O499" s="1"/>
      <c r="P499" s="1"/>
      <c r="Q499" s="1"/>
      <c r="R499" s="1"/>
      <c r="S499" s="1"/>
      <c r="T499" s="43"/>
      <c r="U499" s="44"/>
      <c r="V499" s="45"/>
      <c r="W499" s="46"/>
      <c r="X499" s="47"/>
      <c r="Y499" s="1"/>
      <c r="Z499" s="1"/>
    </row>
    <row r="500" spans="1:26" ht="11.25" customHeight="1">
      <c r="A500" s="55"/>
      <c r="B500" s="55"/>
      <c r="C500" s="55"/>
      <c r="D500" s="55"/>
      <c r="E500" s="55"/>
      <c r="F500" s="55"/>
      <c r="G500" s="55"/>
      <c r="H500" s="55"/>
      <c r="I500" s="55"/>
      <c r="J500" s="55"/>
      <c r="K500" s="55"/>
      <c r="L500" s="55"/>
      <c r="M500" s="55"/>
      <c r="N500" s="1"/>
      <c r="O500" s="1"/>
      <c r="P500" s="1"/>
      <c r="Q500" s="1"/>
      <c r="R500" s="1"/>
      <c r="S500" s="1"/>
      <c r="T500" s="43"/>
      <c r="U500" s="44"/>
      <c r="V500" s="45"/>
      <c r="W500" s="46"/>
      <c r="X500" s="47"/>
      <c r="Y500" s="1"/>
      <c r="Z500" s="1"/>
    </row>
    <row r="501" spans="1:26" ht="11.25" customHeight="1">
      <c r="A501" s="55"/>
      <c r="B501" s="55"/>
      <c r="C501" s="55"/>
      <c r="D501" s="55"/>
      <c r="E501" s="55"/>
      <c r="F501" s="55"/>
      <c r="G501" s="55"/>
      <c r="H501" s="55"/>
      <c r="I501" s="55"/>
      <c r="J501" s="55"/>
      <c r="K501" s="55"/>
      <c r="L501" s="55"/>
      <c r="M501" s="55"/>
      <c r="N501" s="1"/>
      <c r="O501" s="1"/>
      <c r="P501" s="1"/>
      <c r="Q501" s="1"/>
      <c r="R501" s="1"/>
      <c r="S501" s="1"/>
      <c r="T501" s="43"/>
      <c r="U501" s="44"/>
      <c r="V501" s="45"/>
      <c r="W501" s="46"/>
      <c r="X501" s="47"/>
      <c r="Y501" s="1"/>
      <c r="Z501" s="1"/>
    </row>
    <row r="502" spans="1:26" ht="11.25" customHeight="1">
      <c r="A502" s="55"/>
      <c r="B502" s="55"/>
      <c r="C502" s="55"/>
      <c r="D502" s="55"/>
      <c r="E502" s="55"/>
      <c r="F502" s="55"/>
      <c r="G502" s="55"/>
      <c r="H502" s="55"/>
      <c r="I502" s="55"/>
      <c r="J502" s="55"/>
      <c r="K502" s="55"/>
      <c r="L502" s="55"/>
      <c r="M502" s="55"/>
      <c r="N502" s="1"/>
      <c r="O502" s="1"/>
      <c r="P502" s="1"/>
      <c r="Q502" s="1"/>
      <c r="R502" s="1"/>
      <c r="S502" s="1"/>
      <c r="T502" s="43"/>
      <c r="U502" s="44"/>
      <c r="V502" s="45"/>
      <c r="W502" s="46"/>
      <c r="X502" s="47"/>
      <c r="Y502" s="1"/>
      <c r="Z502" s="1"/>
    </row>
    <row r="503" spans="1:26" ht="11.25" customHeight="1">
      <c r="A503" s="55"/>
      <c r="B503" s="55"/>
      <c r="C503" s="55"/>
      <c r="D503" s="55"/>
      <c r="E503" s="55"/>
      <c r="F503" s="55"/>
      <c r="G503" s="55"/>
      <c r="H503" s="55"/>
      <c r="I503" s="55"/>
      <c r="J503" s="55"/>
      <c r="K503" s="55"/>
      <c r="L503" s="55"/>
      <c r="M503" s="55"/>
      <c r="N503" s="1"/>
      <c r="O503" s="1"/>
      <c r="P503" s="1"/>
      <c r="Q503" s="1"/>
      <c r="R503" s="1"/>
      <c r="S503" s="1"/>
      <c r="T503" s="43"/>
      <c r="U503" s="44"/>
      <c r="V503" s="45"/>
      <c r="W503" s="46"/>
      <c r="X503" s="47"/>
      <c r="Y503" s="1"/>
      <c r="Z503" s="1"/>
    </row>
    <row r="504" spans="1:26" ht="11.25" customHeight="1">
      <c r="A504" s="55"/>
      <c r="B504" s="55"/>
      <c r="C504" s="55"/>
      <c r="D504" s="55"/>
      <c r="E504" s="55"/>
      <c r="F504" s="55"/>
      <c r="G504" s="55"/>
      <c r="H504" s="55"/>
      <c r="I504" s="55"/>
      <c r="J504" s="55"/>
      <c r="K504" s="55"/>
      <c r="L504" s="55"/>
      <c r="M504" s="55"/>
      <c r="N504" s="1"/>
      <c r="O504" s="1"/>
      <c r="P504" s="1"/>
      <c r="Q504" s="1"/>
      <c r="R504" s="1"/>
      <c r="S504" s="1"/>
      <c r="T504" s="43"/>
      <c r="U504" s="44"/>
      <c r="V504" s="45"/>
      <c r="W504" s="46"/>
      <c r="X504" s="47"/>
      <c r="Y504" s="1"/>
      <c r="Z504" s="1"/>
    </row>
    <row r="505" spans="1:26" ht="11.25" customHeight="1">
      <c r="A505" s="55"/>
      <c r="B505" s="55"/>
      <c r="C505" s="55"/>
      <c r="D505" s="55"/>
      <c r="E505" s="55"/>
      <c r="F505" s="55"/>
      <c r="G505" s="55"/>
      <c r="H505" s="55"/>
      <c r="I505" s="55"/>
      <c r="J505" s="55"/>
      <c r="K505" s="55"/>
      <c r="L505" s="55"/>
      <c r="M505" s="55"/>
      <c r="N505" s="1"/>
      <c r="O505" s="1"/>
      <c r="P505" s="1"/>
      <c r="Q505" s="1"/>
      <c r="R505" s="1"/>
      <c r="S505" s="1"/>
      <c r="T505" s="43"/>
      <c r="U505" s="44"/>
      <c r="V505" s="45"/>
      <c r="W505" s="46"/>
      <c r="X505" s="47"/>
      <c r="Y505" s="1"/>
      <c r="Z505" s="1"/>
    </row>
    <row r="506" spans="1:26" ht="11.25" customHeight="1">
      <c r="A506" s="55"/>
      <c r="B506" s="55"/>
      <c r="C506" s="55"/>
      <c r="D506" s="55"/>
      <c r="E506" s="55"/>
      <c r="F506" s="55"/>
      <c r="G506" s="55"/>
      <c r="H506" s="55"/>
      <c r="I506" s="55"/>
      <c r="J506" s="55"/>
      <c r="K506" s="55"/>
      <c r="L506" s="55"/>
      <c r="M506" s="55"/>
      <c r="N506" s="1"/>
      <c r="O506" s="1"/>
      <c r="P506" s="1"/>
      <c r="Q506" s="1"/>
      <c r="R506" s="1"/>
      <c r="S506" s="1"/>
      <c r="T506" s="43"/>
      <c r="U506" s="44"/>
      <c r="V506" s="45"/>
      <c r="W506" s="46"/>
      <c r="X506" s="47"/>
      <c r="Y506" s="1"/>
      <c r="Z506" s="1"/>
    </row>
    <row r="507" spans="1:26" ht="11.25" customHeight="1">
      <c r="A507" s="55"/>
      <c r="B507" s="55"/>
      <c r="C507" s="55"/>
      <c r="D507" s="55"/>
      <c r="E507" s="55"/>
      <c r="F507" s="55"/>
      <c r="G507" s="55"/>
      <c r="H507" s="55"/>
      <c r="I507" s="55"/>
      <c r="J507" s="55"/>
      <c r="K507" s="55"/>
      <c r="L507" s="55"/>
      <c r="M507" s="55"/>
      <c r="N507" s="1"/>
      <c r="O507" s="1"/>
      <c r="P507" s="1"/>
      <c r="Q507" s="1"/>
      <c r="R507" s="1"/>
      <c r="S507" s="1"/>
      <c r="T507" s="43"/>
      <c r="U507" s="44"/>
      <c r="V507" s="45"/>
      <c r="W507" s="46"/>
      <c r="X507" s="47"/>
      <c r="Y507" s="1"/>
      <c r="Z507" s="1"/>
    </row>
    <row r="508" spans="1:26" ht="11.25" customHeight="1">
      <c r="A508" s="55"/>
      <c r="B508" s="55"/>
      <c r="C508" s="55"/>
      <c r="D508" s="55"/>
      <c r="E508" s="55"/>
      <c r="F508" s="55"/>
      <c r="G508" s="55"/>
      <c r="H508" s="55"/>
      <c r="I508" s="55"/>
      <c r="J508" s="55"/>
      <c r="K508" s="55"/>
      <c r="L508" s="55"/>
      <c r="M508" s="55"/>
      <c r="N508" s="1"/>
      <c r="O508" s="1"/>
      <c r="P508" s="1"/>
      <c r="Q508" s="1"/>
      <c r="R508" s="1"/>
      <c r="S508" s="1"/>
      <c r="T508" s="43"/>
      <c r="U508" s="44"/>
      <c r="V508" s="45"/>
      <c r="W508" s="46"/>
      <c r="X508" s="47"/>
      <c r="Y508" s="1"/>
      <c r="Z508" s="1"/>
    </row>
    <row r="509" spans="1:26" ht="11.25" customHeight="1">
      <c r="A509" s="55"/>
      <c r="B509" s="55"/>
      <c r="C509" s="55"/>
      <c r="D509" s="55"/>
      <c r="E509" s="55"/>
      <c r="F509" s="55"/>
      <c r="G509" s="55"/>
      <c r="H509" s="55"/>
      <c r="I509" s="55"/>
      <c r="J509" s="55"/>
      <c r="K509" s="55"/>
      <c r="L509" s="55"/>
      <c r="M509" s="55"/>
      <c r="N509" s="1"/>
      <c r="O509" s="1"/>
      <c r="P509" s="1"/>
      <c r="Q509" s="1"/>
      <c r="R509" s="1"/>
      <c r="S509" s="1"/>
      <c r="T509" s="43"/>
      <c r="U509" s="44"/>
      <c r="V509" s="45"/>
      <c r="W509" s="46"/>
      <c r="X509" s="47"/>
      <c r="Y509" s="1"/>
      <c r="Z509" s="1"/>
    </row>
    <row r="510" spans="1:26" ht="11.25" customHeight="1">
      <c r="A510" s="55"/>
      <c r="B510" s="55"/>
      <c r="C510" s="55"/>
      <c r="D510" s="55"/>
      <c r="E510" s="55"/>
      <c r="F510" s="55"/>
      <c r="G510" s="55"/>
      <c r="H510" s="55"/>
      <c r="I510" s="55"/>
      <c r="J510" s="55"/>
      <c r="K510" s="55"/>
      <c r="L510" s="55"/>
      <c r="M510" s="55"/>
      <c r="N510" s="1"/>
      <c r="O510" s="1"/>
      <c r="P510" s="1"/>
      <c r="Q510" s="1"/>
      <c r="R510" s="1"/>
      <c r="S510" s="1"/>
      <c r="T510" s="43"/>
      <c r="U510" s="44"/>
      <c r="V510" s="45"/>
      <c r="W510" s="46"/>
      <c r="X510" s="47"/>
      <c r="Y510" s="1"/>
      <c r="Z510" s="1"/>
    </row>
    <row r="511" spans="1:26" ht="11.25" customHeight="1">
      <c r="A511" s="55"/>
      <c r="B511" s="55"/>
      <c r="C511" s="55"/>
      <c r="D511" s="55"/>
      <c r="E511" s="55"/>
      <c r="F511" s="55"/>
      <c r="G511" s="55"/>
      <c r="H511" s="55"/>
      <c r="I511" s="55"/>
      <c r="J511" s="55"/>
      <c r="K511" s="55"/>
      <c r="L511" s="55"/>
      <c r="M511" s="55"/>
      <c r="N511" s="1"/>
      <c r="O511" s="1"/>
      <c r="P511" s="1"/>
      <c r="Q511" s="1"/>
      <c r="R511" s="1"/>
      <c r="S511" s="1"/>
      <c r="T511" s="43"/>
      <c r="U511" s="44"/>
      <c r="V511" s="45"/>
      <c r="W511" s="46"/>
      <c r="X511" s="47"/>
      <c r="Y511" s="1"/>
      <c r="Z511" s="1"/>
    </row>
    <row r="512" spans="1:26" ht="11.25" customHeight="1">
      <c r="A512" s="55"/>
      <c r="B512" s="55"/>
      <c r="C512" s="55"/>
      <c r="D512" s="55"/>
      <c r="E512" s="55"/>
      <c r="F512" s="55"/>
      <c r="G512" s="55"/>
      <c r="H512" s="55"/>
      <c r="I512" s="55"/>
      <c r="J512" s="55"/>
      <c r="K512" s="55"/>
      <c r="L512" s="55"/>
      <c r="M512" s="55"/>
      <c r="N512" s="1"/>
      <c r="O512" s="1"/>
      <c r="P512" s="1"/>
      <c r="Q512" s="1"/>
      <c r="R512" s="1"/>
      <c r="S512" s="1"/>
      <c r="T512" s="43"/>
      <c r="U512" s="44"/>
      <c r="V512" s="45"/>
      <c r="W512" s="46"/>
      <c r="X512" s="47"/>
      <c r="Y512" s="1"/>
      <c r="Z512" s="1"/>
    </row>
    <row r="513" spans="1:26" ht="11.25" customHeight="1">
      <c r="A513" s="55"/>
      <c r="B513" s="55"/>
      <c r="C513" s="55"/>
      <c r="D513" s="55"/>
      <c r="E513" s="55"/>
      <c r="F513" s="55"/>
      <c r="G513" s="55"/>
      <c r="H513" s="55"/>
      <c r="I513" s="55"/>
      <c r="J513" s="55"/>
      <c r="K513" s="55"/>
      <c r="L513" s="55"/>
      <c r="M513" s="55"/>
      <c r="N513" s="1"/>
      <c r="O513" s="1"/>
      <c r="P513" s="1"/>
      <c r="Q513" s="1"/>
      <c r="R513" s="1"/>
      <c r="S513" s="1"/>
      <c r="T513" s="43"/>
      <c r="U513" s="44"/>
      <c r="V513" s="45"/>
      <c r="W513" s="46"/>
      <c r="X513" s="47"/>
      <c r="Y513" s="1"/>
      <c r="Z513" s="1"/>
    </row>
    <row r="514" spans="1:26" ht="11.25" customHeight="1">
      <c r="A514" s="55"/>
      <c r="B514" s="55"/>
      <c r="C514" s="55"/>
      <c r="D514" s="55"/>
      <c r="E514" s="55"/>
      <c r="F514" s="55"/>
      <c r="G514" s="55"/>
      <c r="H514" s="55"/>
      <c r="I514" s="55"/>
      <c r="J514" s="55"/>
      <c r="K514" s="55"/>
      <c r="L514" s="55"/>
      <c r="M514" s="55"/>
      <c r="N514" s="1"/>
      <c r="O514" s="1"/>
      <c r="P514" s="1"/>
      <c r="Q514" s="1"/>
      <c r="R514" s="1"/>
      <c r="S514" s="1"/>
      <c r="T514" s="43"/>
      <c r="U514" s="44"/>
      <c r="V514" s="45"/>
      <c r="W514" s="46"/>
      <c r="X514" s="47"/>
      <c r="Y514" s="1"/>
      <c r="Z514" s="1"/>
    </row>
    <row r="515" spans="1:26" ht="11.25" customHeight="1">
      <c r="A515" s="55"/>
      <c r="B515" s="55"/>
      <c r="C515" s="55"/>
      <c r="D515" s="55"/>
      <c r="E515" s="55"/>
      <c r="F515" s="55"/>
      <c r="G515" s="55"/>
      <c r="H515" s="55"/>
      <c r="I515" s="55"/>
      <c r="J515" s="55"/>
      <c r="K515" s="55"/>
      <c r="L515" s="55"/>
      <c r="M515" s="55"/>
      <c r="N515" s="1"/>
      <c r="O515" s="1"/>
      <c r="P515" s="1"/>
      <c r="Q515" s="1"/>
      <c r="R515" s="1"/>
      <c r="S515" s="1"/>
      <c r="T515" s="43"/>
      <c r="U515" s="44"/>
      <c r="V515" s="45"/>
      <c r="W515" s="46"/>
      <c r="X515" s="47"/>
      <c r="Y515" s="1"/>
      <c r="Z515" s="1"/>
    </row>
    <row r="516" spans="1:26" ht="11.25" customHeight="1">
      <c r="A516" s="55"/>
      <c r="B516" s="55"/>
      <c r="C516" s="55"/>
      <c r="D516" s="55"/>
      <c r="E516" s="55"/>
      <c r="F516" s="55"/>
      <c r="G516" s="55"/>
      <c r="H516" s="55"/>
      <c r="I516" s="55"/>
      <c r="J516" s="55"/>
      <c r="K516" s="55"/>
      <c r="L516" s="55"/>
      <c r="M516" s="55"/>
      <c r="N516" s="1"/>
      <c r="O516" s="1"/>
      <c r="P516" s="1"/>
      <c r="Q516" s="1"/>
      <c r="R516" s="1"/>
      <c r="S516" s="1"/>
      <c r="T516" s="43"/>
      <c r="U516" s="44"/>
      <c r="V516" s="45"/>
      <c r="W516" s="46"/>
      <c r="X516" s="47"/>
      <c r="Y516" s="1"/>
      <c r="Z516" s="1"/>
    </row>
    <row r="517" spans="1:26" ht="11.25" customHeight="1">
      <c r="A517" s="55"/>
      <c r="B517" s="55"/>
      <c r="C517" s="55"/>
      <c r="D517" s="55"/>
      <c r="E517" s="55"/>
      <c r="F517" s="55"/>
      <c r="G517" s="55"/>
      <c r="H517" s="55"/>
      <c r="I517" s="55"/>
      <c r="J517" s="55"/>
      <c r="K517" s="55"/>
      <c r="L517" s="55"/>
      <c r="M517" s="55"/>
      <c r="N517" s="1"/>
      <c r="O517" s="1"/>
      <c r="P517" s="1"/>
      <c r="Q517" s="1"/>
      <c r="R517" s="1"/>
      <c r="S517" s="1"/>
      <c r="T517" s="43"/>
      <c r="U517" s="44"/>
      <c r="V517" s="45"/>
      <c r="W517" s="46"/>
      <c r="X517" s="47"/>
      <c r="Y517" s="1"/>
      <c r="Z517" s="1"/>
    </row>
    <row r="518" spans="1:26" ht="11.25" customHeight="1">
      <c r="A518" s="55"/>
      <c r="B518" s="55"/>
      <c r="C518" s="55"/>
      <c r="D518" s="55"/>
      <c r="E518" s="55"/>
      <c r="F518" s="55"/>
      <c r="G518" s="55"/>
      <c r="H518" s="55"/>
      <c r="I518" s="55"/>
      <c r="J518" s="55"/>
      <c r="K518" s="55"/>
      <c r="L518" s="55"/>
      <c r="M518" s="55"/>
      <c r="N518" s="1"/>
      <c r="O518" s="1"/>
      <c r="P518" s="1"/>
      <c r="Q518" s="1"/>
      <c r="R518" s="1"/>
      <c r="S518" s="1"/>
      <c r="T518" s="43"/>
      <c r="U518" s="44"/>
      <c r="V518" s="45"/>
      <c r="W518" s="46"/>
      <c r="X518" s="47"/>
      <c r="Y518" s="1"/>
      <c r="Z518" s="1"/>
    </row>
    <row r="519" spans="1:26" ht="11.25" customHeight="1">
      <c r="A519" s="55"/>
      <c r="B519" s="55"/>
      <c r="C519" s="55"/>
      <c r="D519" s="55"/>
      <c r="E519" s="55"/>
      <c r="F519" s="55"/>
      <c r="G519" s="55"/>
      <c r="H519" s="55"/>
      <c r="I519" s="55"/>
      <c r="J519" s="55"/>
      <c r="K519" s="55"/>
      <c r="L519" s="55"/>
      <c r="M519" s="55"/>
      <c r="N519" s="1"/>
      <c r="O519" s="1"/>
      <c r="P519" s="1"/>
      <c r="Q519" s="1"/>
      <c r="R519" s="1"/>
      <c r="S519" s="1"/>
      <c r="T519" s="43"/>
      <c r="U519" s="44"/>
      <c r="V519" s="45"/>
      <c r="W519" s="46"/>
      <c r="X519" s="47"/>
      <c r="Y519" s="1"/>
      <c r="Z519" s="1"/>
    </row>
    <row r="520" spans="1:26" ht="11.25" customHeight="1">
      <c r="A520" s="55"/>
      <c r="B520" s="55"/>
      <c r="C520" s="55"/>
      <c r="D520" s="55"/>
      <c r="E520" s="55"/>
      <c r="F520" s="55"/>
      <c r="G520" s="55"/>
      <c r="H520" s="55"/>
      <c r="I520" s="55"/>
      <c r="J520" s="55"/>
      <c r="K520" s="55"/>
      <c r="L520" s="55"/>
      <c r="M520" s="55"/>
      <c r="N520" s="1"/>
      <c r="O520" s="1"/>
      <c r="P520" s="1"/>
      <c r="Q520" s="1"/>
      <c r="R520" s="1"/>
      <c r="S520" s="1"/>
      <c r="T520" s="43"/>
      <c r="U520" s="44"/>
      <c r="V520" s="45"/>
      <c r="W520" s="46"/>
      <c r="X520" s="47"/>
      <c r="Y520" s="1"/>
      <c r="Z520" s="1"/>
    </row>
    <row r="521" spans="1:26" ht="11.25" customHeight="1">
      <c r="A521" s="55"/>
      <c r="B521" s="55"/>
      <c r="C521" s="55"/>
      <c r="D521" s="55"/>
      <c r="E521" s="55"/>
      <c r="F521" s="55"/>
      <c r="G521" s="55"/>
      <c r="H521" s="55"/>
      <c r="I521" s="55"/>
      <c r="J521" s="55"/>
      <c r="K521" s="55"/>
      <c r="L521" s="55"/>
      <c r="M521" s="55"/>
      <c r="N521" s="1"/>
      <c r="O521" s="1"/>
      <c r="P521" s="1"/>
      <c r="Q521" s="1"/>
      <c r="R521" s="1"/>
      <c r="S521" s="1"/>
      <c r="T521" s="43"/>
      <c r="U521" s="44"/>
      <c r="V521" s="45"/>
      <c r="W521" s="46"/>
      <c r="X521" s="47"/>
      <c r="Y521" s="1"/>
      <c r="Z521" s="1"/>
    </row>
    <row r="522" spans="1:26" ht="11.25" customHeight="1">
      <c r="A522" s="55"/>
      <c r="B522" s="55"/>
      <c r="C522" s="55"/>
      <c r="D522" s="55"/>
      <c r="E522" s="55"/>
      <c r="F522" s="55"/>
      <c r="G522" s="55"/>
      <c r="H522" s="55"/>
      <c r="I522" s="55"/>
      <c r="J522" s="55"/>
      <c r="K522" s="55"/>
      <c r="L522" s="55"/>
      <c r="M522" s="55"/>
      <c r="N522" s="1"/>
      <c r="O522" s="1"/>
      <c r="P522" s="1"/>
      <c r="Q522" s="1"/>
      <c r="R522" s="1"/>
      <c r="S522" s="1"/>
      <c r="T522" s="43"/>
      <c r="U522" s="44"/>
      <c r="V522" s="45"/>
      <c r="W522" s="46"/>
      <c r="X522" s="47"/>
      <c r="Y522" s="1"/>
      <c r="Z522" s="1"/>
    </row>
    <row r="523" spans="1:26" ht="11.25" customHeight="1">
      <c r="A523" s="55"/>
      <c r="B523" s="55"/>
      <c r="C523" s="55"/>
      <c r="D523" s="55"/>
      <c r="E523" s="55"/>
      <c r="F523" s="55"/>
      <c r="G523" s="55"/>
      <c r="H523" s="55"/>
      <c r="I523" s="55"/>
      <c r="J523" s="55"/>
      <c r="K523" s="55"/>
      <c r="L523" s="55"/>
      <c r="M523" s="55"/>
      <c r="N523" s="1"/>
      <c r="O523" s="1"/>
      <c r="P523" s="1"/>
      <c r="Q523" s="1"/>
      <c r="R523" s="1"/>
      <c r="S523" s="1"/>
      <c r="T523" s="43"/>
      <c r="U523" s="44"/>
      <c r="V523" s="45"/>
      <c r="W523" s="46"/>
      <c r="X523" s="47"/>
      <c r="Y523" s="1"/>
      <c r="Z523" s="1"/>
    </row>
    <row r="524" spans="1:26" ht="11.25" customHeight="1">
      <c r="A524" s="55"/>
      <c r="B524" s="55"/>
      <c r="C524" s="55"/>
      <c r="D524" s="55"/>
      <c r="E524" s="55"/>
      <c r="F524" s="55"/>
      <c r="G524" s="55"/>
      <c r="H524" s="55"/>
      <c r="I524" s="55"/>
      <c r="J524" s="55"/>
      <c r="K524" s="55"/>
      <c r="L524" s="55"/>
      <c r="M524" s="55"/>
      <c r="N524" s="1"/>
      <c r="O524" s="1"/>
      <c r="P524" s="1"/>
      <c r="Q524" s="1"/>
      <c r="R524" s="1"/>
      <c r="S524" s="1"/>
      <c r="T524" s="43"/>
      <c r="U524" s="44"/>
      <c r="V524" s="45"/>
      <c r="W524" s="46"/>
      <c r="X524" s="47"/>
      <c r="Y524" s="1"/>
      <c r="Z524" s="1"/>
    </row>
    <row r="525" spans="1:26" ht="11.25" customHeight="1">
      <c r="A525" s="55"/>
      <c r="B525" s="55"/>
      <c r="C525" s="55"/>
      <c r="D525" s="55"/>
      <c r="E525" s="55"/>
      <c r="F525" s="55"/>
      <c r="G525" s="55"/>
      <c r="H525" s="55"/>
      <c r="I525" s="55"/>
      <c r="J525" s="55"/>
      <c r="K525" s="55"/>
      <c r="L525" s="55"/>
      <c r="M525" s="55"/>
      <c r="N525" s="1"/>
      <c r="O525" s="1"/>
      <c r="P525" s="1"/>
      <c r="Q525" s="1"/>
      <c r="R525" s="1"/>
      <c r="S525" s="1"/>
      <c r="T525" s="43"/>
      <c r="U525" s="44"/>
      <c r="V525" s="45"/>
      <c r="W525" s="46"/>
      <c r="X525" s="47"/>
      <c r="Y525" s="1"/>
      <c r="Z525" s="1"/>
    </row>
    <row r="526" spans="1:26" ht="11.25" customHeight="1">
      <c r="A526" s="55"/>
      <c r="B526" s="55"/>
      <c r="C526" s="55"/>
      <c r="D526" s="55"/>
      <c r="E526" s="55"/>
      <c r="F526" s="55"/>
      <c r="G526" s="55"/>
      <c r="H526" s="55"/>
      <c r="I526" s="55"/>
      <c r="J526" s="55"/>
      <c r="K526" s="55"/>
      <c r="L526" s="55"/>
      <c r="M526" s="55"/>
      <c r="N526" s="1"/>
      <c r="O526" s="1"/>
      <c r="P526" s="1"/>
      <c r="Q526" s="1"/>
      <c r="R526" s="1"/>
      <c r="S526" s="1"/>
      <c r="T526" s="43"/>
      <c r="U526" s="44"/>
      <c r="V526" s="45"/>
      <c r="W526" s="46"/>
      <c r="X526" s="47"/>
      <c r="Y526" s="1"/>
      <c r="Z526" s="1"/>
    </row>
    <row r="527" spans="1:26" ht="11.25" customHeight="1">
      <c r="A527" s="55"/>
      <c r="B527" s="55"/>
      <c r="C527" s="55"/>
      <c r="D527" s="55"/>
      <c r="E527" s="55"/>
      <c r="F527" s="55"/>
      <c r="G527" s="55"/>
      <c r="H527" s="55"/>
      <c r="I527" s="55"/>
      <c r="J527" s="55"/>
      <c r="K527" s="55"/>
      <c r="L527" s="55"/>
      <c r="M527" s="55"/>
      <c r="N527" s="1"/>
      <c r="O527" s="1"/>
      <c r="P527" s="1"/>
      <c r="Q527" s="1"/>
      <c r="R527" s="1"/>
      <c r="S527" s="1"/>
      <c r="T527" s="43"/>
      <c r="U527" s="44"/>
      <c r="V527" s="45"/>
      <c r="W527" s="46"/>
      <c r="X527" s="47"/>
      <c r="Y527" s="1"/>
      <c r="Z527" s="1"/>
    </row>
    <row r="528" spans="1:26" ht="11.25" customHeight="1">
      <c r="A528" s="55"/>
      <c r="B528" s="55"/>
      <c r="C528" s="55"/>
      <c r="D528" s="55"/>
      <c r="E528" s="55"/>
      <c r="F528" s="55"/>
      <c r="G528" s="55"/>
      <c r="H528" s="55"/>
      <c r="I528" s="55"/>
      <c r="J528" s="55"/>
      <c r="K528" s="55"/>
      <c r="L528" s="55"/>
      <c r="M528" s="55"/>
      <c r="N528" s="1"/>
      <c r="O528" s="1"/>
      <c r="P528" s="1"/>
      <c r="Q528" s="1"/>
      <c r="R528" s="1"/>
      <c r="S528" s="1"/>
      <c r="T528" s="43"/>
      <c r="U528" s="44"/>
      <c r="V528" s="45"/>
      <c r="W528" s="46"/>
      <c r="X528" s="47"/>
      <c r="Y528" s="1"/>
      <c r="Z528" s="1"/>
    </row>
    <row r="529" spans="1:26" ht="11.25" customHeight="1">
      <c r="A529" s="55"/>
      <c r="B529" s="55"/>
      <c r="C529" s="55"/>
      <c r="D529" s="55"/>
      <c r="E529" s="55"/>
      <c r="F529" s="55"/>
      <c r="G529" s="55"/>
      <c r="H529" s="55"/>
      <c r="I529" s="55"/>
      <c r="J529" s="55"/>
      <c r="K529" s="55"/>
      <c r="L529" s="55"/>
      <c r="M529" s="55"/>
      <c r="N529" s="1"/>
      <c r="O529" s="1"/>
      <c r="P529" s="1"/>
      <c r="Q529" s="1"/>
      <c r="R529" s="1"/>
      <c r="S529" s="1"/>
      <c r="T529" s="43"/>
      <c r="U529" s="44"/>
      <c r="V529" s="45"/>
      <c r="W529" s="46"/>
      <c r="X529" s="47"/>
      <c r="Y529" s="1"/>
      <c r="Z529" s="1"/>
    </row>
    <row r="530" spans="1:26" ht="11.25" customHeight="1">
      <c r="A530" s="55"/>
      <c r="B530" s="55"/>
      <c r="C530" s="55"/>
      <c r="D530" s="55"/>
      <c r="E530" s="55"/>
      <c r="F530" s="55"/>
      <c r="G530" s="55"/>
      <c r="H530" s="55"/>
      <c r="I530" s="55"/>
      <c r="J530" s="55"/>
      <c r="K530" s="55"/>
      <c r="L530" s="55"/>
      <c r="M530" s="55"/>
      <c r="N530" s="1"/>
      <c r="O530" s="1"/>
      <c r="P530" s="1"/>
      <c r="Q530" s="1"/>
      <c r="R530" s="1"/>
      <c r="S530" s="1"/>
      <c r="T530" s="43"/>
      <c r="U530" s="44"/>
      <c r="V530" s="45"/>
      <c r="W530" s="46"/>
      <c r="X530" s="47"/>
      <c r="Y530" s="1"/>
      <c r="Z530" s="1"/>
    </row>
    <row r="531" spans="1:26" ht="11.25" customHeight="1">
      <c r="A531" s="55"/>
      <c r="B531" s="55"/>
      <c r="C531" s="55"/>
      <c r="D531" s="55"/>
      <c r="E531" s="55"/>
      <c r="F531" s="55"/>
      <c r="G531" s="55"/>
      <c r="H531" s="55"/>
      <c r="I531" s="55"/>
      <c r="J531" s="55"/>
      <c r="K531" s="55"/>
      <c r="L531" s="55"/>
      <c r="M531" s="55"/>
      <c r="N531" s="1"/>
      <c r="O531" s="1"/>
      <c r="P531" s="1"/>
      <c r="Q531" s="1"/>
      <c r="R531" s="1"/>
      <c r="S531" s="1"/>
      <c r="T531" s="43"/>
      <c r="U531" s="44"/>
      <c r="V531" s="45"/>
      <c r="W531" s="46"/>
      <c r="X531" s="47"/>
      <c r="Y531" s="1"/>
      <c r="Z531" s="1"/>
    </row>
    <row r="532" spans="1:26" ht="11.25" customHeight="1">
      <c r="A532" s="55"/>
      <c r="B532" s="55"/>
      <c r="C532" s="55"/>
      <c r="D532" s="55"/>
      <c r="E532" s="55"/>
      <c r="F532" s="55"/>
      <c r="G532" s="55"/>
      <c r="H532" s="55"/>
      <c r="I532" s="55"/>
      <c r="J532" s="55"/>
      <c r="K532" s="55"/>
      <c r="L532" s="55"/>
      <c r="M532" s="55"/>
      <c r="N532" s="1"/>
      <c r="O532" s="1"/>
      <c r="P532" s="1"/>
      <c r="Q532" s="1"/>
      <c r="R532" s="1"/>
      <c r="S532" s="1"/>
      <c r="T532" s="43"/>
      <c r="U532" s="44"/>
      <c r="V532" s="45"/>
      <c r="W532" s="46"/>
      <c r="X532" s="47"/>
      <c r="Y532" s="1"/>
      <c r="Z532" s="1"/>
    </row>
    <row r="533" spans="1:26" ht="11.25" customHeight="1">
      <c r="A533" s="55"/>
      <c r="B533" s="55"/>
      <c r="C533" s="55"/>
      <c r="D533" s="55"/>
      <c r="E533" s="55"/>
      <c r="F533" s="55"/>
      <c r="G533" s="55"/>
      <c r="H533" s="55"/>
      <c r="I533" s="55"/>
      <c r="J533" s="55"/>
      <c r="K533" s="55"/>
      <c r="L533" s="55"/>
      <c r="M533" s="55"/>
      <c r="N533" s="1"/>
      <c r="O533" s="1"/>
      <c r="P533" s="1"/>
      <c r="Q533" s="1"/>
      <c r="R533" s="1"/>
      <c r="S533" s="1"/>
      <c r="T533" s="43"/>
      <c r="U533" s="44"/>
      <c r="V533" s="45"/>
      <c r="W533" s="46"/>
      <c r="X533" s="47"/>
      <c r="Y533" s="1"/>
      <c r="Z533" s="1"/>
    </row>
    <row r="534" spans="1:26" ht="11.25" customHeight="1">
      <c r="A534" s="55"/>
      <c r="B534" s="55"/>
      <c r="C534" s="55"/>
      <c r="D534" s="55"/>
      <c r="E534" s="55"/>
      <c r="F534" s="55"/>
      <c r="G534" s="55"/>
      <c r="H534" s="55"/>
      <c r="I534" s="55"/>
      <c r="J534" s="55"/>
      <c r="K534" s="55"/>
      <c r="L534" s="55"/>
      <c r="M534" s="55"/>
      <c r="N534" s="1"/>
      <c r="O534" s="1"/>
      <c r="P534" s="1"/>
      <c r="Q534" s="1"/>
      <c r="R534" s="1"/>
      <c r="S534" s="1"/>
      <c r="T534" s="43"/>
      <c r="U534" s="44"/>
      <c r="V534" s="45"/>
      <c r="W534" s="46"/>
      <c r="X534" s="47"/>
      <c r="Y534" s="1"/>
      <c r="Z534" s="1"/>
    </row>
    <row r="535" spans="1:26" ht="11.25" customHeight="1">
      <c r="A535" s="55"/>
      <c r="B535" s="55"/>
      <c r="C535" s="55"/>
      <c r="D535" s="55"/>
      <c r="E535" s="55"/>
      <c r="F535" s="55"/>
      <c r="G535" s="55"/>
      <c r="H535" s="55"/>
      <c r="I535" s="55"/>
      <c r="J535" s="55"/>
      <c r="K535" s="55"/>
      <c r="L535" s="55"/>
      <c r="M535" s="55"/>
      <c r="N535" s="1"/>
      <c r="O535" s="1"/>
      <c r="P535" s="1"/>
      <c r="Q535" s="1"/>
      <c r="R535" s="1"/>
      <c r="S535" s="1"/>
      <c r="T535" s="43"/>
      <c r="U535" s="44"/>
      <c r="V535" s="45"/>
      <c r="W535" s="46"/>
      <c r="X535" s="47"/>
      <c r="Y535" s="1"/>
      <c r="Z535" s="1"/>
    </row>
    <row r="536" spans="1:26" ht="11.25" customHeight="1">
      <c r="A536" s="55"/>
      <c r="B536" s="55"/>
      <c r="C536" s="55"/>
      <c r="D536" s="55"/>
      <c r="E536" s="55"/>
      <c r="F536" s="55"/>
      <c r="G536" s="55"/>
      <c r="H536" s="55"/>
      <c r="I536" s="55"/>
      <c r="J536" s="55"/>
      <c r="K536" s="55"/>
      <c r="L536" s="55"/>
      <c r="M536" s="55"/>
      <c r="N536" s="1"/>
      <c r="O536" s="1"/>
      <c r="P536" s="1"/>
      <c r="Q536" s="1"/>
      <c r="R536" s="1"/>
      <c r="S536" s="1"/>
      <c r="T536" s="43"/>
      <c r="U536" s="44"/>
      <c r="V536" s="45"/>
      <c r="W536" s="46"/>
      <c r="X536" s="47"/>
      <c r="Y536" s="1"/>
      <c r="Z536" s="1"/>
    </row>
    <row r="537" spans="1:26" ht="11.25" customHeight="1">
      <c r="A537" s="55"/>
      <c r="B537" s="55"/>
      <c r="C537" s="55"/>
      <c r="D537" s="55"/>
      <c r="E537" s="55"/>
      <c r="F537" s="55"/>
      <c r="G537" s="55"/>
      <c r="H537" s="55"/>
      <c r="I537" s="55"/>
      <c r="J537" s="55"/>
      <c r="K537" s="55"/>
      <c r="L537" s="55"/>
      <c r="M537" s="55"/>
      <c r="N537" s="1"/>
      <c r="O537" s="1"/>
      <c r="P537" s="1"/>
      <c r="Q537" s="1"/>
      <c r="R537" s="1"/>
      <c r="S537" s="1"/>
      <c r="T537" s="43"/>
      <c r="U537" s="44"/>
      <c r="V537" s="45"/>
      <c r="W537" s="46"/>
      <c r="X537" s="47"/>
      <c r="Y537" s="1"/>
      <c r="Z537" s="1"/>
    </row>
    <row r="538" spans="1:26" ht="11.25" customHeight="1">
      <c r="A538" s="55"/>
      <c r="B538" s="55"/>
      <c r="C538" s="55"/>
      <c r="D538" s="55"/>
      <c r="E538" s="55"/>
      <c r="F538" s="55"/>
      <c r="G538" s="55"/>
      <c r="H538" s="55"/>
      <c r="I538" s="55"/>
      <c r="J538" s="55"/>
      <c r="K538" s="55"/>
      <c r="L538" s="55"/>
      <c r="M538" s="55"/>
      <c r="N538" s="1"/>
      <c r="O538" s="1"/>
      <c r="P538" s="1"/>
      <c r="Q538" s="1"/>
      <c r="R538" s="1"/>
      <c r="S538" s="1"/>
      <c r="T538" s="43"/>
      <c r="U538" s="44"/>
      <c r="V538" s="45"/>
      <c r="W538" s="46"/>
      <c r="X538" s="47"/>
      <c r="Y538" s="1"/>
      <c r="Z538" s="1"/>
    </row>
    <row r="539" spans="1:26" ht="11.25" customHeight="1">
      <c r="A539" s="55"/>
      <c r="B539" s="55"/>
      <c r="C539" s="55"/>
      <c r="D539" s="55"/>
      <c r="E539" s="55"/>
      <c r="F539" s="55"/>
      <c r="G539" s="55"/>
      <c r="H539" s="55"/>
      <c r="I539" s="55"/>
      <c r="J539" s="55"/>
      <c r="K539" s="55"/>
      <c r="L539" s="55"/>
      <c r="M539" s="55"/>
      <c r="N539" s="1"/>
      <c r="O539" s="1"/>
      <c r="P539" s="1"/>
      <c r="Q539" s="1"/>
      <c r="R539" s="1"/>
      <c r="S539" s="1"/>
      <c r="T539" s="43"/>
      <c r="U539" s="44"/>
      <c r="V539" s="45"/>
      <c r="W539" s="46"/>
      <c r="X539" s="47"/>
      <c r="Y539" s="1"/>
      <c r="Z539" s="1"/>
    </row>
    <row r="540" spans="1:26" ht="11.25" customHeight="1">
      <c r="A540" s="55"/>
      <c r="B540" s="55"/>
      <c r="C540" s="55"/>
      <c r="D540" s="55"/>
      <c r="E540" s="55"/>
      <c r="F540" s="55"/>
      <c r="G540" s="55"/>
      <c r="H540" s="55"/>
      <c r="I540" s="55"/>
      <c r="J540" s="55"/>
      <c r="K540" s="55"/>
      <c r="L540" s="55"/>
      <c r="M540" s="55"/>
      <c r="N540" s="1"/>
      <c r="O540" s="1"/>
      <c r="P540" s="1"/>
      <c r="Q540" s="1"/>
      <c r="R540" s="1"/>
      <c r="S540" s="1"/>
      <c r="T540" s="43"/>
      <c r="U540" s="44"/>
      <c r="V540" s="45"/>
      <c r="W540" s="46"/>
      <c r="X540" s="47"/>
      <c r="Y540" s="1"/>
      <c r="Z540" s="1"/>
    </row>
    <row r="541" spans="1:26" ht="11.25" customHeight="1">
      <c r="A541" s="55"/>
      <c r="B541" s="55"/>
      <c r="C541" s="55"/>
      <c r="D541" s="55"/>
      <c r="E541" s="55"/>
      <c r="F541" s="55"/>
      <c r="G541" s="55"/>
      <c r="H541" s="55"/>
      <c r="I541" s="55"/>
      <c r="J541" s="55"/>
      <c r="K541" s="55"/>
      <c r="L541" s="55"/>
      <c r="M541" s="55"/>
      <c r="N541" s="1"/>
      <c r="O541" s="1"/>
      <c r="P541" s="1"/>
      <c r="Q541" s="1"/>
      <c r="R541" s="1"/>
      <c r="S541" s="1"/>
      <c r="T541" s="43"/>
      <c r="U541" s="44"/>
      <c r="V541" s="45"/>
      <c r="W541" s="46"/>
      <c r="X541" s="47"/>
      <c r="Y541" s="1"/>
      <c r="Z541" s="1"/>
    </row>
    <row r="542" spans="1:26" ht="11.25" customHeight="1">
      <c r="A542" s="55"/>
      <c r="B542" s="55"/>
      <c r="C542" s="55"/>
      <c r="D542" s="55"/>
      <c r="E542" s="55"/>
      <c r="F542" s="55"/>
      <c r="G542" s="55"/>
      <c r="H542" s="55"/>
      <c r="I542" s="55"/>
      <c r="J542" s="55"/>
      <c r="K542" s="55"/>
      <c r="L542" s="55"/>
      <c r="M542" s="55"/>
      <c r="N542" s="1"/>
      <c r="O542" s="1"/>
      <c r="P542" s="1"/>
      <c r="Q542" s="1"/>
      <c r="R542" s="1"/>
      <c r="S542" s="1"/>
      <c r="T542" s="43"/>
      <c r="U542" s="44"/>
      <c r="V542" s="45"/>
      <c r="W542" s="46"/>
      <c r="X542" s="47"/>
      <c r="Y542" s="1"/>
      <c r="Z542" s="1"/>
    </row>
    <row r="543" spans="1:26" ht="11.25" customHeight="1">
      <c r="A543" s="55"/>
      <c r="B543" s="55"/>
      <c r="C543" s="55"/>
      <c r="D543" s="55"/>
      <c r="E543" s="55"/>
      <c r="F543" s="55"/>
      <c r="G543" s="55"/>
      <c r="H543" s="55"/>
      <c r="I543" s="55"/>
      <c r="J543" s="55"/>
      <c r="K543" s="55"/>
      <c r="L543" s="55"/>
      <c r="M543" s="55"/>
      <c r="N543" s="1"/>
      <c r="O543" s="1"/>
      <c r="P543" s="1"/>
      <c r="Q543" s="1"/>
      <c r="R543" s="1"/>
      <c r="S543" s="1"/>
      <c r="T543" s="43"/>
      <c r="U543" s="44"/>
      <c r="V543" s="45"/>
      <c r="W543" s="46"/>
      <c r="X543" s="47"/>
      <c r="Y543" s="1"/>
      <c r="Z543" s="1"/>
    </row>
    <row r="544" spans="1:26" ht="11.25" customHeight="1">
      <c r="A544" s="55"/>
      <c r="B544" s="55"/>
      <c r="C544" s="55"/>
      <c r="D544" s="55"/>
      <c r="E544" s="55"/>
      <c r="F544" s="55"/>
      <c r="G544" s="55"/>
      <c r="H544" s="55"/>
      <c r="I544" s="55"/>
      <c r="J544" s="55"/>
      <c r="K544" s="55"/>
      <c r="L544" s="55"/>
      <c r="M544" s="55"/>
      <c r="N544" s="1"/>
      <c r="O544" s="1"/>
      <c r="P544" s="1"/>
      <c r="Q544" s="1"/>
      <c r="R544" s="1"/>
      <c r="S544" s="1"/>
      <c r="T544" s="43"/>
      <c r="U544" s="44"/>
      <c r="V544" s="45"/>
      <c r="W544" s="46"/>
      <c r="X544" s="47"/>
      <c r="Y544" s="1"/>
      <c r="Z544" s="1"/>
    </row>
    <row r="545" spans="1:26" ht="11.25" customHeight="1">
      <c r="A545" s="55"/>
      <c r="B545" s="55"/>
      <c r="C545" s="55"/>
      <c r="D545" s="55"/>
      <c r="E545" s="55"/>
      <c r="F545" s="55"/>
      <c r="G545" s="55"/>
      <c r="H545" s="55"/>
      <c r="I545" s="55"/>
      <c r="J545" s="55"/>
      <c r="K545" s="55"/>
      <c r="L545" s="55"/>
      <c r="M545" s="55"/>
      <c r="N545" s="1"/>
      <c r="O545" s="1"/>
      <c r="P545" s="1"/>
      <c r="Q545" s="1"/>
      <c r="R545" s="1"/>
      <c r="S545" s="1"/>
      <c r="T545" s="43"/>
      <c r="U545" s="44"/>
      <c r="V545" s="45"/>
      <c r="W545" s="46"/>
      <c r="X545" s="47"/>
      <c r="Y545" s="1"/>
      <c r="Z545" s="1"/>
    </row>
    <row r="546" spans="1:26" ht="11.25" customHeight="1">
      <c r="A546" s="55"/>
      <c r="B546" s="55"/>
      <c r="C546" s="55"/>
      <c r="D546" s="55"/>
      <c r="E546" s="55"/>
      <c r="F546" s="55"/>
      <c r="G546" s="55"/>
      <c r="H546" s="55"/>
      <c r="I546" s="55"/>
      <c r="J546" s="55"/>
      <c r="K546" s="55"/>
      <c r="L546" s="55"/>
      <c r="M546" s="55"/>
      <c r="N546" s="1"/>
      <c r="O546" s="1"/>
      <c r="P546" s="1"/>
      <c r="Q546" s="1"/>
      <c r="R546" s="1"/>
      <c r="S546" s="1"/>
      <c r="T546" s="43"/>
      <c r="U546" s="44"/>
      <c r="V546" s="45"/>
      <c r="W546" s="46"/>
      <c r="X546" s="47"/>
      <c r="Y546" s="1"/>
      <c r="Z546" s="1"/>
    </row>
    <row r="547" spans="1:26" ht="11.25" customHeight="1">
      <c r="A547" s="55"/>
      <c r="B547" s="55"/>
      <c r="C547" s="55"/>
      <c r="D547" s="55"/>
      <c r="E547" s="55"/>
      <c r="F547" s="55"/>
      <c r="G547" s="55"/>
      <c r="H547" s="55"/>
      <c r="I547" s="55"/>
      <c r="J547" s="55"/>
      <c r="K547" s="55"/>
      <c r="L547" s="55"/>
      <c r="M547" s="55"/>
      <c r="N547" s="1"/>
      <c r="O547" s="1"/>
      <c r="P547" s="1"/>
      <c r="Q547" s="1"/>
      <c r="R547" s="1"/>
      <c r="S547" s="1"/>
      <c r="T547" s="43"/>
      <c r="U547" s="44"/>
      <c r="V547" s="45"/>
      <c r="W547" s="46"/>
      <c r="X547" s="47"/>
      <c r="Y547" s="1"/>
      <c r="Z547" s="1"/>
    </row>
    <row r="548" spans="1:26" ht="11.25" customHeight="1">
      <c r="A548" s="55"/>
      <c r="B548" s="55"/>
      <c r="C548" s="55"/>
      <c r="D548" s="55"/>
      <c r="E548" s="55"/>
      <c r="F548" s="55"/>
      <c r="G548" s="55"/>
      <c r="H548" s="55"/>
      <c r="I548" s="55"/>
      <c r="J548" s="55"/>
      <c r="K548" s="55"/>
      <c r="L548" s="55"/>
      <c r="M548" s="55"/>
      <c r="N548" s="1"/>
      <c r="O548" s="1"/>
      <c r="P548" s="1"/>
      <c r="Q548" s="1"/>
      <c r="R548" s="1"/>
      <c r="S548" s="1"/>
      <c r="T548" s="43"/>
      <c r="U548" s="44"/>
      <c r="V548" s="45"/>
      <c r="W548" s="46"/>
      <c r="X548" s="47"/>
      <c r="Y548" s="1"/>
      <c r="Z548" s="1"/>
    </row>
    <row r="549" spans="1:26" ht="11.25" customHeight="1">
      <c r="A549" s="55"/>
      <c r="B549" s="55"/>
      <c r="C549" s="55"/>
      <c r="D549" s="55"/>
      <c r="E549" s="55"/>
      <c r="F549" s="55"/>
      <c r="G549" s="55"/>
      <c r="H549" s="55"/>
      <c r="I549" s="55"/>
      <c r="J549" s="55"/>
      <c r="K549" s="55"/>
      <c r="L549" s="55"/>
      <c r="M549" s="55"/>
      <c r="N549" s="1"/>
      <c r="O549" s="1"/>
      <c r="P549" s="1"/>
      <c r="Q549" s="1"/>
      <c r="R549" s="1"/>
      <c r="S549" s="1"/>
      <c r="T549" s="43"/>
      <c r="U549" s="44"/>
      <c r="V549" s="45"/>
      <c r="W549" s="46"/>
      <c r="X549" s="47"/>
      <c r="Y549" s="1"/>
      <c r="Z549" s="1"/>
    </row>
    <row r="550" spans="1:26" ht="11.25" customHeight="1">
      <c r="A550" s="55"/>
      <c r="B550" s="55"/>
      <c r="C550" s="55"/>
      <c r="D550" s="55"/>
      <c r="E550" s="55"/>
      <c r="F550" s="55"/>
      <c r="G550" s="55"/>
      <c r="H550" s="55"/>
      <c r="I550" s="55"/>
      <c r="J550" s="55"/>
      <c r="K550" s="55"/>
      <c r="L550" s="55"/>
      <c r="M550" s="55"/>
      <c r="N550" s="1"/>
      <c r="O550" s="1"/>
      <c r="P550" s="1"/>
      <c r="Q550" s="1"/>
      <c r="R550" s="1"/>
      <c r="S550" s="1"/>
      <c r="T550" s="43"/>
      <c r="U550" s="44"/>
      <c r="V550" s="45"/>
      <c r="W550" s="46"/>
      <c r="X550" s="47"/>
      <c r="Y550" s="1"/>
      <c r="Z550" s="1"/>
    </row>
    <row r="551" spans="1:26" ht="11.25" customHeight="1">
      <c r="A551" s="55"/>
      <c r="B551" s="55"/>
      <c r="C551" s="55"/>
      <c r="D551" s="55"/>
      <c r="E551" s="55"/>
      <c r="F551" s="55"/>
      <c r="G551" s="55"/>
      <c r="H551" s="55"/>
      <c r="I551" s="55"/>
      <c r="J551" s="55"/>
      <c r="K551" s="55"/>
      <c r="L551" s="55"/>
      <c r="M551" s="55"/>
      <c r="N551" s="1"/>
      <c r="O551" s="1"/>
      <c r="P551" s="1"/>
      <c r="Q551" s="1"/>
      <c r="R551" s="1"/>
      <c r="S551" s="1"/>
      <c r="T551" s="43"/>
      <c r="U551" s="44"/>
      <c r="V551" s="45"/>
      <c r="W551" s="46"/>
      <c r="X551" s="47"/>
      <c r="Y551" s="1"/>
      <c r="Z551" s="1"/>
    </row>
    <row r="552" spans="1:26" ht="11.25" customHeight="1">
      <c r="A552" s="55"/>
      <c r="B552" s="55"/>
      <c r="C552" s="55"/>
      <c r="D552" s="55"/>
      <c r="E552" s="55"/>
      <c r="F552" s="55"/>
      <c r="G552" s="55"/>
      <c r="H552" s="55"/>
      <c r="I552" s="55"/>
      <c r="J552" s="55"/>
      <c r="K552" s="55"/>
      <c r="L552" s="55"/>
      <c r="M552" s="55"/>
      <c r="N552" s="1"/>
      <c r="O552" s="1"/>
      <c r="P552" s="1"/>
      <c r="Q552" s="1"/>
      <c r="R552" s="1"/>
      <c r="S552" s="1"/>
      <c r="T552" s="43"/>
      <c r="U552" s="44"/>
      <c r="V552" s="45"/>
      <c r="W552" s="46"/>
      <c r="X552" s="47"/>
      <c r="Y552" s="1"/>
      <c r="Z552" s="1"/>
    </row>
    <row r="553" spans="1:26" ht="11.25" customHeight="1">
      <c r="A553" s="55"/>
      <c r="B553" s="55"/>
      <c r="C553" s="55"/>
      <c r="D553" s="55"/>
      <c r="E553" s="55"/>
      <c r="F553" s="55"/>
      <c r="G553" s="55"/>
      <c r="H553" s="55"/>
      <c r="I553" s="55"/>
      <c r="J553" s="55"/>
      <c r="K553" s="55"/>
      <c r="L553" s="55"/>
      <c r="M553" s="55"/>
      <c r="N553" s="1"/>
      <c r="O553" s="1"/>
      <c r="P553" s="1"/>
      <c r="Q553" s="1"/>
      <c r="R553" s="1"/>
      <c r="S553" s="1"/>
      <c r="T553" s="43"/>
      <c r="U553" s="44"/>
      <c r="V553" s="45"/>
      <c r="W553" s="46"/>
      <c r="X553" s="47"/>
      <c r="Y553" s="1"/>
      <c r="Z553" s="1"/>
    </row>
    <row r="554" spans="1:26" ht="11.25" customHeight="1">
      <c r="A554" s="55"/>
      <c r="B554" s="55"/>
      <c r="C554" s="55"/>
      <c r="D554" s="55"/>
      <c r="E554" s="55"/>
      <c r="F554" s="55"/>
      <c r="G554" s="55"/>
      <c r="H554" s="55"/>
      <c r="I554" s="55"/>
      <c r="J554" s="55"/>
      <c r="K554" s="55"/>
      <c r="L554" s="55"/>
      <c r="M554" s="55"/>
      <c r="N554" s="1"/>
      <c r="O554" s="1"/>
      <c r="P554" s="1"/>
      <c r="Q554" s="1"/>
      <c r="R554" s="1"/>
      <c r="S554" s="1"/>
      <c r="T554" s="43"/>
      <c r="U554" s="44"/>
      <c r="V554" s="45"/>
      <c r="W554" s="46"/>
      <c r="X554" s="47"/>
      <c r="Y554" s="1"/>
      <c r="Z554" s="1"/>
    </row>
    <row r="555" spans="1:26" ht="11.25" customHeight="1">
      <c r="A555" s="55"/>
      <c r="B555" s="55"/>
      <c r="C555" s="55"/>
      <c r="D555" s="55"/>
      <c r="E555" s="55"/>
      <c r="F555" s="55"/>
      <c r="G555" s="55"/>
      <c r="H555" s="55"/>
      <c r="I555" s="55"/>
      <c r="J555" s="55"/>
      <c r="K555" s="55"/>
      <c r="L555" s="55"/>
      <c r="M555" s="55"/>
      <c r="N555" s="1"/>
      <c r="O555" s="1"/>
      <c r="P555" s="1"/>
      <c r="Q555" s="1"/>
      <c r="R555" s="1"/>
      <c r="S555" s="1"/>
      <c r="T555" s="43"/>
      <c r="U555" s="44"/>
      <c r="V555" s="45"/>
      <c r="W555" s="46"/>
      <c r="X555" s="47"/>
      <c r="Y555" s="1"/>
      <c r="Z555" s="1"/>
    </row>
    <row r="556" spans="1:26" ht="11.25" customHeight="1">
      <c r="A556" s="55"/>
      <c r="B556" s="55"/>
      <c r="C556" s="55"/>
      <c r="D556" s="55"/>
      <c r="E556" s="55"/>
      <c r="F556" s="55"/>
      <c r="G556" s="55"/>
      <c r="H556" s="55"/>
      <c r="I556" s="55"/>
      <c r="J556" s="55"/>
      <c r="K556" s="55"/>
      <c r="L556" s="55"/>
      <c r="M556" s="55"/>
      <c r="N556" s="1"/>
      <c r="O556" s="1"/>
      <c r="P556" s="1"/>
      <c r="Q556" s="1"/>
      <c r="R556" s="1"/>
      <c r="S556" s="1"/>
      <c r="T556" s="43"/>
      <c r="U556" s="44"/>
      <c r="V556" s="45"/>
      <c r="W556" s="46"/>
      <c r="X556" s="47"/>
      <c r="Y556" s="1"/>
      <c r="Z556" s="1"/>
    </row>
    <row r="557" spans="1:26" ht="11.25" customHeight="1">
      <c r="A557" s="55"/>
      <c r="B557" s="55"/>
      <c r="C557" s="55"/>
      <c r="D557" s="55"/>
      <c r="E557" s="55"/>
      <c r="F557" s="55"/>
      <c r="G557" s="55"/>
      <c r="H557" s="55"/>
      <c r="I557" s="55"/>
      <c r="J557" s="55"/>
      <c r="K557" s="55"/>
      <c r="L557" s="55"/>
      <c r="M557" s="55"/>
      <c r="N557" s="1"/>
      <c r="O557" s="1"/>
      <c r="P557" s="1"/>
      <c r="Q557" s="1"/>
      <c r="R557" s="1"/>
      <c r="S557" s="1"/>
      <c r="T557" s="43"/>
      <c r="U557" s="44"/>
      <c r="V557" s="45"/>
      <c r="W557" s="46"/>
      <c r="X557" s="47"/>
      <c r="Y557" s="1"/>
      <c r="Z557" s="1"/>
    </row>
    <row r="558" spans="1:26" ht="11.25" customHeight="1">
      <c r="A558" s="55"/>
      <c r="B558" s="55"/>
      <c r="C558" s="55"/>
      <c r="D558" s="55"/>
      <c r="E558" s="55"/>
      <c r="F558" s="55"/>
      <c r="G558" s="55"/>
      <c r="H558" s="55"/>
      <c r="I558" s="55"/>
      <c r="J558" s="55"/>
      <c r="K558" s="55"/>
      <c r="L558" s="55"/>
      <c r="M558" s="55"/>
      <c r="N558" s="1"/>
      <c r="O558" s="1"/>
      <c r="P558" s="1"/>
      <c r="Q558" s="1"/>
      <c r="R558" s="1"/>
      <c r="S558" s="1"/>
      <c r="T558" s="43"/>
      <c r="U558" s="44"/>
      <c r="V558" s="45"/>
      <c r="W558" s="46"/>
      <c r="X558" s="47"/>
      <c r="Y558" s="1"/>
      <c r="Z558" s="1"/>
    </row>
    <row r="559" spans="1:26" ht="11.25" customHeight="1">
      <c r="A559" s="55"/>
      <c r="B559" s="55"/>
      <c r="C559" s="55"/>
      <c r="D559" s="55"/>
      <c r="E559" s="55"/>
      <c r="F559" s="55"/>
      <c r="G559" s="55"/>
      <c r="H559" s="55"/>
      <c r="I559" s="55"/>
      <c r="J559" s="55"/>
      <c r="K559" s="55"/>
      <c r="L559" s="55"/>
      <c r="M559" s="55"/>
      <c r="N559" s="1"/>
      <c r="O559" s="1"/>
      <c r="P559" s="1"/>
      <c r="Q559" s="1"/>
      <c r="R559" s="1"/>
      <c r="S559" s="1"/>
      <c r="T559" s="43"/>
      <c r="U559" s="44"/>
      <c r="V559" s="45"/>
      <c r="W559" s="46"/>
      <c r="X559" s="47"/>
      <c r="Y559" s="1"/>
      <c r="Z559" s="1"/>
    </row>
    <row r="560" spans="1:26" ht="11.25" customHeight="1">
      <c r="A560" s="55"/>
      <c r="B560" s="55"/>
      <c r="C560" s="55"/>
      <c r="D560" s="55"/>
      <c r="E560" s="55"/>
      <c r="F560" s="55"/>
      <c r="G560" s="55"/>
      <c r="H560" s="55"/>
      <c r="I560" s="55"/>
      <c r="J560" s="55"/>
      <c r="K560" s="55"/>
      <c r="L560" s="55"/>
      <c r="M560" s="55"/>
      <c r="N560" s="1"/>
      <c r="O560" s="1"/>
      <c r="P560" s="1"/>
      <c r="Q560" s="1"/>
      <c r="R560" s="1"/>
      <c r="S560" s="1"/>
      <c r="T560" s="43"/>
      <c r="U560" s="44"/>
      <c r="V560" s="45"/>
      <c r="W560" s="46"/>
      <c r="X560" s="47"/>
      <c r="Y560" s="1"/>
      <c r="Z560" s="1"/>
    </row>
    <row r="561" spans="1:26" ht="11.25" customHeight="1">
      <c r="A561" s="55"/>
      <c r="B561" s="55"/>
      <c r="C561" s="55"/>
      <c r="D561" s="55"/>
      <c r="E561" s="55"/>
      <c r="F561" s="55"/>
      <c r="G561" s="55"/>
      <c r="H561" s="55"/>
      <c r="I561" s="55"/>
      <c r="J561" s="55"/>
      <c r="K561" s="55"/>
      <c r="L561" s="55"/>
      <c r="M561" s="55"/>
      <c r="N561" s="1"/>
      <c r="O561" s="1"/>
      <c r="P561" s="1"/>
      <c r="Q561" s="1"/>
      <c r="R561" s="1"/>
      <c r="S561" s="1"/>
      <c r="T561" s="43"/>
      <c r="U561" s="44"/>
      <c r="V561" s="45"/>
      <c r="W561" s="46"/>
      <c r="X561" s="47"/>
      <c r="Y561" s="1"/>
      <c r="Z561" s="1"/>
    </row>
    <row r="562" spans="1:26" ht="11.25" customHeight="1">
      <c r="A562" s="55"/>
      <c r="B562" s="55"/>
      <c r="C562" s="55"/>
      <c r="D562" s="55"/>
      <c r="E562" s="55"/>
      <c r="F562" s="55"/>
      <c r="G562" s="55"/>
      <c r="H562" s="55"/>
      <c r="I562" s="55"/>
      <c r="J562" s="55"/>
      <c r="K562" s="55"/>
      <c r="L562" s="55"/>
      <c r="M562" s="55"/>
      <c r="N562" s="1"/>
      <c r="O562" s="1"/>
      <c r="P562" s="1"/>
      <c r="Q562" s="1"/>
      <c r="R562" s="1"/>
      <c r="S562" s="1"/>
      <c r="T562" s="43"/>
      <c r="U562" s="44"/>
      <c r="V562" s="45"/>
      <c r="W562" s="46"/>
      <c r="X562" s="47"/>
      <c r="Y562" s="1"/>
      <c r="Z562" s="1"/>
    </row>
    <row r="563" spans="1:26" ht="11.25" customHeight="1">
      <c r="A563" s="55"/>
      <c r="B563" s="55"/>
      <c r="C563" s="55"/>
      <c r="D563" s="55"/>
      <c r="E563" s="55"/>
      <c r="F563" s="55"/>
      <c r="G563" s="55"/>
      <c r="H563" s="55"/>
      <c r="I563" s="55"/>
      <c r="J563" s="55"/>
      <c r="K563" s="55"/>
      <c r="L563" s="55"/>
      <c r="M563" s="55"/>
      <c r="N563" s="1"/>
      <c r="O563" s="1"/>
      <c r="P563" s="1"/>
      <c r="Q563" s="1"/>
      <c r="R563" s="1"/>
      <c r="S563" s="1"/>
      <c r="T563" s="43"/>
      <c r="U563" s="44"/>
      <c r="V563" s="45"/>
      <c r="W563" s="46"/>
      <c r="X563" s="47"/>
      <c r="Y563" s="1"/>
      <c r="Z563" s="1"/>
    </row>
    <row r="564" spans="1:26" ht="11.25" customHeight="1">
      <c r="A564" s="55"/>
      <c r="B564" s="55"/>
      <c r="C564" s="55"/>
      <c r="D564" s="55"/>
      <c r="E564" s="55"/>
      <c r="F564" s="55"/>
      <c r="G564" s="55"/>
      <c r="H564" s="55"/>
      <c r="I564" s="55"/>
      <c r="J564" s="55"/>
      <c r="K564" s="55"/>
      <c r="L564" s="55"/>
      <c r="M564" s="55"/>
      <c r="N564" s="1"/>
      <c r="O564" s="1"/>
      <c r="P564" s="1"/>
      <c r="Q564" s="1"/>
      <c r="R564" s="1"/>
      <c r="S564" s="1"/>
      <c r="T564" s="43"/>
      <c r="U564" s="44"/>
      <c r="V564" s="45"/>
      <c r="W564" s="46"/>
      <c r="X564" s="47"/>
      <c r="Y564" s="1"/>
      <c r="Z564" s="1"/>
    </row>
    <row r="565" spans="1:26" ht="11.25" customHeight="1">
      <c r="A565" s="55"/>
      <c r="B565" s="55"/>
      <c r="C565" s="55"/>
      <c r="D565" s="55"/>
      <c r="E565" s="55"/>
      <c r="F565" s="55"/>
      <c r="G565" s="55"/>
      <c r="H565" s="55"/>
      <c r="I565" s="55"/>
      <c r="J565" s="55"/>
      <c r="K565" s="55"/>
      <c r="L565" s="55"/>
      <c r="M565" s="55"/>
      <c r="N565" s="1"/>
      <c r="O565" s="1"/>
      <c r="P565" s="1"/>
      <c r="Q565" s="1"/>
      <c r="R565" s="1"/>
      <c r="S565" s="1"/>
      <c r="T565" s="43"/>
      <c r="U565" s="44"/>
      <c r="V565" s="45"/>
      <c r="W565" s="46"/>
      <c r="X565" s="47"/>
      <c r="Y565" s="1"/>
      <c r="Z565" s="1"/>
    </row>
    <row r="566" spans="1:26" ht="11.25" customHeight="1">
      <c r="A566" s="55"/>
      <c r="B566" s="55"/>
      <c r="C566" s="55"/>
      <c r="D566" s="55"/>
      <c r="E566" s="55"/>
      <c r="F566" s="55"/>
      <c r="G566" s="55"/>
      <c r="H566" s="55"/>
      <c r="I566" s="55"/>
      <c r="J566" s="55"/>
      <c r="K566" s="55"/>
      <c r="L566" s="55"/>
      <c r="M566" s="55"/>
      <c r="N566" s="1"/>
      <c r="O566" s="1"/>
      <c r="P566" s="1"/>
      <c r="Q566" s="1"/>
      <c r="R566" s="1"/>
      <c r="S566" s="1"/>
      <c r="T566" s="43"/>
      <c r="U566" s="44"/>
      <c r="V566" s="45"/>
      <c r="W566" s="46"/>
      <c r="X566" s="47"/>
      <c r="Y566" s="1"/>
      <c r="Z566" s="1"/>
    </row>
    <row r="567" spans="1:26" ht="11.25" customHeight="1">
      <c r="A567" s="55"/>
      <c r="B567" s="55"/>
      <c r="C567" s="55"/>
      <c r="D567" s="55"/>
      <c r="E567" s="55"/>
      <c r="F567" s="55"/>
      <c r="G567" s="55"/>
      <c r="H567" s="55"/>
      <c r="I567" s="55"/>
      <c r="J567" s="55"/>
      <c r="K567" s="55"/>
      <c r="L567" s="55"/>
      <c r="M567" s="55"/>
      <c r="N567" s="1"/>
      <c r="O567" s="1"/>
      <c r="P567" s="1"/>
      <c r="Q567" s="1"/>
      <c r="R567" s="1"/>
      <c r="S567" s="1"/>
      <c r="T567" s="43"/>
      <c r="U567" s="44"/>
      <c r="V567" s="45"/>
      <c r="W567" s="46"/>
      <c r="X567" s="47"/>
      <c r="Y567" s="1"/>
      <c r="Z567" s="1"/>
    </row>
    <row r="568" spans="1:26" ht="11.25" customHeight="1">
      <c r="A568" s="55"/>
      <c r="B568" s="55"/>
      <c r="C568" s="55"/>
      <c r="D568" s="55"/>
      <c r="E568" s="55"/>
      <c r="F568" s="55"/>
      <c r="G568" s="55"/>
      <c r="H568" s="55"/>
      <c r="I568" s="55"/>
      <c r="J568" s="55"/>
      <c r="K568" s="55"/>
      <c r="L568" s="55"/>
      <c r="M568" s="55"/>
      <c r="N568" s="1"/>
      <c r="O568" s="1"/>
      <c r="P568" s="1"/>
      <c r="Q568" s="1"/>
      <c r="R568" s="1"/>
      <c r="S568" s="1"/>
      <c r="T568" s="43"/>
      <c r="U568" s="44"/>
      <c r="V568" s="45"/>
      <c r="W568" s="46"/>
      <c r="X568" s="47"/>
      <c r="Y568" s="1"/>
      <c r="Z568" s="1"/>
    </row>
    <row r="569" spans="1:26" ht="11.25" customHeight="1">
      <c r="A569" s="55"/>
      <c r="B569" s="55"/>
      <c r="C569" s="55"/>
      <c r="D569" s="55"/>
      <c r="E569" s="55"/>
      <c r="F569" s="55"/>
      <c r="G569" s="55"/>
      <c r="H569" s="55"/>
      <c r="I569" s="55"/>
      <c r="J569" s="55"/>
      <c r="K569" s="55"/>
      <c r="L569" s="55"/>
      <c r="M569" s="55"/>
      <c r="N569" s="1"/>
      <c r="O569" s="1"/>
      <c r="P569" s="1"/>
      <c r="Q569" s="1"/>
      <c r="R569" s="1"/>
      <c r="S569" s="1"/>
      <c r="T569" s="43"/>
      <c r="U569" s="44"/>
      <c r="V569" s="45"/>
      <c r="W569" s="46"/>
      <c r="X569" s="47"/>
      <c r="Y569" s="1"/>
      <c r="Z569" s="1"/>
    </row>
    <row r="570" spans="1:26" ht="11.25" customHeight="1">
      <c r="A570" s="55"/>
      <c r="B570" s="55"/>
      <c r="C570" s="55"/>
      <c r="D570" s="55"/>
      <c r="E570" s="55"/>
      <c r="F570" s="55"/>
      <c r="G570" s="55"/>
      <c r="H570" s="55"/>
      <c r="I570" s="55"/>
      <c r="J570" s="55"/>
      <c r="K570" s="55"/>
      <c r="L570" s="55"/>
      <c r="M570" s="55"/>
      <c r="N570" s="1"/>
      <c r="O570" s="1"/>
      <c r="P570" s="1"/>
      <c r="Q570" s="1"/>
      <c r="R570" s="1"/>
      <c r="S570" s="1"/>
      <c r="T570" s="43"/>
      <c r="U570" s="44"/>
      <c r="V570" s="45"/>
      <c r="W570" s="46"/>
      <c r="X570" s="47"/>
      <c r="Y570" s="1"/>
      <c r="Z570" s="1"/>
    </row>
    <row r="571" spans="1:26" ht="11.25" customHeight="1">
      <c r="A571" s="55"/>
      <c r="B571" s="55"/>
      <c r="C571" s="55"/>
      <c r="D571" s="55"/>
      <c r="E571" s="55"/>
      <c r="F571" s="55"/>
      <c r="G571" s="55"/>
      <c r="H571" s="55"/>
      <c r="I571" s="55"/>
      <c r="J571" s="55"/>
      <c r="K571" s="55"/>
      <c r="L571" s="55"/>
      <c r="M571" s="55"/>
      <c r="N571" s="1"/>
      <c r="O571" s="1"/>
      <c r="P571" s="1"/>
      <c r="Q571" s="1"/>
      <c r="R571" s="1"/>
      <c r="S571" s="1"/>
      <c r="T571" s="43"/>
      <c r="U571" s="44"/>
      <c r="V571" s="45"/>
      <c r="W571" s="46"/>
      <c r="X571" s="47"/>
      <c r="Y571" s="1"/>
      <c r="Z571" s="1"/>
    </row>
    <row r="572" spans="1:26" ht="11.25" customHeight="1">
      <c r="A572" s="55"/>
      <c r="B572" s="55"/>
      <c r="C572" s="55"/>
      <c r="D572" s="55"/>
      <c r="E572" s="55"/>
      <c r="F572" s="55"/>
      <c r="G572" s="55"/>
      <c r="H572" s="55"/>
      <c r="I572" s="55"/>
      <c r="J572" s="55"/>
      <c r="K572" s="55"/>
      <c r="L572" s="55"/>
      <c r="M572" s="55"/>
      <c r="N572" s="1"/>
      <c r="O572" s="1"/>
      <c r="P572" s="1"/>
      <c r="Q572" s="1"/>
      <c r="R572" s="1"/>
      <c r="S572" s="1"/>
      <c r="T572" s="43"/>
      <c r="U572" s="44"/>
      <c r="V572" s="45"/>
      <c r="W572" s="46"/>
      <c r="X572" s="47"/>
      <c r="Y572" s="1"/>
      <c r="Z572" s="1"/>
    </row>
    <row r="573" spans="1:26" ht="11.25" customHeight="1">
      <c r="A573" s="55"/>
      <c r="B573" s="55"/>
      <c r="C573" s="55"/>
      <c r="D573" s="55"/>
      <c r="E573" s="55"/>
      <c r="F573" s="55"/>
      <c r="G573" s="55"/>
      <c r="H573" s="55"/>
      <c r="I573" s="55"/>
      <c r="J573" s="55"/>
      <c r="K573" s="55"/>
      <c r="L573" s="55"/>
      <c r="M573" s="55"/>
      <c r="N573" s="1"/>
      <c r="O573" s="1"/>
      <c r="P573" s="1"/>
      <c r="Q573" s="1"/>
      <c r="R573" s="1"/>
      <c r="S573" s="1"/>
      <c r="T573" s="43"/>
      <c r="U573" s="44"/>
      <c r="V573" s="45"/>
      <c r="W573" s="46"/>
      <c r="X573" s="47"/>
      <c r="Y573" s="1"/>
      <c r="Z573" s="1"/>
    </row>
    <row r="574" spans="1:26" ht="11.25" customHeight="1">
      <c r="A574" s="55"/>
      <c r="B574" s="55"/>
      <c r="C574" s="55"/>
      <c r="D574" s="55"/>
      <c r="E574" s="55"/>
      <c r="F574" s="55"/>
      <c r="G574" s="55"/>
      <c r="H574" s="55"/>
      <c r="I574" s="55"/>
      <c r="J574" s="55"/>
      <c r="K574" s="55"/>
      <c r="L574" s="55"/>
      <c r="M574" s="55"/>
      <c r="N574" s="1"/>
      <c r="O574" s="1"/>
      <c r="P574" s="1"/>
      <c r="Q574" s="1"/>
      <c r="R574" s="1"/>
      <c r="S574" s="1"/>
      <c r="T574" s="43"/>
      <c r="U574" s="44"/>
      <c r="V574" s="45"/>
      <c r="W574" s="46"/>
      <c r="X574" s="47"/>
      <c r="Y574" s="1"/>
      <c r="Z574" s="1"/>
    </row>
    <row r="575" spans="1:26" ht="11.25" customHeight="1">
      <c r="A575" s="55"/>
      <c r="B575" s="55"/>
      <c r="C575" s="55"/>
      <c r="D575" s="55"/>
      <c r="E575" s="55"/>
      <c r="F575" s="55"/>
      <c r="G575" s="55"/>
      <c r="H575" s="55"/>
      <c r="I575" s="55"/>
      <c r="J575" s="55"/>
      <c r="K575" s="55"/>
      <c r="L575" s="55"/>
      <c r="M575" s="55"/>
      <c r="N575" s="1"/>
      <c r="O575" s="1"/>
      <c r="P575" s="1"/>
      <c r="Q575" s="1"/>
      <c r="R575" s="1"/>
      <c r="S575" s="1"/>
      <c r="T575" s="43"/>
      <c r="U575" s="44"/>
      <c r="V575" s="45"/>
      <c r="W575" s="46"/>
      <c r="X575" s="47"/>
      <c r="Y575" s="1"/>
      <c r="Z575" s="1"/>
    </row>
    <row r="576" spans="1:26" ht="11.25" customHeight="1">
      <c r="A576" s="55"/>
      <c r="B576" s="55"/>
      <c r="C576" s="55"/>
      <c r="D576" s="55"/>
      <c r="E576" s="55"/>
      <c r="F576" s="55"/>
      <c r="G576" s="55"/>
      <c r="H576" s="55"/>
      <c r="I576" s="55"/>
      <c r="J576" s="55"/>
      <c r="K576" s="55"/>
      <c r="L576" s="55"/>
      <c r="M576" s="55"/>
      <c r="N576" s="1"/>
      <c r="O576" s="1"/>
      <c r="P576" s="1"/>
      <c r="Q576" s="1"/>
      <c r="R576" s="1"/>
      <c r="S576" s="1"/>
      <c r="T576" s="43"/>
      <c r="U576" s="44"/>
      <c r="V576" s="45"/>
      <c r="W576" s="46"/>
      <c r="X576" s="47"/>
      <c r="Y576" s="1"/>
      <c r="Z576" s="1"/>
    </row>
    <row r="577" spans="1:26" ht="11.25" customHeight="1">
      <c r="A577" s="55"/>
      <c r="B577" s="55"/>
      <c r="C577" s="55"/>
      <c r="D577" s="55"/>
      <c r="E577" s="55"/>
      <c r="F577" s="55"/>
      <c r="G577" s="55"/>
      <c r="H577" s="55"/>
      <c r="I577" s="55"/>
      <c r="J577" s="55"/>
      <c r="K577" s="55"/>
      <c r="L577" s="55"/>
      <c r="M577" s="55"/>
      <c r="N577" s="1"/>
      <c r="O577" s="1"/>
      <c r="P577" s="1"/>
      <c r="Q577" s="1"/>
      <c r="R577" s="1"/>
      <c r="S577" s="1"/>
      <c r="T577" s="43"/>
      <c r="U577" s="44"/>
      <c r="V577" s="45"/>
      <c r="W577" s="46"/>
      <c r="X577" s="47"/>
      <c r="Y577" s="1"/>
      <c r="Z577" s="1"/>
    </row>
    <row r="578" spans="1:26" ht="11.25" customHeight="1">
      <c r="A578" s="55"/>
      <c r="B578" s="55"/>
      <c r="C578" s="55"/>
      <c r="D578" s="55"/>
      <c r="E578" s="55"/>
      <c r="F578" s="55"/>
      <c r="G578" s="55"/>
      <c r="H578" s="55"/>
      <c r="I578" s="55"/>
      <c r="J578" s="55"/>
      <c r="K578" s="55"/>
      <c r="L578" s="55"/>
      <c r="M578" s="55"/>
      <c r="N578" s="1"/>
      <c r="O578" s="1"/>
      <c r="P578" s="1"/>
      <c r="Q578" s="1"/>
      <c r="R578" s="1"/>
      <c r="S578" s="1"/>
      <c r="T578" s="43"/>
      <c r="U578" s="44"/>
      <c r="V578" s="45"/>
      <c r="W578" s="46"/>
      <c r="X578" s="47"/>
      <c r="Y578" s="1"/>
      <c r="Z578" s="1"/>
    </row>
    <row r="579" spans="1:26" ht="11.25" customHeight="1">
      <c r="A579" s="55"/>
      <c r="B579" s="55"/>
      <c r="C579" s="55"/>
      <c r="D579" s="55"/>
      <c r="E579" s="55"/>
      <c r="F579" s="55"/>
      <c r="G579" s="55"/>
      <c r="H579" s="55"/>
      <c r="I579" s="55"/>
      <c r="J579" s="55"/>
      <c r="K579" s="55"/>
      <c r="L579" s="55"/>
      <c r="M579" s="55"/>
      <c r="N579" s="1"/>
      <c r="O579" s="1"/>
      <c r="P579" s="1"/>
      <c r="Q579" s="1"/>
      <c r="R579" s="1"/>
      <c r="S579" s="1"/>
      <c r="T579" s="43"/>
      <c r="U579" s="44"/>
      <c r="V579" s="45"/>
      <c r="W579" s="46"/>
      <c r="X579" s="47"/>
      <c r="Y579" s="1"/>
      <c r="Z579" s="1"/>
    </row>
    <row r="580" spans="1:26" ht="11.25" customHeight="1">
      <c r="A580" s="55"/>
      <c r="B580" s="55"/>
      <c r="C580" s="55"/>
      <c r="D580" s="55"/>
      <c r="E580" s="55"/>
      <c r="F580" s="55"/>
      <c r="G580" s="55"/>
      <c r="H580" s="55"/>
      <c r="I580" s="55"/>
      <c r="J580" s="55"/>
      <c r="K580" s="55"/>
      <c r="L580" s="55"/>
      <c r="M580" s="55"/>
      <c r="N580" s="1"/>
      <c r="O580" s="1"/>
      <c r="P580" s="1"/>
      <c r="Q580" s="1"/>
      <c r="R580" s="1"/>
      <c r="S580" s="1"/>
      <c r="T580" s="43"/>
      <c r="U580" s="44"/>
      <c r="V580" s="45"/>
      <c r="W580" s="46"/>
      <c r="X580" s="47"/>
      <c r="Y580" s="1"/>
      <c r="Z580" s="1"/>
    </row>
    <row r="581" spans="1:26" ht="11.25" customHeight="1">
      <c r="A581" s="55"/>
      <c r="B581" s="55"/>
      <c r="C581" s="55"/>
      <c r="D581" s="55"/>
      <c r="E581" s="55"/>
      <c r="F581" s="55"/>
      <c r="G581" s="55"/>
      <c r="H581" s="55"/>
      <c r="I581" s="55"/>
      <c r="J581" s="55"/>
      <c r="K581" s="55"/>
      <c r="L581" s="55"/>
      <c r="M581" s="55"/>
      <c r="N581" s="1"/>
      <c r="O581" s="1"/>
      <c r="P581" s="1"/>
      <c r="Q581" s="1"/>
      <c r="R581" s="1"/>
      <c r="S581" s="1"/>
      <c r="T581" s="43"/>
      <c r="U581" s="44"/>
      <c r="V581" s="45"/>
      <c r="W581" s="46"/>
      <c r="X581" s="47"/>
      <c r="Y581" s="1"/>
      <c r="Z581" s="1"/>
    </row>
    <row r="582" spans="1:26" ht="11.25" customHeight="1">
      <c r="A582" s="55"/>
      <c r="B582" s="55"/>
      <c r="C582" s="55"/>
      <c r="D582" s="55"/>
      <c r="E582" s="55"/>
      <c r="F582" s="55"/>
      <c r="G582" s="55"/>
      <c r="H582" s="55"/>
      <c r="I582" s="55"/>
      <c r="J582" s="55"/>
      <c r="K582" s="55"/>
      <c r="L582" s="55"/>
      <c r="M582" s="55"/>
      <c r="N582" s="1"/>
      <c r="O582" s="1"/>
      <c r="P582" s="1"/>
      <c r="Q582" s="1"/>
      <c r="R582" s="1"/>
      <c r="S582" s="1"/>
      <c r="T582" s="43"/>
      <c r="U582" s="44"/>
      <c r="V582" s="45"/>
      <c r="W582" s="46"/>
      <c r="X582" s="47"/>
      <c r="Y582" s="1"/>
      <c r="Z582" s="1"/>
    </row>
    <row r="583" spans="1:26" ht="11.25" customHeight="1">
      <c r="A583" s="55"/>
      <c r="B583" s="55"/>
      <c r="C583" s="55"/>
      <c r="D583" s="55"/>
      <c r="E583" s="55"/>
      <c r="F583" s="55"/>
      <c r="G583" s="55"/>
      <c r="H583" s="55"/>
      <c r="I583" s="55"/>
      <c r="J583" s="55"/>
      <c r="K583" s="55"/>
      <c r="L583" s="55"/>
      <c r="M583" s="55"/>
      <c r="N583" s="1"/>
      <c r="O583" s="1"/>
      <c r="P583" s="1"/>
      <c r="Q583" s="1"/>
      <c r="R583" s="1"/>
      <c r="S583" s="1"/>
      <c r="T583" s="43"/>
      <c r="U583" s="44"/>
      <c r="V583" s="45"/>
      <c r="W583" s="46"/>
      <c r="X583" s="47"/>
      <c r="Y583" s="1"/>
      <c r="Z583" s="1"/>
    </row>
    <row r="584" spans="1:26" ht="11.25" customHeight="1">
      <c r="A584" s="55"/>
      <c r="B584" s="55"/>
      <c r="C584" s="55"/>
      <c r="D584" s="55"/>
      <c r="E584" s="55"/>
      <c r="F584" s="55"/>
      <c r="G584" s="55"/>
      <c r="H584" s="55"/>
      <c r="I584" s="55"/>
      <c r="J584" s="55"/>
      <c r="K584" s="55"/>
      <c r="L584" s="55"/>
      <c r="M584" s="55"/>
      <c r="N584" s="1"/>
      <c r="O584" s="1"/>
      <c r="P584" s="1"/>
      <c r="Q584" s="1"/>
      <c r="R584" s="1"/>
      <c r="S584" s="1"/>
      <c r="T584" s="43"/>
      <c r="U584" s="44"/>
      <c r="V584" s="45"/>
      <c r="W584" s="46"/>
      <c r="X584" s="47"/>
      <c r="Y584" s="1"/>
      <c r="Z584" s="1"/>
    </row>
    <row r="585" spans="1:26" ht="11.25" customHeight="1">
      <c r="A585" s="55"/>
      <c r="B585" s="55"/>
      <c r="C585" s="55"/>
      <c r="D585" s="55"/>
      <c r="E585" s="55"/>
      <c r="F585" s="55"/>
      <c r="G585" s="55"/>
      <c r="H585" s="55"/>
      <c r="I585" s="55"/>
      <c r="J585" s="55"/>
      <c r="K585" s="55"/>
      <c r="L585" s="55"/>
      <c r="M585" s="55"/>
      <c r="N585" s="1"/>
      <c r="O585" s="1"/>
      <c r="P585" s="1"/>
      <c r="Q585" s="1"/>
      <c r="R585" s="1"/>
      <c r="S585" s="1"/>
      <c r="T585" s="43"/>
      <c r="U585" s="44"/>
      <c r="V585" s="45"/>
      <c r="W585" s="46"/>
      <c r="X585" s="47"/>
      <c r="Y585" s="1"/>
      <c r="Z585" s="1"/>
    </row>
    <row r="586" spans="1:26" ht="11.25" customHeight="1">
      <c r="A586" s="55"/>
      <c r="B586" s="55"/>
      <c r="C586" s="55"/>
      <c r="D586" s="55"/>
      <c r="E586" s="55"/>
      <c r="F586" s="55"/>
      <c r="G586" s="55"/>
      <c r="H586" s="55"/>
      <c r="I586" s="55"/>
      <c r="J586" s="55"/>
      <c r="K586" s="55"/>
      <c r="L586" s="55"/>
      <c r="M586" s="55"/>
      <c r="N586" s="1"/>
      <c r="O586" s="1"/>
      <c r="P586" s="1"/>
      <c r="Q586" s="1"/>
      <c r="R586" s="1"/>
      <c r="S586" s="1"/>
      <c r="T586" s="43"/>
      <c r="U586" s="44"/>
      <c r="V586" s="45"/>
      <c r="W586" s="46"/>
      <c r="X586" s="47"/>
      <c r="Y586" s="1"/>
      <c r="Z586" s="1"/>
    </row>
    <row r="587" spans="1:26" ht="11.25" customHeight="1">
      <c r="A587" s="55"/>
      <c r="B587" s="55"/>
      <c r="C587" s="55"/>
      <c r="D587" s="55"/>
      <c r="E587" s="55"/>
      <c r="F587" s="55"/>
      <c r="G587" s="55"/>
      <c r="H587" s="55"/>
      <c r="I587" s="55"/>
      <c r="J587" s="55"/>
      <c r="K587" s="55"/>
      <c r="L587" s="55"/>
      <c r="M587" s="55"/>
      <c r="N587" s="1"/>
      <c r="O587" s="1"/>
      <c r="P587" s="1"/>
      <c r="Q587" s="1"/>
      <c r="R587" s="1"/>
      <c r="S587" s="1"/>
      <c r="T587" s="43"/>
      <c r="U587" s="44"/>
      <c r="V587" s="45"/>
      <c r="W587" s="46"/>
      <c r="X587" s="47"/>
      <c r="Y587" s="1"/>
      <c r="Z587" s="1"/>
    </row>
    <row r="588" spans="1:26" ht="11.25" customHeight="1">
      <c r="A588" s="55"/>
      <c r="B588" s="55"/>
      <c r="C588" s="55"/>
      <c r="D588" s="55"/>
      <c r="E588" s="55"/>
      <c r="F588" s="55"/>
      <c r="G588" s="55"/>
      <c r="H588" s="55"/>
      <c r="I588" s="55"/>
      <c r="J588" s="55"/>
      <c r="K588" s="55"/>
      <c r="L588" s="55"/>
      <c r="M588" s="55"/>
      <c r="N588" s="1"/>
      <c r="O588" s="1"/>
      <c r="P588" s="1"/>
      <c r="Q588" s="1"/>
      <c r="R588" s="1"/>
      <c r="S588" s="1"/>
      <c r="T588" s="43"/>
      <c r="U588" s="44"/>
      <c r="V588" s="45"/>
      <c r="W588" s="46"/>
      <c r="X588" s="47"/>
      <c r="Y588" s="1"/>
      <c r="Z588" s="1"/>
    </row>
    <row r="589" spans="1:26" ht="11.25" customHeight="1">
      <c r="A589" s="55"/>
      <c r="B589" s="55"/>
      <c r="C589" s="55"/>
      <c r="D589" s="55"/>
      <c r="E589" s="55"/>
      <c r="F589" s="55"/>
      <c r="G589" s="55"/>
      <c r="H589" s="55"/>
      <c r="I589" s="55"/>
      <c r="J589" s="55"/>
      <c r="K589" s="55"/>
      <c r="L589" s="55"/>
      <c r="M589" s="55"/>
      <c r="N589" s="1"/>
      <c r="O589" s="1"/>
      <c r="P589" s="1"/>
      <c r="Q589" s="1"/>
      <c r="R589" s="1"/>
      <c r="S589" s="1"/>
      <c r="T589" s="43"/>
      <c r="U589" s="44"/>
      <c r="V589" s="45"/>
      <c r="W589" s="46"/>
      <c r="X589" s="47"/>
      <c r="Y589" s="1"/>
      <c r="Z589" s="1"/>
    </row>
    <row r="590" spans="1:26" ht="11.25" customHeight="1">
      <c r="A590" s="55"/>
      <c r="B590" s="55"/>
      <c r="C590" s="55"/>
      <c r="D590" s="55"/>
      <c r="E590" s="55"/>
      <c r="F590" s="55"/>
      <c r="G590" s="55"/>
      <c r="H590" s="55"/>
      <c r="I590" s="55"/>
      <c r="J590" s="55"/>
      <c r="K590" s="55"/>
      <c r="L590" s="55"/>
      <c r="M590" s="55"/>
      <c r="N590" s="1"/>
      <c r="O590" s="1"/>
      <c r="P590" s="1"/>
      <c r="Q590" s="1"/>
      <c r="R590" s="1"/>
      <c r="S590" s="1"/>
      <c r="T590" s="43"/>
      <c r="U590" s="44"/>
      <c r="V590" s="45"/>
      <c r="W590" s="46"/>
      <c r="X590" s="47"/>
      <c r="Y590" s="1"/>
      <c r="Z590" s="1"/>
    </row>
    <row r="591" spans="1:26" ht="11.25" customHeight="1">
      <c r="A591" s="55"/>
      <c r="B591" s="55"/>
      <c r="C591" s="55"/>
      <c r="D591" s="55"/>
      <c r="E591" s="55"/>
      <c r="F591" s="55"/>
      <c r="G591" s="55"/>
      <c r="H591" s="55"/>
      <c r="I591" s="55"/>
      <c r="J591" s="55"/>
      <c r="K591" s="55"/>
      <c r="L591" s="55"/>
      <c r="M591" s="55"/>
      <c r="N591" s="1"/>
      <c r="O591" s="1"/>
      <c r="P591" s="1"/>
      <c r="Q591" s="1"/>
      <c r="R591" s="1"/>
      <c r="S591" s="1"/>
      <c r="T591" s="43"/>
      <c r="U591" s="44"/>
      <c r="V591" s="45"/>
      <c r="W591" s="46"/>
      <c r="X591" s="47"/>
      <c r="Y591" s="1"/>
      <c r="Z591" s="1"/>
    </row>
    <row r="592" spans="1:26" ht="11.25" customHeight="1">
      <c r="A592" s="55"/>
      <c r="B592" s="55"/>
      <c r="C592" s="55"/>
      <c r="D592" s="55"/>
      <c r="E592" s="55"/>
      <c r="F592" s="55"/>
      <c r="G592" s="55"/>
      <c r="H592" s="55"/>
      <c r="I592" s="55"/>
      <c r="J592" s="55"/>
      <c r="K592" s="55"/>
      <c r="L592" s="55"/>
      <c r="M592" s="55"/>
      <c r="N592" s="1"/>
      <c r="O592" s="1"/>
      <c r="P592" s="1"/>
      <c r="Q592" s="1"/>
      <c r="R592" s="1"/>
      <c r="S592" s="1"/>
      <c r="T592" s="43"/>
      <c r="U592" s="44"/>
      <c r="V592" s="45"/>
      <c r="W592" s="46"/>
      <c r="X592" s="47"/>
      <c r="Y592" s="1"/>
      <c r="Z592" s="1"/>
    </row>
    <row r="593" spans="1:26" ht="11.25" customHeight="1">
      <c r="A593" s="55"/>
      <c r="B593" s="55"/>
      <c r="C593" s="55"/>
      <c r="D593" s="55"/>
      <c r="E593" s="55"/>
      <c r="F593" s="55"/>
      <c r="G593" s="55"/>
      <c r="H593" s="55"/>
      <c r="I593" s="55"/>
      <c r="J593" s="55"/>
      <c r="K593" s="55"/>
      <c r="L593" s="55"/>
      <c r="M593" s="55"/>
      <c r="N593" s="1"/>
      <c r="O593" s="1"/>
      <c r="P593" s="1"/>
      <c r="Q593" s="1"/>
      <c r="R593" s="1"/>
      <c r="S593" s="1"/>
      <c r="T593" s="43"/>
      <c r="U593" s="44"/>
      <c r="V593" s="45"/>
      <c r="W593" s="46"/>
      <c r="X593" s="47"/>
      <c r="Y593" s="1"/>
      <c r="Z593" s="1"/>
    </row>
    <row r="594" spans="1:26" ht="11.25" customHeight="1">
      <c r="A594" s="55"/>
      <c r="B594" s="55"/>
      <c r="C594" s="55"/>
      <c r="D594" s="55"/>
      <c r="E594" s="55"/>
      <c r="F594" s="55"/>
      <c r="G594" s="55"/>
      <c r="H594" s="55"/>
      <c r="I594" s="55"/>
      <c r="J594" s="55"/>
      <c r="K594" s="55"/>
      <c r="L594" s="55"/>
      <c r="M594" s="55"/>
      <c r="N594" s="1"/>
      <c r="O594" s="1"/>
      <c r="P594" s="1"/>
      <c r="Q594" s="1"/>
      <c r="R594" s="1"/>
      <c r="S594" s="1"/>
      <c r="T594" s="43"/>
      <c r="U594" s="44"/>
      <c r="V594" s="45"/>
      <c r="W594" s="46"/>
      <c r="X594" s="47"/>
      <c r="Y594" s="1"/>
      <c r="Z594" s="1"/>
    </row>
    <row r="595" spans="1:26" ht="11.25" customHeight="1">
      <c r="A595" s="55"/>
      <c r="B595" s="55"/>
      <c r="C595" s="55"/>
      <c r="D595" s="55"/>
      <c r="E595" s="55"/>
      <c r="F595" s="55"/>
      <c r="G595" s="55"/>
      <c r="H595" s="55"/>
      <c r="I595" s="55"/>
      <c r="J595" s="55"/>
      <c r="K595" s="55"/>
      <c r="L595" s="55"/>
      <c r="M595" s="55"/>
      <c r="N595" s="1"/>
      <c r="O595" s="1"/>
      <c r="P595" s="1"/>
      <c r="Q595" s="1"/>
      <c r="R595" s="1"/>
      <c r="S595" s="1"/>
      <c r="T595" s="43"/>
      <c r="U595" s="44"/>
      <c r="V595" s="45"/>
      <c r="W595" s="46"/>
      <c r="X595" s="47"/>
      <c r="Y595" s="1"/>
      <c r="Z595" s="1"/>
    </row>
    <row r="596" spans="1:26" ht="11.25" customHeight="1">
      <c r="A596" s="55"/>
      <c r="B596" s="55"/>
      <c r="C596" s="55"/>
      <c r="D596" s="55"/>
      <c r="E596" s="55"/>
      <c r="F596" s="55"/>
      <c r="G596" s="55"/>
      <c r="H596" s="55"/>
      <c r="I596" s="55"/>
      <c r="J596" s="55"/>
      <c r="K596" s="55"/>
      <c r="L596" s="55"/>
      <c r="M596" s="55"/>
      <c r="N596" s="1"/>
      <c r="O596" s="1"/>
      <c r="P596" s="1"/>
      <c r="Q596" s="1"/>
      <c r="R596" s="1"/>
      <c r="S596" s="1"/>
      <c r="T596" s="43"/>
      <c r="U596" s="44"/>
      <c r="V596" s="45"/>
      <c r="W596" s="46"/>
      <c r="X596" s="47"/>
      <c r="Y596" s="1"/>
      <c r="Z596" s="1"/>
    </row>
    <row r="597" spans="1:26" ht="11.25" customHeight="1">
      <c r="A597" s="55"/>
      <c r="B597" s="55"/>
      <c r="C597" s="55"/>
      <c r="D597" s="55"/>
      <c r="E597" s="55"/>
      <c r="F597" s="55"/>
      <c r="G597" s="55"/>
      <c r="H597" s="55"/>
      <c r="I597" s="55"/>
      <c r="J597" s="55"/>
      <c r="K597" s="55"/>
      <c r="L597" s="55"/>
      <c r="M597" s="55"/>
      <c r="N597" s="1"/>
      <c r="O597" s="1"/>
      <c r="P597" s="1"/>
      <c r="Q597" s="1"/>
      <c r="R597" s="1"/>
      <c r="S597" s="1"/>
      <c r="T597" s="43"/>
      <c r="U597" s="44"/>
      <c r="V597" s="45"/>
      <c r="W597" s="46"/>
      <c r="X597" s="47"/>
      <c r="Y597" s="1"/>
      <c r="Z597" s="1"/>
    </row>
    <row r="598" spans="1:26" ht="11.25" customHeight="1">
      <c r="A598" s="55"/>
      <c r="B598" s="55"/>
      <c r="C598" s="55"/>
      <c r="D598" s="55"/>
      <c r="E598" s="55"/>
      <c r="F598" s="55"/>
      <c r="G598" s="55"/>
      <c r="H598" s="55"/>
      <c r="I598" s="55"/>
      <c r="J598" s="55"/>
      <c r="K598" s="55"/>
      <c r="L598" s="55"/>
      <c r="M598" s="55"/>
      <c r="N598" s="1"/>
      <c r="O598" s="1"/>
      <c r="P598" s="1"/>
      <c r="Q598" s="1"/>
      <c r="R598" s="1"/>
      <c r="S598" s="1"/>
      <c r="T598" s="43"/>
      <c r="U598" s="44"/>
      <c r="V598" s="45"/>
      <c r="W598" s="46"/>
      <c r="X598" s="47"/>
      <c r="Y598" s="1"/>
      <c r="Z598" s="1"/>
    </row>
    <row r="599" spans="1:26" ht="11.25" customHeight="1">
      <c r="A599" s="55"/>
      <c r="B599" s="55"/>
      <c r="C599" s="55"/>
      <c r="D599" s="55"/>
      <c r="E599" s="55"/>
      <c r="F599" s="55"/>
      <c r="G599" s="55"/>
      <c r="H599" s="55"/>
      <c r="I599" s="55"/>
      <c r="J599" s="55"/>
      <c r="K599" s="55"/>
      <c r="L599" s="55"/>
      <c r="M599" s="55"/>
      <c r="N599" s="1"/>
      <c r="O599" s="1"/>
      <c r="P599" s="1"/>
      <c r="Q599" s="1"/>
      <c r="R599" s="1"/>
      <c r="S599" s="1"/>
      <c r="T599" s="43"/>
      <c r="U599" s="44"/>
      <c r="V599" s="45"/>
      <c r="W599" s="46"/>
      <c r="X599" s="47"/>
      <c r="Y599" s="1"/>
      <c r="Z599" s="1"/>
    </row>
    <row r="600" spans="1:26" ht="11.25" customHeight="1">
      <c r="A600" s="55"/>
      <c r="B600" s="55"/>
      <c r="C600" s="55"/>
      <c r="D600" s="55"/>
      <c r="E600" s="55"/>
      <c r="F600" s="55"/>
      <c r="G600" s="55"/>
      <c r="H600" s="55"/>
      <c r="I600" s="55"/>
      <c r="J600" s="55"/>
      <c r="K600" s="55"/>
      <c r="L600" s="55"/>
      <c r="M600" s="55"/>
      <c r="N600" s="1"/>
      <c r="O600" s="1"/>
      <c r="P600" s="1"/>
      <c r="Q600" s="1"/>
      <c r="R600" s="1"/>
      <c r="S600" s="1"/>
      <c r="T600" s="43"/>
      <c r="U600" s="44"/>
      <c r="V600" s="45"/>
      <c r="W600" s="46"/>
      <c r="X600" s="47"/>
      <c r="Y600" s="1"/>
      <c r="Z600" s="1"/>
    </row>
    <row r="601" spans="1:26" ht="11.25" customHeight="1">
      <c r="A601" s="55"/>
      <c r="B601" s="55"/>
      <c r="C601" s="55"/>
      <c r="D601" s="55"/>
      <c r="E601" s="55"/>
      <c r="F601" s="55"/>
      <c r="G601" s="55"/>
      <c r="H601" s="55"/>
      <c r="I601" s="55"/>
      <c r="J601" s="55"/>
      <c r="K601" s="55"/>
      <c r="L601" s="55"/>
      <c r="M601" s="55"/>
      <c r="N601" s="1"/>
      <c r="O601" s="1"/>
      <c r="P601" s="1"/>
      <c r="Q601" s="1"/>
      <c r="R601" s="1"/>
      <c r="S601" s="1"/>
      <c r="T601" s="43"/>
      <c r="U601" s="44"/>
      <c r="V601" s="45"/>
      <c r="W601" s="46"/>
      <c r="X601" s="47"/>
      <c r="Y601" s="1"/>
      <c r="Z601" s="1"/>
    </row>
    <row r="602" spans="1:26" ht="11.25" customHeight="1">
      <c r="A602" s="55"/>
      <c r="B602" s="55"/>
      <c r="C602" s="55"/>
      <c r="D602" s="55"/>
      <c r="E602" s="55"/>
      <c r="F602" s="55"/>
      <c r="G602" s="55"/>
      <c r="H602" s="55"/>
      <c r="I602" s="55"/>
      <c r="J602" s="55"/>
      <c r="K602" s="55"/>
      <c r="L602" s="55"/>
      <c r="M602" s="55"/>
      <c r="N602" s="1"/>
      <c r="O602" s="1"/>
      <c r="P602" s="1"/>
      <c r="Q602" s="1"/>
      <c r="R602" s="1"/>
      <c r="S602" s="1"/>
      <c r="T602" s="43"/>
      <c r="U602" s="44"/>
      <c r="V602" s="45"/>
      <c r="W602" s="46"/>
      <c r="X602" s="47"/>
      <c r="Y602" s="1"/>
      <c r="Z602" s="1"/>
    </row>
    <row r="603" spans="1:26" ht="11.25" customHeight="1">
      <c r="A603" s="55"/>
      <c r="B603" s="55"/>
      <c r="C603" s="55"/>
      <c r="D603" s="55"/>
      <c r="E603" s="55"/>
      <c r="F603" s="55"/>
      <c r="G603" s="55"/>
      <c r="H603" s="55"/>
      <c r="I603" s="55"/>
      <c r="J603" s="55"/>
      <c r="K603" s="55"/>
      <c r="L603" s="55"/>
      <c r="M603" s="55"/>
      <c r="N603" s="1"/>
      <c r="O603" s="1"/>
      <c r="P603" s="1"/>
      <c r="Q603" s="1"/>
      <c r="R603" s="1"/>
      <c r="S603" s="1"/>
      <c r="T603" s="43"/>
      <c r="U603" s="44"/>
      <c r="V603" s="45"/>
      <c r="W603" s="46"/>
      <c r="X603" s="47"/>
      <c r="Y603" s="1"/>
      <c r="Z603" s="1"/>
    </row>
    <row r="604" spans="1:26" ht="11.25" customHeight="1">
      <c r="A604" s="55"/>
      <c r="B604" s="55"/>
      <c r="C604" s="55"/>
      <c r="D604" s="55"/>
      <c r="E604" s="55"/>
      <c r="F604" s="55"/>
      <c r="G604" s="55"/>
      <c r="H604" s="55"/>
      <c r="I604" s="55"/>
      <c r="J604" s="55"/>
      <c r="K604" s="55"/>
      <c r="L604" s="55"/>
      <c r="M604" s="55"/>
      <c r="N604" s="1"/>
      <c r="O604" s="1"/>
      <c r="P604" s="1"/>
      <c r="Q604" s="1"/>
      <c r="R604" s="1"/>
      <c r="S604" s="1"/>
      <c r="T604" s="43"/>
      <c r="U604" s="44"/>
      <c r="V604" s="45"/>
      <c r="W604" s="46"/>
      <c r="X604" s="47"/>
      <c r="Y604" s="1"/>
      <c r="Z604" s="1"/>
    </row>
    <row r="605" spans="1:26" ht="11.25" customHeight="1">
      <c r="A605" s="55"/>
      <c r="B605" s="55"/>
      <c r="C605" s="55"/>
      <c r="D605" s="55"/>
      <c r="E605" s="55"/>
      <c r="F605" s="55"/>
      <c r="G605" s="55"/>
      <c r="H605" s="55"/>
      <c r="I605" s="55"/>
      <c r="J605" s="55"/>
      <c r="K605" s="55"/>
      <c r="L605" s="55"/>
      <c r="M605" s="55"/>
      <c r="N605" s="1"/>
      <c r="O605" s="1"/>
      <c r="P605" s="1"/>
      <c r="Q605" s="1"/>
      <c r="R605" s="1"/>
      <c r="S605" s="1"/>
      <c r="T605" s="43"/>
      <c r="U605" s="44"/>
      <c r="V605" s="45"/>
      <c r="W605" s="46"/>
      <c r="X605" s="47"/>
      <c r="Y605" s="1"/>
      <c r="Z605" s="1"/>
    </row>
    <row r="606" spans="1:26" ht="11.25" customHeight="1">
      <c r="A606" s="55"/>
      <c r="B606" s="55"/>
      <c r="C606" s="55"/>
      <c r="D606" s="55"/>
      <c r="E606" s="55"/>
      <c r="F606" s="55"/>
      <c r="G606" s="55"/>
      <c r="H606" s="55"/>
      <c r="I606" s="55"/>
      <c r="J606" s="55"/>
      <c r="K606" s="55"/>
      <c r="L606" s="55"/>
      <c r="M606" s="55"/>
      <c r="N606" s="1"/>
      <c r="O606" s="1"/>
      <c r="P606" s="1"/>
      <c r="Q606" s="1"/>
      <c r="R606" s="1"/>
      <c r="S606" s="1"/>
      <c r="T606" s="43"/>
      <c r="U606" s="44"/>
      <c r="V606" s="45"/>
      <c r="W606" s="46"/>
      <c r="X606" s="47"/>
      <c r="Y606" s="1"/>
      <c r="Z606" s="1"/>
    </row>
    <row r="607" spans="1:26" ht="11.25" customHeight="1">
      <c r="A607" s="55"/>
      <c r="B607" s="55"/>
      <c r="C607" s="55"/>
      <c r="D607" s="55"/>
      <c r="E607" s="55"/>
      <c r="F607" s="55"/>
      <c r="G607" s="55"/>
      <c r="H607" s="55"/>
      <c r="I607" s="55"/>
      <c r="J607" s="55"/>
      <c r="K607" s="55"/>
      <c r="L607" s="55"/>
      <c r="M607" s="55"/>
      <c r="N607" s="1"/>
      <c r="O607" s="1"/>
      <c r="P607" s="1"/>
      <c r="Q607" s="1"/>
      <c r="R607" s="1"/>
      <c r="S607" s="1"/>
      <c r="T607" s="43"/>
      <c r="U607" s="44"/>
      <c r="V607" s="45"/>
      <c r="W607" s="46"/>
      <c r="X607" s="47"/>
      <c r="Y607" s="1"/>
      <c r="Z607" s="1"/>
    </row>
    <row r="608" spans="1:26" ht="11.25" customHeight="1">
      <c r="A608" s="55"/>
      <c r="B608" s="55"/>
      <c r="C608" s="55"/>
      <c r="D608" s="55"/>
      <c r="E608" s="55"/>
      <c r="F608" s="55"/>
      <c r="G608" s="55"/>
      <c r="H608" s="55"/>
      <c r="I608" s="55"/>
      <c r="J608" s="55"/>
      <c r="K608" s="55"/>
      <c r="L608" s="55"/>
      <c r="M608" s="55"/>
      <c r="N608" s="1"/>
      <c r="O608" s="1"/>
      <c r="P608" s="1"/>
      <c r="Q608" s="1"/>
      <c r="R608" s="1"/>
      <c r="S608" s="1"/>
      <c r="T608" s="43"/>
      <c r="U608" s="44"/>
      <c r="V608" s="45"/>
      <c r="W608" s="46"/>
      <c r="X608" s="47"/>
      <c r="Y608" s="1"/>
      <c r="Z608" s="1"/>
    </row>
    <row r="609" spans="1:26" ht="11.25" customHeight="1">
      <c r="A609" s="55"/>
      <c r="B609" s="55"/>
      <c r="C609" s="55"/>
      <c r="D609" s="55"/>
      <c r="E609" s="55"/>
      <c r="F609" s="55"/>
      <c r="G609" s="55"/>
      <c r="H609" s="55"/>
      <c r="I609" s="55"/>
      <c r="J609" s="55"/>
      <c r="K609" s="55"/>
      <c r="L609" s="55"/>
      <c r="M609" s="55"/>
      <c r="N609" s="1"/>
      <c r="O609" s="1"/>
      <c r="P609" s="1"/>
      <c r="Q609" s="1"/>
      <c r="R609" s="1"/>
      <c r="S609" s="1"/>
      <c r="T609" s="43"/>
      <c r="U609" s="44"/>
      <c r="V609" s="45"/>
      <c r="W609" s="46"/>
      <c r="X609" s="47"/>
      <c r="Y609" s="1"/>
      <c r="Z609" s="1"/>
    </row>
    <row r="610" spans="1:26" ht="11.25" customHeight="1">
      <c r="A610" s="55"/>
      <c r="B610" s="55"/>
      <c r="C610" s="55"/>
      <c r="D610" s="55"/>
      <c r="E610" s="55"/>
      <c r="F610" s="55"/>
      <c r="G610" s="55"/>
      <c r="H610" s="55"/>
      <c r="I610" s="55"/>
      <c r="J610" s="55"/>
      <c r="K610" s="55"/>
      <c r="L610" s="55"/>
      <c r="M610" s="55"/>
      <c r="N610" s="1"/>
      <c r="O610" s="1"/>
      <c r="P610" s="1"/>
      <c r="Q610" s="1"/>
      <c r="R610" s="1"/>
      <c r="S610" s="1"/>
      <c r="T610" s="43"/>
      <c r="U610" s="44"/>
      <c r="V610" s="45"/>
      <c r="W610" s="46"/>
      <c r="X610" s="47"/>
      <c r="Y610" s="1"/>
      <c r="Z610" s="1"/>
    </row>
    <row r="611" spans="1:26" ht="11.25" customHeight="1">
      <c r="A611" s="55"/>
      <c r="B611" s="55"/>
      <c r="C611" s="55"/>
      <c r="D611" s="55"/>
      <c r="E611" s="55"/>
      <c r="F611" s="55"/>
      <c r="G611" s="55"/>
      <c r="H611" s="55"/>
      <c r="I611" s="55"/>
      <c r="J611" s="55"/>
      <c r="K611" s="55"/>
      <c r="L611" s="55"/>
      <c r="M611" s="55"/>
      <c r="N611" s="1"/>
      <c r="O611" s="1"/>
      <c r="P611" s="1"/>
      <c r="Q611" s="1"/>
      <c r="R611" s="1"/>
      <c r="S611" s="1"/>
      <c r="T611" s="43"/>
      <c r="U611" s="44"/>
      <c r="V611" s="45"/>
      <c r="W611" s="46"/>
      <c r="X611" s="47"/>
      <c r="Y611" s="1"/>
      <c r="Z611" s="1"/>
    </row>
    <row r="612" spans="1:26" ht="11.25" customHeight="1">
      <c r="A612" s="55"/>
      <c r="B612" s="55"/>
      <c r="C612" s="55"/>
      <c r="D612" s="55"/>
      <c r="E612" s="55"/>
      <c r="F612" s="55"/>
      <c r="G612" s="55"/>
      <c r="H612" s="55"/>
      <c r="I612" s="55"/>
      <c r="J612" s="55"/>
      <c r="K612" s="55"/>
      <c r="L612" s="55"/>
      <c r="M612" s="55"/>
      <c r="N612" s="1"/>
      <c r="O612" s="1"/>
      <c r="P612" s="1"/>
      <c r="Q612" s="1"/>
      <c r="R612" s="1"/>
      <c r="S612" s="1"/>
      <c r="T612" s="43"/>
      <c r="U612" s="44"/>
      <c r="V612" s="45"/>
      <c r="W612" s="46"/>
      <c r="X612" s="47"/>
      <c r="Y612" s="1"/>
      <c r="Z612" s="1"/>
    </row>
    <row r="613" spans="1:26" ht="11.25" customHeight="1">
      <c r="A613" s="55"/>
      <c r="B613" s="55"/>
      <c r="C613" s="55"/>
      <c r="D613" s="55"/>
      <c r="E613" s="55"/>
      <c r="F613" s="55"/>
      <c r="G613" s="55"/>
      <c r="H613" s="55"/>
      <c r="I613" s="55"/>
      <c r="J613" s="55"/>
      <c r="K613" s="55"/>
      <c r="L613" s="55"/>
      <c r="M613" s="55"/>
      <c r="N613" s="1"/>
      <c r="O613" s="1"/>
      <c r="P613" s="1"/>
      <c r="Q613" s="1"/>
      <c r="R613" s="1"/>
      <c r="S613" s="1"/>
      <c r="T613" s="43"/>
      <c r="U613" s="44"/>
      <c r="V613" s="45"/>
      <c r="W613" s="46"/>
      <c r="X613" s="47"/>
      <c r="Y613" s="1"/>
      <c r="Z613" s="1"/>
    </row>
    <row r="614" spans="1:26" ht="11.25" customHeight="1">
      <c r="A614" s="55"/>
      <c r="B614" s="55"/>
      <c r="C614" s="55"/>
      <c r="D614" s="55"/>
      <c r="E614" s="55"/>
      <c r="F614" s="55"/>
      <c r="G614" s="55"/>
      <c r="H614" s="55"/>
      <c r="I614" s="55"/>
      <c r="J614" s="55"/>
      <c r="K614" s="55"/>
      <c r="L614" s="55"/>
      <c r="M614" s="55"/>
      <c r="N614" s="1"/>
      <c r="O614" s="1"/>
      <c r="P614" s="1"/>
      <c r="Q614" s="1"/>
      <c r="R614" s="1"/>
      <c r="S614" s="1"/>
      <c r="T614" s="43"/>
      <c r="U614" s="44"/>
      <c r="V614" s="45"/>
      <c r="W614" s="46"/>
      <c r="X614" s="47"/>
      <c r="Y614" s="1"/>
      <c r="Z614" s="1"/>
    </row>
    <row r="615" spans="1:26" ht="11.25" customHeight="1">
      <c r="A615" s="55"/>
      <c r="B615" s="55"/>
      <c r="C615" s="55"/>
      <c r="D615" s="55"/>
      <c r="E615" s="55"/>
      <c r="F615" s="55"/>
      <c r="G615" s="55"/>
      <c r="H615" s="55"/>
      <c r="I615" s="55"/>
      <c r="J615" s="55"/>
      <c r="K615" s="55"/>
      <c r="L615" s="55"/>
      <c r="M615" s="55"/>
      <c r="N615" s="1"/>
      <c r="O615" s="1"/>
      <c r="P615" s="1"/>
      <c r="Q615" s="1"/>
      <c r="R615" s="1"/>
      <c r="S615" s="1"/>
      <c r="T615" s="43"/>
      <c r="U615" s="44"/>
      <c r="V615" s="45"/>
      <c r="W615" s="46"/>
      <c r="X615" s="47"/>
      <c r="Y615" s="1"/>
      <c r="Z615" s="1"/>
    </row>
    <row r="616" spans="1:26" ht="11.25" customHeight="1">
      <c r="A616" s="55"/>
      <c r="B616" s="55"/>
      <c r="C616" s="55"/>
      <c r="D616" s="55"/>
      <c r="E616" s="55"/>
      <c r="F616" s="55"/>
      <c r="G616" s="55"/>
      <c r="H616" s="55"/>
      <c r="I616" s="55"/>
      <c r="J616" s="55"/>
      <c r="K616" s="55"/>
      <c r="L616" s="55"/>
      <c r="M616" s="55"/>
      <c r="N616" s="1"/>
      <c r="O616" s="1"/>
      <c r="P616" s="1"/>
      <c r="Q616" s="1"/>
      <c r="R616" s="1"/>
      <c r="S616" s="1"/>
      <c r="T616" s="43"/>
      <c r="U616" s="44"/>
      <c r="V616" s="45"/>
      <c r="W616" s="46"/>
      <c r="X616" s="47"/>
      <c r="Y616" s="1"/>
      <c r="Z616" s="1"/>
    </row>
    <row r="617" spans="1:26" ht="11.25" customHeight="1">
      <c r="A617" s="55"/>
      <c r="B617" s="55"/>
      <c r="C617" s="55"/>
      <c r="D617" s="55"/>
      <c r="E617" s="55"/>
      <c r="F617" s="55"/>
      <c r="G617" s="55"/>
      <c r="H617" s="55"/>
      <c r="I617" s="55"/>
      <c r="J617" s="55"/>
      <c r="K617" s="55"/>
      <c r="L617" s="55"/>
      <c r="M617" s="55"/>
      <c r="N617" s="1"/>
      <c r="O617" s="1"/>
      <c r="P617" s="1"/>
      <c r="Q617" s="1"/>
      <c r="R617" s="1"/>
      <c r="S617" s="1"/>
      <c r="T617" s="43"/>
      <c r="U617" s="44"/>
      <c r="V617" s="45"/>
      <c r="W617" s="46"/>
      <c r="X617" s="47"/>
      <c r="Y617" s="1"/>
      <c r="Z617" s="1"/>
    </row>
    <row r="618" spans="1:26" ht="11.25" customHeight="1">
      <c r="A618" s="55"/>
      <c r="B618" s="55"/>
      <c r="C618" s="55"/>
      <c r="D618" s="55"/>
      <c r="E618" s="55"/>
      <c r="F618" s="55"/>
      <c r="G618" s="55"/>
      <c r="H618" s="55"/>
      <c r="I618" s="55"/>
      <c r="J618" s="55"/>
      <c r="K618" s="55"/>
      <c r="L618" s="55"/>
      <c r="M618" s="55"/>
      <c r="N618" s="1"/>
      <c r="O618" s="1"/>
      <c r="P618" s="1"/>
      <c r="Q618" s="1"/>
      <c r="R618" s="1"/>
      <c r="S618" s="1"/>
      <c r="T618" s="43"/>
      <c r="U618" s="44"/>
      <c r="V618" s="45"/>
      <c r="W618" s="46"/>
      <c r="X618" s="47"/>
      <c r="Y618" s="1"/>
      <c r="Z618" s="1"/>
    </row>
    <row r="619" spans="1:26" ht="11.25" customHeight="1">
      <c r="A619" s="55"/>
      <c r="B619" s="55"/>
      <c r="C619" s="55"/>
      <c r="D619" s="55"/>
      <c r="E619" s="55"/>
      <c r="F619" s="55"/>
      <c r="G619" s="55"/>
      <c r="H619" s="55"/>
      <c r="I619" s="55"/>
      <c r="J619" s="55"/>
      <c r="K619" s="55"/>
      <c r="L619" s="55"/>
      <c r="M619" s="55"/>
      <c r="N619" s="1"/>
      <c r="O619" s="1"/>
      <c r="P619" s="1"/>
      <c r="Q619" s="1"/>
      <c r="R619" s="1"/>
      <c r="S619" s="1"/>
      <c r="T619" s="43"/>
      <c r="U619" s="44"/>
      <c r="V619" s="45"/>
      <c r="W619" s="46"/>
      <c r="X619" s="47"/>
      <c r="Y619" s="1"/>
      <c r="Z619" s="1"/>
    </row>
    <row r="620" spans="1:26" ht="11.25" customHeight="1">
      <c r="A620" s="55"/>
      <c r="B620" s="55"/>
      <c r="C620" s="55"/>
      <c r="D620" s="55"/>
      <c r="E620" s="55"/>
      <c r="F620" s="55"/>
      <c r="G620" s="55"/>
      <c r="H620" s="55"/>
      <c r="I620" s="55"/>
      <c r="J620" s="55"/>
      <c r="K620" s="55"/>
      <c r="L620" s="55"/>
      <c r="M620" s="55"/>
      <c r="N620" s="1"/>
      <c r="O620" s="1"/>
      <c r="P620" s="1"/>
      <c r="Q620" s="1"/>
      <c r="R620" s="1"/>
      <c r="S620" s="1"/>
      <c r="T620" s="43"/>
      <c r="U620" s="44"/>
      <c r="V620" s="45"/>
      <c r="W620" s="46"/>
      <c r="X620" s="47"/>
      <c r="Y620" s="1"/>
      <c r="Z620" s="1"/>
    </row>
    <row r="621" spans="1:26" ht="11.25" customHeight="1">
      <c r="A621" s="55"/>
      <c r="B621" s="55"/>
      <c r="C621" s="55"/>
      <c r="D621" s="55"/>
      <c r="E621" s="55"/>
      <c r="F621" s="55"/>
      <c r="G621" s="55"/>
      <c r="H621" s="55"/>
      <c r="I621" s="55"/>
      <c r="J621" s="55"/>
      <c r="K621" s="55"/>
      <c r="L621" s="55"/>
      <c r="M621" s="55"/>
      <c r="N621" s="1"/>
      <c r="O621" s="1"/>
      <c r="P621" s="1"/>
      <c r="Q621" s="1"/>
      <c r="R621" s="1"/>
      <c r="S621" s="1"/>
      <c r="T621" s="43"/>
      <c r="U621" s="44"/>
      <c r="V621" s="45"/>
      <c r="W621" s="46"/>
      <c r="X621" s="47"/>
      <c r="Y621" s="1"/>
      <c r="Z621" s="1"/>
    </row>
    <row r="622" spans="1:26" ht="11.25" customHeight="1">
      <c r="A622" s="55"/>
      <c r="B622" s="55"/>
      <c r="C622" s="55"/>
      <c r="D622" s="55"/>
      <c r="E622" s="55"/>
      <c r="F622" s="55"/>
      <c r="G622" s="55"/>
      <c r="H622" s="55"/>
      <c r="I622" s="55"/>
      <c r="J622" s="55"/>
      <c r="K622" s="55"/>
      <c r="L622" s="55"/>
      <c r="M622" s="55"/>
      <c r="N622" s="1"/>
      <c r="O622" s="1"/>
      <c r="P622" s="1"/>
      <c r="Q622" s="1"/>
      <c r="R622" s="1"/>
      <c r="S622" s="1"/>
      <c r="T622" s="43"/>
      <c r="U622" s="44"/>
      <c r="V622" s="45"/>
      <c r="W622" s="46"/>
      <c r="X622" s="47"/>
      <c r="Y622" s="1"/>
      <c r="Z622" s="1"/>
    </row>
    <row r="623" spans="1:26" ht="11.25" customHeight="1">
      <c r="A623" s="55"/>
      <c r="B623" s="55"/>
      <c r="C623" s="55"/>
      <c r="D623" s="55"/>
      <c r="E623" s="55"/>
      <c r="F623" s="55"/>
      <c r="G623" s="55"/>
      <c r="H623" s="55"/>
      <c r="I623" s="55"/>
      <c r="J623" s="55"/>
      <c r="K623" s="55"/>
      <c r="L623" s="55"/>
      <c r="M623" s="55"/>
      <c r="N623" s="1"/>
      <c r="O623" s="1"/>
      <c r="P623" s="1"/>
      <c r="Q623" s="1"/>
      <c r="R623" s="1"/>
      <c r="S623" s="1"/>
      <c r="T623" s="43"/>
      <c r="U623" s="44"/>
      <c r="V623" s="45"/>
      <c r="W623" s="46"/>
      <c r="X623" s="47"/>
      <c r="Y623" s="1"/>
      <c r="Z623" s="1"/>
    </row>
    <row r="624" spans="1:26" ht="11.25" customHeight="1">
      <c r="A624" s="55"/>
      <c r="B624" s="55"/>
      <c r="C624" s="55"/>
      <c r="D624" s="55"/>
      <c r="E624" s="55"/>
      <c r="F624" s="55"/>
      <c r="G624" s="55"/>
      <c r="H624" s="55"/>
      <c r="I624" s="55"/>
      <c r="J624" s="55"/>
      <c r="K624" s="55"/>
      <c r="L624" s="55"/>
      <c r="M624" s="55"/>
      <c r="N624" s="1"/>
      <c r="O624" s="1"/>
      <c r="P624" s="1"/>
      <c r="Q624" s="1"/>
      <c r="R624" s="1"/>
      <c r="S624" s="1"/>
      <c r="T624" s="43"/>
      <c r="U624" s="44"/>
      <c r="V624" s="45"/>
      <c r="W624" s="46"/>
      <c r="X624" s="47"/>
      <c r="Y624" s="1"/>
      <c r="Z624" s="1"/>
    </row>
    <row r="625" spans="1:26" ht="11.25" customHeight="1">
      <c r="A625" s="55"/>
      <c r="B625" s="55"/>
      <c r="C625" s="55"/>
      <c r="D625" s="55"/>
      <c r="E625" s="55"/>
      <c r="F625" s="55"/>
      <c r="G625" s="55"/>
      <c r="H625" s="55"/>
      <c r="I625" s="55"/>
      <c r="J625" s="55"/>
      <c r="K625" s="55"/>
      <c r="L625" s="55"/>
      <c r="M625" s="55"/>
      <c r="N625" s="1"/>
      <c r="O625" s="1"/>
      <c r="P625" s="1"/>
      <c r="Q625" s="1"/>
      <c r="R625" s="1"/>
      <c r="S625" s="1"/>
      <c r="T625" s="43"/>
      <c r="U625" s="44"/>
      <c r="V625" s="45"/>
      <c r="W625" s="46"/>
      <c r="X625" s="47"/>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43"/>
      <c r="U626" s="44"/>
      <c r="V626" s="45"/>
      <c r="W626" s="46"/>
      <c r="X626" s="47"/>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43"/>
      <c r="U627" s="44"/>
      <c r="V627" s="45"/>
      <c r="W627" s="46"/>
      <c r="X627" s="47"/>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43"/>
      <c r="U628" s="44"/>
      <c r="V628" s="45"/>
      <c r="W628" s="46"/>
      <c r="X628" s="47"/>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43"/>
      <c r="U629" s="44"/>
      <c r="V629" s="45"/>
      <c r="W629" s="46"/>
      <c r="X629" s="47"/>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43"/>
      <c r="U630" s="44"/>
      <c r="V630" s="45"/>
      <c r="W630" s="46"/>
      <c r="X630" s="47"/>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43"/>
      <c r="U631" s="44"/>
      <c r="V631" s="45"/>
      <c r="W631" s="46"/>
      <c r="X631" s="47"/>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43"/>
      <c r="U632" s="44"/>
      <c r="V632" s="45"/>
      <c r="W632" s="46"/>
      <c r="X632" s="47"/>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43"/>
      <c r="U633" s="44"/>
      <c r="V633" s="45"/>
      <c r="W633" s="46"/>
      <c r="X633" s="47"/>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43"/>
      <c r="U634" s="44"/>
      <c r="V634" s="45"/>
      <c r="W634" s="46"/>
      <c r="X634" s="47"/>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43"/>
      <c r="U635" s="44"/>
      <c r="V635" s="45"/>
      <c r="W635" s="46"/>
      <c r="X635" s="47"/>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43"/>
      <c r="U636" s="44"/>
      <c r="V636" s="45"/>
      <c r="W636" s="46"/>
      <c r="X636" s="47"/>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43"/>
      <c r="U637" s="44"/>
      <c r="V637" s="45"/>
      <c r="W637" s="46"/>
      <c r="X637" s="47"/>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43"/>
      <c r="U638" s="44"/>
      <c r="V638" s="45"/>
      <c r="W638" s="46"/>
      <c r="X638" s="47"/>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43"/>
      <c r="U639" s="44"/>
      <c r="V639" s="45"/>
      <c r="W639" s="46"/>
      <c r="X639" s="47"/>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43"/>
      <c r="U640" s="44"/>
      <c r="V640" s="45"/>
      <c r="W640" s="46"/>
      <c r="X640" s="47"/>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43"/>
      <c r="U641" s="44"/>
      <c r="V641" s="45"/>
      <c r="W641" s="46"/>
      <c r="X641" s="47"/>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43"/>
      <c r="U642" s="44"/>
      <c r="V642" s="45"/>
      <c r="W642" s="46"/>
      <c r="X642" s="47"/>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43"/>
      <c r="U643" s="44"/>
      <c r="V643" s="45"/>
      <c r="W643" s="46"/>
      <c r="X643" s="47"/>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43"/>
      <c r="U644" s="44"/>
      <c r="V644" s="45"/>
      <c r="W644" s="46"/>
      <c r="X644" s="47"/>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43"/>
      <c r="U645" s="44"/>
      <c r="V645" s="45"/>
      <c r="W645" s="46"/>
      <c r="X645" s="47"/>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43"/>
      <c r="U646" s="44"/>
      <c r="V646" s="45"/>
      <c r="W646" s="46"/>
      <c r="X646" s="47"/>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43"/>
      <c r="U647" s="44"/>
      <c r="V647" s="45"/>
      <c r="W647" s="46"/>
      <c r="X647" s="47"/>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43"/>
      <c r="U648" s="44"/>
      <c r="V648" s="45"/>
      <c r="W648" s="46"/>
      <c r="X648" s="47"/>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43"/>
      <c r="U649" s="44"/>
      <c r="V649" s="45"/>
      <c r="W649" s="46"/>
      <c r="X649" s="47"/>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43"/>
      <c r="U650" s="44"/>
      <c r="V650" s="45"/>
      <c r="W650" s="46"/>
      <c r="X650" s="47"/>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43"/>
      <c r="U651" s="44"/>
      <c r="V651" s="45"/>
      <c r="W651" s="46"/>
      <c r="X651" s="47"/>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43"/>
      <c r="U652" s="44"/>
      <c r="V652" s="45"/>
      <c r="W652" s="46"/>
      <c r="X652" s="47"/>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43"/>
      <c r="U653" s="44"/>
      <c r="V653" s="45"/>
      <c r="W653" s="46"/>
      <c r="X653" s="47"/>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43"/>
      <c r="U654" s="44"/>
      <c r="V654" s="45"/>
      <c r="W654" s="46"/>
      <c r="X654" s="47"/>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43"/>
      <c r="U655" s="44"/>
      <c r="V655" s="45"/>
      <c r="W655" s="46"/>
      <c r="X655" s="47"/>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43"/>
      <c r="U656" s="44"/>
      <c r="V656" s="45"/>
      <c r="W656" s="46"/>
      <c r="X656" s="47"/>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43"/>
      <c r="U657" s="44"/>
      <c r="V657" s="45"/>
      <c r="W657" s="46"/>
      <c r="X657" s="47"/>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43"/>
      <c r="U658" s="44"/>
      <c r="V658" s="45"/>
      <c r="W658" s="46"/>
      <c r="X658" s="47"/>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43"/>
      <c r="U659" s="44"/>
      <c r="V659" s="45"/>
      <c r="W659" s="46"/>
      <c r="X659" s="47"/>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43"/>
      <c r="U660" s="44"/>
      <c r="V660" s="45"/>
      <c r="W660" s="46"/>
      <c r="X660" s="47"/>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43"/>
      <c r="U661" s="44"/>
      <c r="V661" s="45"/>
      <c r="W661" s="46"/>
      <c r="X661" s="47"/>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43"/>
      <c r="U662" s="44"/>
      <c r="V662" s="45"/>
      <c r="W662" s="46"/>
      <c r="X662" s="47"/>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43"/>
      <c r="U663" s="44"/>
      <c r="V663" s="45"/>
      <c r="W663" s="46"/>
      <c r="X663" s="47"/>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43"/>
      <c r="U664" s="44"/>
      <c r="V664" s="45"/>
      <c r="W664" s="46"/>
      <c r="X664" s="47"/>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43"/>
      <c r="U665" s="44"/>
      <c r="V665" s="45"/>
      <c r="W665" s="46"/>
      <c r="X665" s="47"/>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43"/>
      <c r="U666" s="44"/>
      <c r="V666" s="45"/>
      <c r="W666" s="46"/>
      <c r="X666" s="47"/>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43"/>
      <c r="U667" s="44"/>
      <c r="V667" s="45"/>
      <c r="W667" s="46"/>
      <c r="X667" s="47"/>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43"/>
      <c r="U668" s="44"/>
      <c r="V668" s="45"/>
      <c r="W668" s="46"/>
      <c r="X668" s="47"/>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43"/>
      <c r="U669" s="44"/>
      <c r="V669" s="45"/>
      <c r="W669" s="46"/>
      <c r="X669" s="47"/>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43"/>
      <c r="U670" s="44"/>
      <c r="V670" s="45"/>
      <c r="W670" s="46"/>
      <c r="X670" s="47"/>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43"/>
      <c r="U671" s="44"/>
      <c r="V671" s="45"/>
      <c r="W671" s="46"/>
      <c r="X671" s="47"/>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43"/>
      <c r="U672" s="44"/>
      <c r="V672" s="45"/>
      <c r="W672" s="46"/>
      <c r="X672" s="47"/>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43"/>
      <c r="U673" s="44"/>
      <c r="V673" s="45"/>
      <c r="W673" s="46"/>
      <c r="X673" s="47"/>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43"/>
      <c r="U674" s="44"/>
      <c r="V674" s="45"/>
      <c r="W674" s="46"/>
      <c r="X674" s="47"/>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43"/>
      <c r="U675" s="44"/>
      <c r="V675" s="45"/>
      <c r="W675" s="46"/>
      <c r="X675" s="47"/>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43"/>
      <c r="U676" s="44"/>
      <c r="V676" s="45"/>
      <c r="W676" s="46"/>
      <c r="X676" s="47"/>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43"/>
      <c r="U677" s="44"/>
      <c r="V677" s="45"/>
      <c r="W677" s="46"/>
      <c r="X677" s="47"/>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43"/>
      <c r="U678" s="44"/>
      <c r="V678" s="45"/>
      <c r="W678" s="46"/>
      <c r="X678" s="47"/>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43"/>
      <c r="U679" s="44"/>
      <c r="V679" s="45"/>
      <c r="W679" s="46"/>
      <c r="X679" s="47"/>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43"/>
      <c r="U680" s="44"/>
      <c r="V680" s="45"/>
      <c r="W680" s="46"/>
      <c r="X680" s="47"/>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43"/>
      <c r="U681" s="44"/>
      <c r="V681" s="45"/>
      <c r="W681" s="46"/>
      <c r="X681" s="47"/>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43"/>
      <c r="U682" s="44"/>
      <c r="V682" s="45"/>
      <c r="W682" s="46"/>
      <c r="X682" s="47"/>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43"/>
      <c r="U683" s="44"/>
      <c r="V683" s="45"/>
      <c r="W683" s="46"/>
      <c r="X683" s="47"/>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43"/>
      <c r="U684" s="44"/>
      <c r="V684" s="45"/>
      <c r="W684" s="46"/>
      <c r="X684" s="47"/>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43"/>
      <c r="U685" s="44"/>
      <c r="V685" s="45"/>
      <c r="W685" s="46"/>
      <c r="X685" s="47"/>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43"/>
      <c r="U686" s="44"/>
      <c r="V686" s="45"/>
      <c r="W686" s="46"/>
      <c r="X686" s="47"/>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43"/>
      <c r="U687" s="44"/>
      <c r="V687" s="45"/>
      <c r="W687" s="46"/>
      <c r="X687" s="47"/>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43"/>
      <c r="U688" s="44"/>
      <c r="V688" s="45"/>
      <c r="W688" s="46"/>
      <c r="X688" s="47"/>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43"/>
      <c r="U689" s="44"/>
      <c r="V689" s="45"/>
      <c r="W689" s="46"/>
      <c r="X689" s="47"/>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43"/>
      <c r="U690" s="44"/>
      <c r="V690" s="45"/>
      <c r="W690" s="46"/>
      <c r="X690" s="47"/>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43"/>
      <c r="U691" s="44"/>
      <c r="V691" s="45"/>
      <c r="W691" s="46"/>
      <c r="X691" s="47"/>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43"/>
      <c r="U692" s="44"/>
      <c r="V692" s="45"/>
      <c r="W692" s="46"/>
      <c r="X692" s="47"/>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43"/>
      <c r="U693" s="44"/>
      <c r="V693" s="45"/>
      <c r="W693" s="46"/>
      <c r="X693" s="47"/>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43"/>
      <c r="U694" s="44"/>
      <c r="V694" s="45"/>
      <c r="W694" s="46"/>
      <c r="X694" s="47"/>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43"/>
      <c r="U695" s="44"/>
      <c r="V695" s="45"/>
      <c r="W695" s="46"/>
      <c r="X695" s="47"/>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43"/>
      <c r="U696" s="44"/>
      <c r="V696" s="45"/>
      <c r="W696" s="46"/>
      <c r="X696" s="47"/>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43"/>
      <c r="U697" s="44"/>
      <c r="V697" s="45"/>
      <c r="W697" s="46"/>
      <c r="X697" s="47"/>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43"/>
      <c r="U698" s="44"/>
      <c r="V698" s="45"/>
      <c r="W698" s="46"/>
      <c r="X698" s="47"/>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43"/>
      <c r="U699" s="44"/>
      <c r="V699" s="45"/>
      <c r="W699" s="46"/>
      <c r="X699" s="47"/>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43"/>
      <c r="U700" s="44"/>
      <c r="V700" s="45"/>
      <c r="W700" s="46"/>
      <c r="X700" s="47"/>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43"/>
      <c r="U701" s="44"/>
      <c r="V701" s="45"/>
      <c r="W701" s="46"/>
      <c r="X701" s="47"/>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43"/>
      <c r="U702" s="44"/>
      <c r="V702" s="45"/>
      <c r="W702" s="46"/>
      <c r="X702" s="47"/>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43"/>
      <c r="U703" s="44"/>
      <c r="V703" s="45"/>
      <c r="W703" s="46"/>
      <c r="X703" s="47"/>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43"/>
      <c r="U704" s="44"/>
      <c r="V704" s="45"/>
      <c r="W704" s="46"/>
      <c r="X704" s="47"/>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43"/>
      <c r="U705" s="44"/>
      <c r="V705" s="45"/>
      <c r="W705" s="46"/>
      <c r="X705" s="47"/>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43"/>
      <c r="U706" s="44"/>
      <c r="V706" s="45"/>
      <c r="W706" s="46"/>
      <c r="X706" s="47"/>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43"/>
      <c r="U707" s="44"/>
      <c r="V707" s="45"/>
      <c r="W707" s="46"/>
      <c r="X707" s="47"/>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43"/>
      <c r="U708" s="44"/>
      <c r="V708" s="45"/>
      <c r="W708" s="46"/>
      <c r="X708" s="47"/>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43"/>
      <c r="U709" s="44"/>
      <c r="V709" s="45"/>
      <c r="W709" s="46"/>
      <c r="X709" s="47"/>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43"/>
      <c r="U710" s="44"/>
      <c r="V710" s="45"/>
      <c r="W710" s="46"/>
      <c r="X710" s="47"/>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43"/>
      <c r="U711" s="44"/>
      <c r="V711" s="45"/>
      <c r="W711" s="46"/>
      <c r="X711" s="47"/>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43"/>
      <c r="U712" s="44"/>
      <c r="V712" s="45"/>
      <c r="W712" s="46"/>
      <c r="X712" s="47"/>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43"/>
      <c r="U713" s="44"/>
      <c r="V713" s="45"/>
      <c r="W713" s="46"/>
      <c r="X713" s="47"/>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43"/>
      <c r="U714" s="44"/>
      <c r="V714" s="45"/>
      <c r="W714" s="46"/>
      <c r="X714" s="47"/>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43"/>
      <c r="U715" s="44"/>
      <c r="V715" s="45"/>
      <c r="W715" s="46"/>
      <c r="X715" s="47"/>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43"/>
      <c r="U716" s="44"/>
      <c r="V716" s="45"/>
      <c r="W716" s="46"/>
      <c r="X716" s="47"/>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43"/>
      <c r="U717" s="44"/>
      <c r="V717" s="45"/>
      <c r="W717" s="46"/>
      <c r="X717" s="47"/>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43"/>
      <c r="U718" s="44"/>
      <c r="V718" s="45"/>
      <c r="W718" s="46"/>
      <c r="X718" s="47"/>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43"/>
      <c r="U719" s="44"/>
      <c r="V719" s="45"/>
      <c r="W719" s="46"/>
      <c r="X719" s="47"/>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43"/>
      <c r="U720" s="44"/>
      <c r="V720" s="45"/>
      <c r="W720" s="46"/>
      <c r="X720" s="47"/>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43"/>
      <c r="U721" s="44"/>
      <c r="V721" s="45"/>
      <c r="W721" s="46"/>
      <c r="X721" s="47"/>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43"/>
      <c r="U722" s="44"/>
      <c r="V722" s="45"/>
      <c r="W722" s="46"/>
      <c r="X722" s="47"/>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43"/>
      <c r="U723" s="44"/>
      <c r="V723" s="45"/>
      <c r="W723" s="46"/>
      <c r="X723" s="47"/>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43"/>
      <c r="U724" s="44"/>
      <c r="V724" s="45"/>
      <c r="W724" s="46"/>
      <c r="X724" s="47"/>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43"/>
      <c r="U725" s="44"/>
      <c r="V725" s="45"/>
      <c r="W725" s="46"/>
      <c r="X725" s="47"/>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43"/>
      <c r="U726" s="44"/>
      <c r="V726" s="45"/>
      <c r="W726" s="46"/>
      <c r="X726" s="47"/>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43"/>
      <c r="U727" s="44"/>
      <c r="V727" s="45"/>
      <c r="W727" s="46"/>
      <c r="X727" s="47"/>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43"/>
      <c r="U728" s="44"/>
      <c r="V728" s="45"/>
      <c r="W728" s="46"/>
      <c r="X728" s="47"/>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43"/>
      <c r="U729" s="44"/>
      <c r="V729" s="45"/>
      <c r="W729" s="46"/>
      <c r="X729" s="47"/>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43"/>
      <c r="U730" s="44"/>
      <c r="V730" s="45"/>
      <c r="W730" s="46"/>
      <c r="X730" s="47"/>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43"/>
      <c r="U731" s="44"/>
      <c r="V731" s="45"/>
      <c r="W731" s="46"/>
      <c r="X731" s="47"/>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43"/>
      <c r="U732" s="44"/>
      <c r="V732" s="45"/>
      <c r="W732" s="46"/>
      <c r="X732" s="47"/>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43"/>
      <c r="U733" s="44"/>
      <c r="V733" s="45"/>
      <c r="W733" s="46"/>
      <c r="X733" s="47"/>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43"/>
      <c r="U734" s="44"/>
      <c r="V734" s="45"/>
      <c r="W734" s="46"/>
      <c r="X734" s="47"/>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43"/>
      <c r="U735" s="44"/>
      <c r="V735" s="45"/>
      <c r="W735" s="46"/>
      <c r="X735" s="47"/>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43"/>
      <c r="U736" s="44"/>
      <c r="V736" s="45"/>
      <c r="W736" s="46"/>
      <c r="X736" s="47"/>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43"/>
      <c r="U737" s="44"/>
      <c r="V737" s="45"/>
      <c r="W737" s="46"/>
      <c r="X737" s="47"/>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43"/>
      <c r="U738" s="44"/>
      <c r="V738" s="45"/>
      <c r="W738" s="46"/>
      <c r="X738" s="47"/>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43"/>
      <c r="U739" s="44"/>
      <c r="V739" s="45"/>
      <c r="W739" s="46"/>
      <c r="X739" s="47"/>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43"/>
      <c r="U740" s="44"/>
      <c r="V740" s="45"/>
      <c r="W740" s="46"/>
      <c r="X740" s="47"/>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43"/>
      <c r="U741" s="44"/>
      <c r="V741" s="45"/>
      <c r="W741" s="46"/>
      <c r="X741" s="47"/>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43"/>
      <c r="U742" s="44"/>
      <c r="V742" s="45"/>
      <c r="W742" s="46"/>
      <c r="X742" s="47"/>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43"/>
      <c r="U743" s="44"/>
      <c r="V743" s="45"/>
      <c r="W743" s="46"/>
      <c r="X743" s="47"/>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43"/>
      <c r="U744" s="44"/>
      <c r="V744" s="45"/>
      <c r="W744" s="46"/>
      <c r="X744" s="47"/>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43"/>
      <c r="U745" s="44"/>
      <c r="V745" s="45"/>
      <c r="W745" s="46"/>
      <c r="X745" s="47"/>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43"/>
      <c r="U746" s="44"/>
      <c r="V746" s="45"/>
      <c r="W746" s="46"/>
      <c r="X746" s="47"/>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43"/>
      <c r="U747" s="44"/>
      <c r="V747" s="45"/>
      <c r="W747" s="46"/>
      <c r="X747" s="47"/>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43"/>
      <c r="U748" s="44"/>
      <c r="V748" s="45"/>
      <c r="W748" s="46"/>
      <c r="X748" s="47"/>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43"/>
      <c r="U749" s="44"/>
      <c r="V749" s="45"/>
      <c r="W749" s="46"/>
      <c r="X749" s="47"/>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43"/>
      <c r="U750" s="44"/>
      <c r="V750" s="45"/>
      <c r="W750" s="46"/>
      <c r="X750" s="47"/>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43"/>
      <c r="U751" s="44"/>
      <c r="V751" s="45"/>
      <c r="W751" s="46"/>
      <c r="X751" s="47"/>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43"/>
      <c r="U752" s="44"/>
      <c r="V752" s="45"/>
      <c r="W752" s="46"/>
      <c r="X752" s="47"/>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43"/>
      <c r="U753" s="44"/>
      <c r="V753" s="45"/>
      <c r="W753" s="46"/>
      <c r="X753" s="47"/>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43"/>
      <c r="U754" s="44"/>
      <c r="V754" s="45"/>
      <c r="W754" s="46"/>
      <c r="X754" s="47"/>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43"/>
      <c r="U755" s="44"/>
      <c r="V755" s="45"/>
      <c r="W755" s="46"/>
      <c r="X755" s="47"/>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43"/>
      <c r="U756" s="44"/>
      <c r="V756" s="45"/>
      <c r="W756" s="46"/>
      <c r="X756" s="47"/>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43"/>
      <c r="U757" s="44"/>
      <c r="V757" s="45"/>
      <c r="W757" s="46"/>
      <c r="X757" s="47"/>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43"/>
      <c r="U758" s="44"/>
      <c r="V758" s="45"/>
      <c r="W758" s="46"/>
      <c r="X758" s="47"/>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43"/>
      <c r="U759" s="44"/>
      <c r="V759" s="45"/>
      <c r="W759" s="46"/>
      <c r="X759" s="47"/>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43"/>
      <c r="U760" s="44"/>
      <c r="V760" s="45"/>
      <c r="W760" s="46"/>
      <c r="X760" s="47"/>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43"/>
      <c r="U761" s="44"/>
      <c r="V761" s="45"/>
      <c r="W761" s="46"/>
      <c r="X761" s="47"/>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43"/>
      <c r="U762" s="44"/>
      <c r="V762" s="45"/>
      <c r="W762" s="46"/>
      <c r="X762" s="47"/>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43"/>
      <c r="U763" s="44"/>
      <c r="V763" s="45"/>
      <c r="W763" s="46"/>
      <c r="X763" s="47"/>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43"/>
      <c r="U764" s="44"/>
      <c r="V764" s="45"/>
      <c r="W764" s="46"/>
      <c r="X764" s="47"/>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43"/>
      <c r="U765" s="44"/>
      <c r="V765" s="45"/>
      <c r="W765" s="46"/>
      <c r="X765" s="47"/>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43"/>
      <c r="U766" s="44"/>
      <c r="V766" s="45"/>
      <c r="W766" s="46"/>
      <c r="X766" s="47"/>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43"/>
      <c r="U767" s="44"/>
      <c r="V767" s="45"/>
      <c r="W767" s="46"/>
      <c r="X767" s="47"/>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43"/>
      <c r="U768" s="44"/>
      <c r="V768" s="45"/>
      <c r="W768" s="46"/>
      <c r="X768" s="47"/>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43"/>
      <c r="U769" s="44"/>
      <c r="V769" s="45"/>
      <c r="W769" s="46"/>
      <c r="X769" s="47"/>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43"/>
      <c r="U770" s="44"/>
      <c r="V770" s="45"/>
      <c r="W770" s="46"/>
      <c r="X770" s="47"/>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43"/>
      <c r="U771" s="44"/>
      <c r="V771" s="45"/>
      <c r="W771" s="46"/>
      <c r="X771" s="47"/>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43"/>
      <c r="U772" s="44"/>
      <c r="V772" s="45"/>
      <c r="W772" s="46"/>
      <c r="X772" s="47"/>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43"/>
      <c r="U773" s="44"/>
      <c r="V773" s="45"/>
      <c r="W773" s="46"/>
      <c r="X773" s="47"/>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43"/>
      <c r="U774" s="44"/>
      <c r="V774" s="45"/>
      <c r="W774" s="46"/>
      <c r="X774" s="47"/>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43"/>
      <c r="U775" s="44"/>
      <c r="V775" s="45"/>
      <c r="W775" s="46"/>
      <c r="X775" s="47"/>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43"/>
      <c r="U776" s="44"/>
      <c r="V776" s="45"/>
      <c r="W776" s="46"/>
      <c r="X776" s="47"/>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43"/>
      <c r="U777" s="44"/>
      <c r="V777" s="45"/>
      <c r="W777" s="46"/>
      <c r="X777" s="47"/>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43"/>
      <c r="U778" s="44"/>
      <c r="V778" s="45"/>
      <c r="W778" s="46"/>
      <c r="X778" s="47"/>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43"/>
      <c r="U779" s="44"/>
      <c r="V779" s="45"/>
      <c r="W779" s="46"/>
      <c r="X779" s="47"/>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43"/>
      <c r="U780" s="44"/>
      <c r="V780" s="45"/>
      <c r="W780" s="46"/>
      <c r="X780" s="47"/>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43"/>
      <c r="U781" s="44"/>
      <c r="V781" s="45"/>
      <c r="W781" s="46"/>
      <c r="X781" s="47"/>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43"/>
      <c r="U782" s="44"/>
      <c r="V782" s="45"/>
      <c r="W782" s="46"/>
      <c r="X782" s="47"/>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43"/>
      <c r="U783" s="44"/>
      <c r="V783" s="45"/>
      <c r="W783" s="46"/>
      <c r="X783" s="47"/>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43"/>
      <c r="U784" s="44"/>
      <c r="V784" s="45"/>
      <c r="W784" s="46"/>
      <c r="X784" s="47"/>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43"/>
      <c r="U785" s="44"/>
      <c r="V785" s="45"/>
      <c r="W785" s="46"/>
      <c r="X785" s="47"/>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43"/>
      <c r="U786" s="44"/>
      <c r="V786" s="45"/>
      <c r="W786" s="46"/>
      <c r="X786" s="47"/>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43"/>
      <c r="U787" s="44"/>
      <c r="V787" s="45"/>
      <c r="W787" s="46"/>
      <c r="X787" s="47"/>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43"/>
      <c r="U788" s="44"/>
      <c r="V788" s="45"/>
      <c r="W788" s="46"/>
      <c r="X788" s="47"/>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43"/>
      <c r="U789" s="44"/>
      <c r="V789" s="45"/>
      <c r="W789" s="46"/>
      <c r="X789" s="47"/>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43"/>
      <c r="U790" s="44"/>
      <c r="V790" s="45"/>
      <c r="W790" s="46"/>
      <c r="X790" s="47"/>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43"/>
      <c r="U791" s="44"/>
      <c r="V791" s="45"/>
      <c r="W791" s="46"/>
      <c r="X791" s="47"/>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43"/>
      <c r="U792" s="44"/>
      <c r="V792" s="45"/>
      <c r="W792" s="46"/>
      <c r="X792" s="47"/>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43"/>
      <c r="U793" s="44"/>
      <c r="V793" s="45"/>
      <c r="W793" s="46"/>
      <c r="X793" s="47"/>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43"/>
      <c r="U794" s="44"/>
      <c r="V794" s="45"/>
      <c r="W794" s="46"/>
      <c r="X794" s="47"/>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43"/>
      <c r="U795" s="44"/>
      <c r="V795" s="45"/>
      <c r="W795" s="46"/>
      <c r="X795" s="47"/>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43"/>
      <c r="U796" s="44"/>
      <c r="V796" s="45"/>
      <c r="W796" s="46"/>
      <c r="X796" s="47"/>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43"/>
      <c r="U797" s="44"/>
      <c r="V797" s="45"/>
      <c r="W797" s="46"/>
      <c r="X797" s="47"/>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43"/>
      <c r="U798" s="44"/>
      <c r="V798" s="45"/>
      <c r="W798" s="46"/>
      <c r="X798" s="47"/>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43"/>
      <c r="U799" s="44"/>
      <c r="V799" s="45"/>
      <c r="W799" s="46"/>
      <c r="X799" s="47"/>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43"/>
      <c r="U800" s="44"/>
      <c r="V800" s="45"/>
      <c r="W800" s="46"/>
      <c r="X800" s="47"/>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43"/>
      <c r="U801" s="44"/>
      <c r="V801" s="45"/>
      <c r="W801" s="46"/>
      <c r="X801" s="47"/>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43"/>
      <c r="U802" s="44"/>
      <c r="V802" s="45"/>
      <c r="W802" s="46"/>
      <c r="X802" s="47"/>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43"/>
      <c r="U803" s="44"/>
      <c r="V803" s="45"/>
      <c r="W803" s="46"/>
      <c r="X803" s="47"/>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43"/>
      <c r="U804" s="44"/>
      <c r="V804" s="45"/>
      <c r="W804" s="46"/>
      <c r="X804" s="47"/>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43"/>
      <c r="U805" s="44"/>
      <c r="V805" s="45"/>
      <c r="W805" s="46"/>
      <c r="X805" s="47"/>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43"/>
      <c r="U806" s="44"/>
      <c r="V806" s="45"/>
      <c r="W806" s="46"/>
      <c r="X806" s="47"/>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43"/>
      <c r="U807" s="44"/>
      <c r="V807" s="45"/>
      <c r="W807" s="46"/>
      <c r="X807" s="47"/>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43"/>
      <c r="U808" s="44"/>
      <c r="V808" s="45"/>
      <c r="W808" s="46"/>
      <c r="X808" s="47"/>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43"/>
      <c r="U809" s="44"/>
      <c r="V809" s="45"/>
      <c r="W809" s="46"/>
      <c r="X809" s="47"/>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43"/>
      <c r="U810" s="44"/>
      <c r="V810" s="45"/>
      <c r="W810" s="46"/>
      <c r="X810" s="47"/>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43"/>
      <c r="U811" s="44"/>
      <c r="V811" s="45"/>
      <c r="W811" s="46"/>
      <c r="X811" s="47"/>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43"/>
      <c r="U812" s="44"/>
      <c r="V812" s="45"/>
      <c r="W812" s="46"/>
      <c r="X812" s="47"/>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43"/>
      <c r="U813" s="44"/>
      <c r="V813" s="45"/>
      <c r="W813" s="46"/>
      <c r="X813" s="47"/>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43"/>
      <c r="U814" s="44"/>
      <c r="V814" s="45"/>
      <c r="W814" s="46"/>
      <c r="X814" s="47"/>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43"/>
      <c r="U815" s="44"/>
      <c r="V815" s="45"/>
      <c r="W815" s="46"/>
      <c r="X815" s="47"/>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43"/>
      <c r="U816" s="44"/>
      <c r="V816" s="45"/>
      <c r="W816" s="46"/>
      <c r="X816" s="47"/>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43"/>
      <c r="U817" s="44"/>
      <c r="V817" s="45"/>
      <c r="W817" s="46"/>
      <c r="X817" s="47"/>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43"/>
      <c r="U818" s="44"/>
      <c r="V818" s="45"/>
      <c r="W818" s="46"/>
      <c r="X818" s="47"/>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43"/>
      <c r="U819" s="44"/>
      <c r="V819" s="45"/>
      <c r="W819" s="46"/>
      <c r="X819" s="47"/>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43"/>
      <c r="U820" s="44"/>
      <c r="V820" s="45"/>
      <c r="W820" s="46"/>
      <c r="X820" s="47"/>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43"/>
      <c r="U821" s="44"/>
      <c r="V821" s="45"/>
      <c r="W821" s="46"/>
      <c r="X821" s="47"/>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43"/>
      <c r="U822" s="44"/>
      <c r="V822" s="45"/>
      <c r="W822" s="46"/>
      <c r="X822" s="47"/>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43"/>
      <c r="U823" s="44"/>
      <c r="V823" s="45"/>
      <c r="W823" s="46"/>
      <c r="X823" s="47"/>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43"/>
      <c r="U824" s="44"/>
      <c r="V824" s="45"/>
      <c r="W824" s="46"/>
      <c r="X824" s="47"/>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43"/>
      <c r="U825" s="44"/>
      <c r="V825" s="45"/>
      <c r="W825" s="46"/>
      <c r="X825" s="47"/>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43"/>
      <c r="U826" s="44"/>
      <c r="V826" s="45"/>
      <c r="W826" s="46"/>
      <c r="X826" s="47"/>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43"/>
      <c r="U827" s="44"/>
      <c r="V827" s="45"/>
      <c r="W827" s="46"/>
      <c r="X827" s="47"/>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43"/>
      <c r="U828" s="44"/>
      <c r="V828" s="45"/>
      <c r="W828" s="46"/>
      <c r="X828" s="47"/>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43"/>
      <c r="U829" s="44"/>
      <c r="V829" s="45"/>
      <c r="W829" s="46"/>
      <c r="X829" s="47"/>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43"/>
      <c r="U830" s="44"/>
      <c r="V830" s="45"/>
      <c r="W830" s="46"/>
      <c r="X830" s="47"/>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43"/>
      <c r="U831" s="44"/>
      <c r="V831" s="45"/>
      <c r="W831" s="46"/>
      <c r="X831" s="47"/>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43"/>
      <c r="U832" s="44"/>
      <c r="V832" s="45"/>
      <c r="W832" s="46"/>
      <c r="X832" s="47"/>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43"/>
      <c r="U833" s="44"/>
      <c r="V833" s="45"/>
      <c r="W833" s="46"/>
      <c r="X833" s="47"/>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43"/>
      <c r="U834" s="44"/>
      <c r="V834" s="45"/>
      <c r="W834" s="46"/>
      <c r="X834" s="47"/>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43"/>
      <c r="U835" s="44"/>
      <c r="V835" s="45"/>
      <c r="W835" s="46"/>
      <c r="X835" s="47"/>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43"/>
      <c r="U836" s="44"/>
      <c r="V836" s="45"/>
      <c r="W836" s="46"/>
      <c r="X836" s="47"/>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43"/>
      <c r="U837" s="44"/>
      <c r="V837" s="45"/>
      <c r="W837" s="46"/>
      <c r="X837" s="47"/>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43"/>
      <c r="U838" s="44"/>
      <c r="V838" s="45"/>
      <c r="W838" s="46"/>
      <c r="X838" s="47"/>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43"/>
      <c r="U839" s="44"/>
      <c r="V839" s="45"/>
      <c r="W839" s="46"/>
      <c r="X839" s="47"/>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43"/>
      <c r="U840" s="44"/>
      <c r="V840" s="45"/>
      <c r="W840" s="46"/>
      <c r="X840" s="47"/>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43"/>
      <c r="U841" s="44"/>
      <c r="V841" s="45"/>
      <c r="W841" s="46"/>
      <c r="X841" s="47"/>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43"/>
      <c r="U842" s="44"/>
      <c r="V842" s="45"/>
      <c r="W842" s="46"/>
      <c r="X842" s="47"/>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43"/>
      <c r="U843" s="44"/>
      <c r="V843" s="45"/>
      <c r="W843" s="46"/>
      <c r="X843" s="47"/>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43"/>
      <c r="U844" s="44"/>
      <c r="V844" s="45"/>
      <c r="W844" s="46"/>
      <c r="X844" s="47"/>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43"/>
      <c r="U845" s="44"/>
      <c r="V845" s="45"/>
      <c r="W845" s="46"/>
      <c r="X845" s="47"/>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43"/>
      <c r="U846" s="44"/>
      <c r="V846" s="45"/>
      <c r="W846" s="46"/>
      <c r="X846" s="47"/>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43"/>
      <c r="U847" s="44"/>
      <c r="V847" s="45"/>
      <c r="W847" s="46"/>
      <c r="X847" s="47"/>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43"/>
      <c r="U848" s="44"/>
      <c r="V848" s="45"/>
      <c r="W848" s="46"/>
      <c r="X848" s="47"/>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43"/>
      <c r="U849" s="44"/>
      <c r="V849" s="45"/>
      <c r="W849" s="46"/>
      <c r="X849" s="47"/>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43"/>
      <c r="U850" s="44"/>
      <c r="V850" s="45"/>
      <c r="W850" s="46"/>
      <c r="X850" s="47"/>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43"/>
      <c r="U851" s="44"/>
      <c r="V851" s="45"/>
      <c r="W851" s="46"/>
      <c r="X851" s="47"/>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43"/>
      <c r="U852" s="44"/>
      <c r="V852" s="45"/>
      <c r="W852" s="46"/>
      <c r="X852" s="47"/>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43"/>
      <c r="U853" s="44"/>
      <c r="V853" s="45"/>
      <c r="W853" s="46"/>
      <c r="X853" s="47"/>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43"/>
      <c r="U854" s="44"/>
      <c r="V854" s="45"/>
      <c r="W854" s="46"/>
      <c r="X854" s="47"/>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43"/>
      <c r="U855" s="44"/>
      <c r="V855" s="45"/>
      <c r="W855" s="46"/>
      <c r="X855" s="47"/>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43"/>
      <c r="U856" s="44"/>
      <c r="V856" s="45"/>
      <c r="W856" s="46"/>
      <c r="X856" s="47"/>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43"/>
      <c r="U857" s="44"/>
      <c r="V857" s="45"/>
      <c r="W857" s="46"/>
      <c r="X857" s="47"/>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43"/>
      <c r="U858" s="44"/>
      <c r="V858" s="45"/>
      <c r="W858" s="46"/>
      <c r="X858" s="47"/>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43"/>
      <c r="U859" s="44"/>
      <c r="V859" s="45"/>
      <c r="W859" s="46"/>
      <c r="X859" s="47"/>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43"/>
      <c r="U860" s="44"/>
      <c r="V860" s="45"/>
      <c r="W860" s="46"/>
      <c r="X860" s="47"/>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43"/>
      <c r="U861" s="44"/>
      <c r="V861" s="45"/>
      <c r="W861" s="46"/>
      <c r="X861" s="47"/>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43"/>
      <c r="U862" s="44"/>
      <c r="V862" s="45"/>
      <c r="W862" s="46"/>
      <c r="X862" s="47"/>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43"/>
      <c r="U863" s="44"/>
      <c r="V863" s="45"/>
      <c r="W863" s="46"/>
      <c r="X863" s="47"/>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43"/>
      <c r="U864" s="44"/>
      <c r="V864" s="45"/>
      <c r="W864" s="46"/>
      <c r="X864" s="47"/>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43"/>
      <c r="U865" s="44"/>
      <c r="V865" s="45"/>
      <c r="W865" s="46"/>
      <c r="X865" s="47"/>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43"/>
      <c r="U866" s="44"/>
      <c r="V866" s="45"/>
      <c r="W866" s="46"/>
      <c r="X866" s="47"/>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43"/>
      <c r="U867" s="44"/>
      <c r="V867" s="45"/>
      <c r="W867" s="46"/>
      <c r="X867" s="47"/>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43"/>
      <c r="U868" s="44"/>
      <c r="V868" s="45"/>
      <c r="W868" s="46"/>
      <c r="X868" s="47"/>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43"/>
      <c r="U869" s="44"/>
      <c r="V869" s="45"/>
      <c r="W869" s="46"/>
      <c r="X869" s="47"/>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43"/>
      <c r="U870" s="44"/>
      <c r="V870" s="45"/>
      <c r="W870" s="46"/>
      <c r="X870" s="47"/>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43"/>
      <c r="U871" s="44"/>
      <c r="V871" s="45"/>
      <c r="W871" s="46"/>
      <c r="X871" s="47"/>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43"/>
      <c r="U872" s="44"/>
      <c r="V872" s="45"/>
      <c r="W872" s="46"/>
      <c r="X872" s="47"/>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43"/>
      <c r="U873" s="44"/>
      <c r="V873" s="45"/>
      <c r="W873" s="46"/>
      <c r="X873" s="47"/>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43"/>
      <c r="U874" s="44"/>
      <c r="V874" s="45"/>
      <c r="W874" s="46"/>
      <c r="X874" s="47"/>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43"/>
      <c r="U875" s="44"/>
      <c r="V875" s="45"/>
      <c r="W875" s="46"/>
      <c r="X875" s="47"/>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43"/>
      <c r="U876" s="44"/>
      <c r="V876" s="45"/>
      <c r="W876" s="46"/>
      <c r="X876" s="47"/>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43"/>
      <c r="U877" s="44"/>
      <c r="V877" s="45"/>
      <c r="W877" s="46"/>
      <c r="X877" s="47"/>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43"/>
      <c r="U878" s="44"/>
      <c r="V878" s="45"/>
      <c r="W878" s="46"/>
      <c r="X878" s="47"/>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43"/>
      <c r="U879" s="44"/>
      <c r="V879" s="45"/>
      <c r="W879" s="46"/>
      <c r="X879" s="47"/>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43"/>
      <c r="U880" s="44"/>
      <c r="V880" s="45"/>
      <c r="W880" s="46"/>
      <c r="X880" s="47"/>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43"/>
      <c r="U881" s="44"/>
      <c r="V881" s="45"/>
      <c r="W881" s="46"/>
      <c r="X881" s="47"/>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43"/>
      <c r="U882" s="44"/>
      <c r="V882" s="45"/>
      <c r="W882" s="46"/>
      <c r="X882" s="47"/>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43"/>
      <c r="U883" s="44"/>
      <c r="V883" s="45"/>
      <c r="W883" s="46"/>
      <c r="X883" s="47"/>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43"/>
      <c r="U884" s="44"/>
      <c r="V884" s="45"/>
      <c r="W884" s="46"/>
      <c r="X884" s="47"/>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43"/>
      <c r="U885" s="44"/>
      <c r="V885" s="45"/>
      <c r="W885" s="46"/>
      <c r="X885" s="47"/>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43"/>
      <c r="U886" s="44"/>
      <c r="V886" s="45"/>
      <c r="W886" s="46"/>
      <c r="X886" s="47"/>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43"/>
      <c r="U887" s="44"/>
      <c r="V887" s="45"/>
      <c r="W887" s="46"/>
      <c r="X887" s="47"/>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43"/>
      <c r="U888" s="44"/>
      <c r="V888" s="45"/>
      <c r="W888" s="46"/>
      <c r="X888" s="47"/>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43"/>
      <c r="U889" s="44"/>
      <c r="V889" s="45"/>
      <c r="W889" s="46"/>
      <c r="X889" s="47"/>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43"/>
      <c r="U890" s="44"/>
      <c r="V890" s="45"/>
      <c r="W890" s="46"/>
      <c r="X890" s="47"/>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43"/>
      <c r="U891" s="44"/>
      <c r="V891" s="45"/>
      <c r="W891" s="46"/>
      <c r="X891" s="47"/>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43"/>
      <c r="U892" s="44"/>
      <c r="V892" s="45"/>
      <c r="W892" s="46"/>
      <c r="X892" s="47"/>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43"/>
      <c r="U893" s="44"/>
      <c r="V893" s="45"/>
      <c r="W893" s="46"/>
      <c r="X893" s="47"/>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43"/>
      <c r="U894" s="44"/>
      <c r="V894" s="45"/>
      <c r="W894" s="46"/>
      <c r="X894" s="47"/>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43"/>
      <c r="U895" s="44"/>
      <c r="V895" s="45"/>
      <c r="W895" s="46"/>
      <c r="X895" s="47"/>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43"/>
      <c r="U896" s="44"/>
      <c r="V896" s="45"/>
      <c r="W896" s="46"/>
      <c r="X896" s="47"/>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43"/>
      <c r="U897" s="44"/>
      <c r="V897" s="45"/>
      <c r="W897" s="46"/>
      <c r="X897" s="47"/>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43"/>
      <c r="U898" s="44"/>
      <c r="V898" s="45"/>
      <c r="W898" s="46"/>
      <c r="X898" s="47"/>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43"/>
      <c r="U899" s="44"/>
      <c r="V899" s="45"/>
      <c r="W899" s="46"/>
      <c r="X899" s="47"/>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43"/>
      <c r="U900" s="44"/>
      <c r="V900" s="45"/>
      <c r="W900" s="46"/>
      <c r="X900" s="47"/>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43"/>
      <c r="U901" s="44"/>
      <c r="V901" s="45"/>
      <c r="W901" s="46"/>
      <c r="X901" s="47"/>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43"/>
      <c r="U902" s="44"/>
      <c r="V902" s="45"/>
      <c r="W902" s="46"/>
      <c r="X902" s="47"/>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43"/>
      <c r="U903" s="44"/>
      <c r="V903" s="45"/>
      <c r="W903" s="46"/>
      <c r="X903" s="47"/>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43"/>
      <c r="U904" s="44"/>
      <c r="V904" s="45"/>
      <c r="W904" s="46"/>
      <c r="X904" s="47"/>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43"/>
      <c r="U905" s="44"/>
      <c r="V905" s="45"/>
      <c r="W905" s="46"/>
      <c r="X905" s="47"/>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43"/>
      <c r="U906" s="44"/>
      <c r="V906" s="45"/>
      <c r="W906" s="46"/>
      <c r="X906" s="47"/>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43"/>
      <c r="U907" s="44"/>
      <c r="V907" s="45"/>
      <c r="W907" s="46"/>
      <c r="X907" s="47"/>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43"/>
      <c r="U908" s="44"/>
      <c r="V908" s="45"/>
      <c r="W908" s="46"/>
      <c r="X908" s="47"/>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43"/>
      <c r="U909" s="44"/>
      <c r="V909" s="45"/>
      <c r="W909" s="46"/>
      <c r="X909" s="47"/>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43"/>
      <c r="U910" s="44"/>
      <c r="V910" s="45"/>
      <c r="W910" s="46"/>
      <c r="X910" s="47"/>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43"/>
      <c r="U911" s="44"/>
      <c r="V911" s="45"/>
      <c r="W911" s="46"/>
      <c r="X911" s="47"/>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43"/>
      <c r="U912" s="44"/>
      <c r="V912" s="45"/>
      <c r="W912" s="46"/>
      <c r="X912" s="47"/>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43"/>
      <c r="U913" s="44"/>
      <c r="V913" s="45"/>
      <c r="W913" s="46"/>
      <c r="X913" s="47"/>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43"/>
      <c r="U914" s="44"/>
      <c r="V914" s="45"/>
      <c r="W914" s="46"/>
      <c r="X914" s="47"/>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43"/>
      <c r="U915" s="44"/>
      <c r="V915" s="45"/>
      <c r="W915" s="46"/>
      <c r="X915" s="47"/>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43"/>
      <c r="U916" s="44"/>
      <c r="V916" s="45"/>
      <c r="W916" s="46"/>
      <c r="X916" s="47"/>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43"/>
      <c r="U917" s="44"/>
      <c r="V917" s="45"/>
      <c r="W917" s="46"/>
      <c r="X917" s="47"/>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43"/>
      <c r="U918" s="44"/>
      <c r="V918" s="45"/>
      <c r="W918" s="46"/>
      <c r="X918" s="47"/>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43"/>
      <c r="U919" s="44"/>
      <c r="V919" s="45"/>
      <c r="W919" s="46"/>
      <c r="X919" s="47"/>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43"/>
      <c r="U920" s="44"/>
      <c r="V920" s="45"/>
      <c r="W920" s="46"/>
      <c r="X920" s="47"/>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43"/>
      <c r="U921" s="44"/>
      <c r="V921" s="45"/>
      <c r="W921" s="46"/>
      <c r="X921" s="47"/>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43"/>
      <c r="U922" s="44"/>
      <c r="V922" s="45"/>
      <c r="W922" s="46"/>
      <c r="X922" s="47"/>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43"/>
      <c r="U923" s="44"/>
      <c r="V923" s="45"/>
      <c r="W923" s="46"/>
      <c r="X923" s="47"/>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43"/>
      <c r="U924" s="44"/>
      <c r="V924" s="45"/>
      <c r="W924" s="46"/>
      <c r="X924" s="47"/>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43"/>
      <c r="U925" s="44"/>
      <c r="V925" s="45"/>
      <c r="W925" s="46"/>
      <c r="X925" s="47"/>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43"/>
      <c r="U926" s="44"/>
      <c r="V926" s="45"/>
      <c r="W926" s="46"/>
      <c r="X926" s="47"/>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43"/>
      <c r="U927" s="44"/>
      <c r="V927" s="45"/>
      <c r="W927" s="46"/>
      <c r="X927" s="47"/>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43"/>
      <c r="U928" s="44"/>
      <c r="V928" s="45"/>
      <c r="W928" s="46"/>
      <c r="X928" s="47"/>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43"/>
      <c r="U929" s="44"/>
      <c r="V929" s="45"/>
      <c r="W929" s="46"/>
      <c r="X929" s="47"/>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43"/>
      <c r="U930" s="44"/>
      <c r="V930" s="45"/>
      <c r="W930" s="46"/>
      <c r="X930" s="47"/>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43"/>
      <c r="U931" s="44"/>
      <c r="V931" s="45"/>
      <c r="W931" s="46"/>
      <c r="X931" s="47"/>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43"/>
      <c r="U932" s="44"/>
      <c r="V932" s="45"/>
      <c r="W932" s="46"/>
      <c r="X932" s="47"/>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43"/>
      <c r="U933" s="44"/>
      <c r="V933" s="45"/>
      <c r="W933" s="46"/>
      <c r="X933" s="47"/>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43"/>
      <c r="U934" s="44"/>
      <c r="V934" s="45"/>
      <c r="W934" s="46"/>
      <c r="X934" s="47"/>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43"/>
      <c r="U935" s="44"/>
      <c r="V935" s="45"/>
      <c r="W935" s="46"/>
      <c r="X935" s="47"/>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43"/>
      <c r="U936" s="44"/>
      <c r="V936" s="45"/>
      <c r="W936" s="46"/>
      <c r="X936" s="47"/>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43"/>
      <c r="U937" s="44"/>
      <c r="V937" s="45"/>
      <c r="W937" s="46"/>
      <c r="X937" s="47"/>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43"/>
      <c r="U938" s="44"/>
      <c r="V938" s="45"/>
      <c r="W938" s="46"/>
      <c r="X938" s="47"/>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43"/>
      <c r="U939" s="44"/>
      <c r="V939" s="45"/>
      <c r="W939" s="46"/>
      <c r="X939" s="47"/>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43"/>
      <c r="U940" s="44"/>
      <c r="V940" s="45"/>
      <c r="W940" s="46"/>
      <c r="X940" s="47"/>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43"/>
      <c r="U941" s="44"/>
      <c r="V941" s="45"/>
      <c r="W941" s="46"/>
      <c r="X941" s="47"/>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43"/>
      <c r="U942" s="44"/>
      <c r="V942" s="45"/>
      <c r="W942" s="46"/>
      <c r="X942" s="47"/>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43"/>
      <c r="U943" s="44"/>
      <c r="V943" s="45"/>
      <c r="W943" s="46"/>
      <c r="X943" s="47"/>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43"/>
      <c r="U944" s="44"/>
      <c r="V944" s="45"/>
      <c r="W944" s="46"/>
      <c r="X944" s="47"/>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43"/>
      <c r="U945" s="44"/>
      <c r="V945" s="45"/>
      <c r="W945" s="46"/>
      <c r="X945" s="47"/>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43"/>
      <c r="U946" s="44"/>
      <c r="V946" s="45"/>
      <c r="W946" s="46"/>
      <c r="X946" s="47"/>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43"/>
      <c r="U947" s="44"/>
      <c r="V947" s="45"/>
      <c r="W947" s="46"/>
      <c r="X947" s="47"/>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43"/>
      <c r="U948" s="44"/>
      <c r="V948" s="45"/>
      <c r="W948" s="46"/>
      <c r="X948" s="47"/>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43"/>
      <c r="U949" s="44"/>
      <c r="V949" s="45"/>
      <c r="W949" s="46"/>
      <c r="X949" s="47"/>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43"/>
      <c r="U950" s="44"/>
      <c r="V950" s="45"/>
      <c r="W950" s="46"/>
      <c r="X950" s="47"/>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43"/>
      <c r="U951" s="44"/>
      <c r="V951" s="45"/>
      <c r="W951" s="46"/>
      <c r="X951" s="47"/>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43"/>
      <c r="U952" s="44"/>
      <c r="V952" s="45"/>
      <c r="W952" s="46"/>
      <c r="X952" s="47"/>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43"/>
      <c r="U953" s="44"/>
      <c r="V953" s="45"/>
      <c r="W953" s="46"/>
      <c r="X953" s="47"/>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43"/>
      <c r="U954" s="44"/>
      <c r="V954" s="45"/>
      <c r="W954" s="46"/>
      <c r="X954" s="47"/>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43"/>
      <c r="U955" s="44"/>
      <c r="V955" s="45"/>
      <c r="W955" s="46"/>
      <c r="X955" s="47"/>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43"/>
      <c r="U956" s="44"/>
      <c r="V956" s="45"/>
      <c r="W956" s="46"/>
      <c r="X956" s="47"/>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43"/>
      <c r="U957" s="44"/>
      <c r="V957" s="45"/>
      <c r="W957" s="46"/>
      <c r="X957" s="47"/>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43"/>
      <c r="U958" s="44"/>
      <c r="V958" s="45"/>
      <c r="W958" s="46"/>
      <c r="X958" s="47"/>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43"/>
      <c r="U959" s="44"/>
      <c r="V959" s="45"/>
      <c r="W959" s="46"/>
      <c r="X959" s="47"/>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43"/>
      <c r="U960" s="44"/>
      <c r="V960" s="45"/>
      <c r="W960" s="46"/>
      <c r="X960" s="47"/>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43"/>
      <c r="U961" s="44"/>
      <c r="V961" s="45"/>
      <c r="W961" s="46"/>
      <c r="X961" s="47"/>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43"/>
      <c r="U962" s="44"/>
      <c r="V962" s="45"/>
      <c r="W962" s="46"/>
      <c r="X962" s="47"/>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43"/>
      <c r="U963" s="44"/>
      <c r="V963" s="45"/>
      <c r="W963" s="46"/>
      <c r="X963" s="47"/>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43"/>
      <c r="U964" s="44"/>
      <c r="V964" s="45"/>
      <c r="W964" s="46"/>
      <c r="X964" s="47"/>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43"/>
      <c r="U965" s="44"/>
      <c r="V965" s="45"/>
      <c r="W965" s="46"/>
      <c r="X965" s="47"/>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43"/>
      <c r="U966" s="44"/>
      <c r="V966" s="45"/>
      <c r="W966" s="46"/>
      <c r="X966" s="47"/>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43"/>
      <c r="U967" s="44"/>
      <c r="V967" s="45"/>
      <c r="W967" s="46"/>
      <c r="X967" s="47"/>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43"/>
      <c r="U968" s="44"/>
      <c r="V968" s="45"/>
      <c r="W968" s="46"/>
      <c r="X968" s="47"/>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43"/>
      <c r="U969" s="44"/>
      <c r="V969" s="45"/>
      <c r="W969" s="46"/>
      <c r="X969" s="47"/>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43"/>
      <c r="U970" s="44"/>
      <c r="V970" s="45"/>
      <c r="W970" s="46"/>
      <c r="X970" s="47"/>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43"/>
      <c r="U971" s="44"/>
      <c r="V971" s="45"/>
      <c r="W971" s="46"/>
      <c r="X971" s="47"/>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43"/>
      <c r="U972" s="44"/>
      <c r="V972" s="45"/>
      <c r="W972" s="46"/>
      <c r="X972" s="47"/>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43"/>
      <c r="U973" s="44"/>
      <c r="V973" s="45"/>
      <c r="W973" s="46"/>
      <c r="X973" s="47"/>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43"/>
      <c r="U974" s="44"/>
      <c r="V974" s="45"/>
      <c r="W974" s="46"/>
      <c r="X974" s="47"/>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43"/>
      <c r="U975" s="44"/>
      <c r="V975" s="45"/>
      <c r="W975" s="46"/>
      <c r="X975" s="47"/>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43"/>
      <c r="U976" s="44"/>
      <c r="V976" s="45"/>
      <c r="W976" s="46"/>
      <c r="X976" s="47"/>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43"/>
      <c r="U977" s="44"/>
      <c r="V977" s="45"/>
      <c r="W977" s="46"/>
      <c r="X977" s="47"/>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43"/>
      <c r="U978" s="44"/>
      <c r="V978" s="45"/>
      <c r="W978" s="46"/>
      <c r="X978" s="47"/>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43"/>
      <c r="U979" s="44"/>
      <c r="V979" s="45"/>
      <c r="W979" s="46"/>
      <c r="X979" s="47"/>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43"/>
      <c r="U980" s="44"/>
      <c r="V980" s="45"/>
      <c r="W980" s="46"/>
      <c r="X980" s="47"/>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43"/>
      <c r="U981" s="44"/>
      <c r="V981" s="45"/>
      <c r="W981" s="46"/>
      <c r="X981" s="47"/>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43"/>
      <c r="U982" s="44"/>
      <c r="V982" s="45"/>
      <c r="W982" s="46"/>
      <c r="X982" s="47"/>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43"/>
      <c r="U983" s="44"/>
      <c r="V983" s="45"/>
      <c r="W983" s="46"/>
      <c r="X983" s="47"/>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43"/>
      <c r="U984" s="44"/>
      <c r="V984" s="45"/>
      <c r="W984" s="46"/>
      <c r="X984" s="47"/>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43"/>
      <c r="U985" s="44"/>
      <c r="V985" s="45"/>
      <c r="W985" s="46"/>
      <c r="X985" s="47"/>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43"/>
      <c r="U986" s="44"/>
      <c r="V986" s="45"/>
      <c r="W986" s="46"/>
      <c r="X986" s="47"/>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43"/>
      <c r="U987" s="44"/>
      <c r="V987" s="45"/>
      <c r="W987" s="46"/>
      <c r="X987" s="47"/>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43"/>
      <c r="U988" s="44"/>
      <c r="V988" s="45"/>
      <c r="W988" s="46"/>
      <c r="X988" s="47"/>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43"/>
      <c r="U989" s="44"/>
      <c r="V989" s="45"/>
      <c r="W989" s="46"/>
      <c r="X989" s="47"/>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43"/>
      <c r="U990" s="44"/>
      <c r="V990" s="45"/>
      <c r="W990" s="46"/>
      <c r="X990" s="47"/>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43"/>
      <c r="U991" s="44"/>
      <c r="V991" s="45"/>
      <c r="W991" s="46"/>
      <c r="X991" s="47"/>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43"/>
      <c r="U992" s="44"/>
      <c r="V992" s="45"/>
      <c r="W992" s="46"/>
      <c r="X992" s="47"/>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43"/>
      <c r="U993" s="44"/>
      <c r="V993" s="45"/>
      <c r="W993" s="46"/>
      <c r="X993" s="47"/>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43"/>
      <c r="U994" s="44"/>
      <c r="V994" s="45"/>
      <c r="W994" s="46"/>
      <c r="X994" s="47"/>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43"/>
      <c r="U995" s="44"/>
      <c r="V995" s="45"/>
      <c r="W995" s="46"/>
      <c r="X995" s="47"/>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43"/>
      <c r="U996" s="44"/>
      <c r="V996" s="45"/>
      <c r="W996" s="46"/>
      <c r="X996" s="47"/>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43"/>
      <c r="U997" s="44"/>
      <c r="V997" s="45"/>
      <c r="W997" s="46"/>
      <c r="X997" s="47"/>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43"/>
      <c r="U998" s="44"/>
      <c r="V998" s="45"/>
      <c r="W998" s="46"/>
      <c r="X998" s="47"/>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43"/>
      <c r="U999" s="44"/>
      <c r="V999" s="45"/>
      <c r="W999" s="46"/>
      <c r="X999" s="47"/>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43"/>
      <c r="U1000" s="44"/>
      <c r="V1000" s="45"/>
      <c r="W1000" s="46"/>
      <c r="X1000" s="47"/>
      <c r="Y1000" s="1"/>
      <c r="Z1000" s="1"/>
    </row>
  </sheetData>
  <conditionalFormatting sqref="F61 G2:G438">
    <cfRule type="notContainsBlanks" dxfId="2" priority="1">
      <formula>LEN(TRIM(F61))&gt;0</formula>
    </cfRule>
  </conditionalFormatting>
  <conditionalFormatting sqref="G1">
    <cfRule type="notContainsBlanks" dxfId="1" priority="2">
      <formula>LEN(TRIM(G1))&gt;0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0"/>
  <sheetViews>
    <sheetView tabSelected="1" topLeftCell="R1" workbookViewId="0">
      <pane ySplit="1" topLeftCell="A7" activePane="bottomLeft" state="frozen"/>
      <selection pane="bottomLeft" activeCell="T16" sqref="T16"/>
    </sheetView>
  </sheetViews>
  <sheetFormatPr baseColWidth="10" defaultColWidth="14.5" defaultRowHeight="15" customHeight="1"/>
  <cols>
    <col min="1" max="1" width="10.33203125" customWidth="1"/>
    <col min="2" max="2" width="11.5" customWidth="1"/>
    <col min="3" max="3" width="10.5" customWidth="1"/>
    <col min="4" max="5" width="8.5" customWidth="1"/>
    <col min="6" max="6" width="13.83203125" customWidth="1"/>
    <col min="7" max="7" width="8.5" customWidth="1"/>
    <col min="8" max="8" width="8.83203125" customWidth="1"/>
    <col min="9" max="10" width="7.5" customWidth="1"/>
    <col min="11" max="11" width="9.33203125" customWidth="1"/>
    <col min="12" max="12" width="9.5" customWidth="1"/>
    <col min="13" max="13" width="17" customWidth="1"/>
    <col min="14" max="14" width="37.1640625" hidden="1" customWidth="1"/>
    <col min="15" max="15" width="32.83203125" customWidth="1"/>
    <col min="16" max="16" width="24.33203125" customWidth="1"/>
    <col min="17" max="17" width="15.5" customWidth="1"/>
    <col min="18" max="18" width="18" customWidth="1"/>
    <col min="19" max="19" width="7.5" customWidth="1"/>
    <col min="20" max="20" width="18.83203125" customWidth="1"/>
    <col min="21" max="21" width="18.1640625" customWidth="1"/>
    <col min="22" max="22" width="20.33203125" customWidth="1"/>
    <col min="23" max="23" width="15.5" customWidth="1"/>
    <col min="24" max="24" width="10.83203125" customWidth="1"/>
    <col min="25" max="25" width="12" customWidth="1"/>
    <col min="26" max="26" width="14.5" customWidth="1"/>
    <col min="27" max="29" width="12.5" customWidth="1"/>
  </cols>
  <sheetData>
    <row r="1" spans="1:29" ht="102.75" customHeight="1">
      <c r="A1" s="3" t="s">
        <v>2</v>
      </c>
      <c r="B1" s="3" t="s">
        <v>6</v>
      </c>
      <c r="C1" s="5" t="s">
        <v>7</v>
      </c>
      <c r="D1" s="6" t="s">
        <v>9</v>
      </c>
      <c r="E1" s="6" t="s">
        <v>10</v>
      </c>
      <c r="F1" s="7" t="s">
        <v>11</v>
      </c>
      <c r="G1" s="3" t="s">
        <v>12</v>
      </c>
      <c r="H1" s="3" t="s">
        <v>13</v>
      </c>
      <c r="I1" s="3" t="s">
        <v>14</v>
      </c>
      <c r="J1" s="3" t="s">
        <v>15</v>
      </c>
      <c r="K1" s="3" t="s">
        <v>16</v>
      </c>
      <c r="L1" s="3" t="s">
        <v>17</v>
      </c>
      <c r="M1" s="3" t="s">
        <v>18</v>
      </c>
      <c r="N1" s="8" t="s">
        <v>19</v>
      </c>
      <c r="O1" s="8" t="s">
        <v>20</v>
      </c>
      <c r="P1" s="3" t="s">
        <v>21</v>
      </c>
      <c r="Q1" s="3" t="s">
        <v>22</v>
      </c>
      <c r="R1" s="3" t="s">
        <v>23</v>
      </c>
      <c r="S1" s="3" t="s">
        <v>24</v>
      </c>
      <c r="T1" s="3" t="s">
        <v>25</v>
      </c>
      <c r="U1" s="3" t="s">
        <v>26</v>
      </c>
      <c r="V1" s="8" t="s">
        <v>27</v>
      </c>
      <c r="W1" s="9" t="s">
        <v>28</v>
      </c>
      <c r="X1" s="10" t="s">
        <v>29</v>
      </c>
      <c r="Y1" s="10" t="s">
        <v>30</v>
      </c>
      <c r="Z1" s="9" t="s">
        <v>31</v>
      </c>
      <c r="AA1" s="11"/>
      <c r="AB1" s="11"/>
      <c r="AC1" s="11"/>
    </row>
    <row r="2" spans="1:29" ht="12.75" customHeight="1">
      <c r="A2" s="13">
        <v>43244</v>
      </c>
      <c r="B2" s="15" t="s">
        <v>35</v>
      </c>
      <c r="C2" s="17">
        <v>0.69532407407407404</v>
      </c>
      <c r="D2" s="18"/>
      <c r="E2" s="18"/>
      <c r="F2" s="20" t="s">
        <v>1814</v>
      </c>
      <c r="G2" s="18">
        <v>24</v>
      </c>
      <c r="H2" s="18">
        <v>5</v>
      </c>
      <c r="I2" s="18">
        <v>2018</v>
      </c>
      <c r="J2" s="18">
        <v>16</v>
      </c>
      <c r="K2" s="18">
        <v>41</v>
      </c>
      <c r="L2" s="18">
        <v>16</v>
      </c>
      <c r="M2" s="15" t="s">
        <v>66</v>
      </c>
      <c r="N2" s="22" t="s">
        <v>69</v>
      </c>
      <c r="O2" s="22" t="s">
        <v>74</v>
      </c>
      <c r="P2" s="15" t="s">
        <v>76</v>
      </c>
      <c r="Q2" s="15" t="s">
        <v>77</v>
      </c>
      <c r="R2" s="15" t="s">
        <v>78</v>
      </c>
      <c r="S2" s="15">
        <v>1</v>
      </c>
      <c r="T2" s="15" t="s">
        <v>79</v>
      </c>
      <c r="U2" s="15" t="s">
        <v>80</v>
      </c>
      <c r="V2" s="15" t="s">
        <v>81</v>
      </c>
      <c r="W2" s="25">
        <v>43244.695324074077</v>
      </c>
      <c r="X2" s="25" t="e">
        <v>#VALUE!</v>
      </c>
      <c r="Y2" s="28" t="e">
        <v>#VALUE!</v>
      </c>
      <c r="Z2" s="15" t="e">
        <v>#VALUE!</v>
      </c>
      <c r="AA2" s="11"/>
      <c r="AB2" s="11"/>
      <c r="AC2" s="11"/>
    </row>
    <row r="3" spans="1:29" ht="12.75" customHeight="1">
      <c r="A3" s="13">
        <v>43244</v>
      </c>
      <c r="B3" s="15" t="s">
        <v>35</v>
      </c>
      <c r="C3" s="17">
        <v>0.82853009259259258</v>
      </c>
      <c r="D3" s="31" t="s">
        <v>87</v>
      </c>
      <c r="E3" s="33">
        <v>0.5708333333333333</v>
      </c>
      <c r="F3" s="20">
        <v>0.25769675925925928</v>
      </c>
      <c r="G3" s="18">
        <v>24</v>
      </c>
      <c r="H3" s="18">
        <v>5</v>
      </c>
      <c r="I3" s="18">
        <v>2018</v>
      </c>
      <c r="J3" s="18">
        <v>19</v>
      </c>
      <c r="K3" s="18">
        <v>53</v>
      </c>
      <c r="L3" s="18">
        <v>5</v>
      </c>
      <c r="M3" s="15" t="s">
        <v>59</v>
      </c>
      <c r="N3" s="22" t="s">
        <v>91</v>
      </c>
      <c r="O3" s="22" t="s">
        <v>92</v>
      </c>
      <c r="P3" s="15" t="s">
        <v>76</v>
      </c>
      <c r="Q3" s="15" t="s">
        <v>77</v>
      </c>
      <c r="R3" s="15" t="s">
        <v>78</v>
      </c>
      <c r="S3" s="15">
        <v>1</v>
      </c>
      <c r="T3" s="15" t="s">
        <v>79</v>
      </c>
      <c r="U3" s="15" t="s">
        <v>80</v>
      </c>
      <c r="V3" s="15" t="s">
        <v>81</v>
      </c>
      <c r="W3" s="25">
        <v>43244.828530092593</v>
      </c>
      <c r="X3" s="37">
        <v>0.13320601851592073</v>
      </c>
      <c r="Y3" s="28">
        <v>0.13320601851592073</v>
      </c>
      <c r="Z3" s="15" t="s">
        <v>1815</v>
      </c>
      <c r="AA3" s="11"/>
      <c r="AB3" s="11"/>
      <c r="AC3" s="11"/>
    </row>
    <row r="4" spans="1:29" ht="12.75" customHeight="1">
      <c r="A4" s="13">
        <v>43245</v>
      </c>
      <c r="B4" s="15" t="s">
        <v>35</v>
      </c>
      <c r="C4" s="40">
        <v>0.67013888888888884</v>
      </c>
      <c r="D4" s="18"/>
      <c r="E4" s="18"/>
      <c r="F4" s="20" t="s">
        <v>1814</v>
      </c>
      <c r="G4" s="18">
        <v>25</v>
      </c>
      <c r="H4" s="18">
        <v>5</v>
      </c>
      <c r="I4" s="18">
        <v>2018</v>
      </c>
      <c r="J4" s="18">
        <v>14</v>
      </c>
      <c r="K4" s="18">
        <v>47</v>
      </c>
      <c r="L4" s="18">
        <v>0</v>
      </c>
      <c r="M4" s="15" t="s">
        <v>66</v>
      </c>
      <c r="N4" s="22" t="s">
        <v>93</v>
      </c>
      <c r="O4" s="22" t="s">
        <v>94</v>
      </c>
      <c r="P4" s="15" t="s">
        <v>95</v>
      </c>
      <c r="Q4" s="15" t="s">
        <v>77</v>
      </c>
      <c r="R4" s="15" t="s">
        <v>78</v>
      </c>
      <c r="S4" s="15">
        <v>1</v>
      </c>
      <c r="T4" s="15" t="s">
        <v>79</v>
      </c>
      <c r="U4" s="15" t="s">
        <v>80</v>
      </c>
      <c r="V4" s="15" t="s">
        <v>81</v>
      </c>
      <c r="W4" s="25">
        <v>43245.670138888891</v>
      </c>
      <c r="X4" s="37">
        <v>0.84160879629780538</v>
      </c>
      <c r="Y4" s="28">
        <v>0.84160879629780538</v>
      </c>
      <c r="Z4" s="15" t="s">
        <v>1815</v>
      </c>
      <c r="AA4" s="11"/>
      <c r="AB4" s="11"/>
      <c r="AC4" s="11"/>
    </row>
    <row r="5" spans="1:29" ht="12.75" customHeight="1">
      <c r="A5" s="13">
        <v>43245</v>
      </c>
      <c r="B5" s="15" t="s">
        <v>35</v>
      </c>
      <c r="C5" s="17">
        <v>0.63888888888888884</v>
      </c>
      <c r="D5" s="31" t="s">
        <v>87</v>
      </c>
      <c r="E5" s="33">
        <v>0.3888888888888889</v>
      </c>
      <c r="F5" s="20">
        <v>0.24999999999999994</v>
      </c>
      <c r="G5" s="18">
        <v>25</v>
      </c>
      <c r="H5" s="18">
        <v>5</v>
      </c>
      <c r="I5" s="18">
        <v>2018</v>
      </c>
      <c r="J5" s="18">
        <v>15</v>
      </c>
      <c r="K5" s="18">
        <v>20</v>
      </c>
      <c r="L5" s="18">
        <v>0</v>
      </c>
      <c r="M5" s="15" t="s">
        <v>43</v>
      </c>
      <c r="N5" s="22" t="s">
        <v>96</v>
      </c>
      <c r="O5" s="22" t="s">
        <v>97</v>
      </c>
      <c r="P5" s="15" t="s">
        <v>98</v>
      </c>
      <c r="Q5" s="15" t="s">
        <v>99</v>
      </c>
      <c r="R5" s="15" t="s">
        <v>100</v>
      </c>
      <c r="S5" s="15">
        <v>0</v>
      </c>
      <c r="T5" s="15" t="s">
        <v>101</v>
      </c>
      <c r="U5" s="15" t="s">
        <v>80</v>
      </c>
      <c r="V5" s="15" t="s">
        <v>102</v>
      </c>
      <c r="W5" s="25">
        <v>43245.638888888891</v>
      </c>
      <c r="X5" s="37">
        <v>-3.125E-2</v>
      </c>
      <c r="Y5" s="28">
        <v>-3.125E-2</v>
      </c>
      <c r="Z5" s="15" t="s">
        <v>34</v>
      </c>
      <c r="AA5" s="11"/>
      <c r="AB5" s="11"/>
      <c r="AC5" s="11"/>
    </row>
    <row r="6" spans="1:29" ht="12.75" customHeight="1">
      <c r="A6" s="13">
        <v>43245</v>
      </c>
      <c r="B6" s="15" t="s">
        <v>35</v>
      </c>
      <c r="C6" s="17">
        <v>0.73958333333333337</v>
      </c>
      <c r="D6" s="31"/>
      <c r="E6" s="48"/>
      <c r="F6" s="20" t="s">
        <v>1814</v>
      </c>
      <c r="G6" s="18">
        <v>25</v>
      </c>
      <c r="H6" s="18">
        <v>5</v>
      </c>
      <c r="I6" s="18">
        <v>2018</v>
      </c>
      <c r="J6" s="18">
        <v>17</v>
      </c>
      <c r="K6" s="18">
        <v>45</v>
      </c>
      <c r="L6" s="18">
        <v>0</v>
      </c>
      <c r="M6" s="15" t="s">
        <v>66</v>
      </c>
      <c r="N6" s="22" t="s">
        <v>105</v>
      </c>
      <c r="O6" s="22" t="s">
        <v>106</v>
      </c>
      <c r="P6" s="15" t="s">
        <v>107</v>
      </c>
      <c r="Q6" s="15" t="s">
        <v>99</v>
      </c>
      <c r="R6" s="15" t="s">
        <v>100</v>
      </c>
      <c r="S6" s="15">
        <v>-1</v>
      </c>
      <c r="T6" s="15" t="s">
        <v>79</v>
      </c>
      <c r="U6" s="15" t="s">
        <v>80</v>
      </c>
      <c r="V6" s="15" t="s">
        <v>81</v>
      </c>
      <c r="W6" s="25">
        <v>43245.739583333336</v>
      </c>
      <c r="X6" s="37">
        <v>0.10069444444525288</v>
      </c>
      <c r="Y6" s="28">
        <v>0.10069444444525288</v>
      </c>
      <c r="Z6" s="15" t="s">
        <v>1815</v>
      </c>
      <c r="AA6" s="11"/>
      <c r="AB6" s="11"/>
      <c r="AC6" s="11"/>
    </row>
    <row r="7" spans="1:29" ht="12.75" customHeight="1">
      <c r="A7" s="13">
        <v>43245</v>
      </c>
      <c r="B7" s="15" t="s">
        <v>35</v>
      </c>
      <c r="C7" s="17">
        <v>0.73958333333333337</v>
      </c>
      <c r="D7" s="31" t="s">
        <v>87</v>
      </c>
      <c r="E7" s="48">
        <v>0.48958333333333331</v>
      </c>
      <c r="F7" s="20">
        <v>0.25000000000000006</v>
      </c>
      <c r="G7" s="18">
        <v>25</v>
      </c>
      <c r="H7" s="18">
        <v>5</v>
      </c>
      <c r="I7" s="18">
        <v>2018</v>
      </c>
      <c r="J7" s="18">
        <v>17</v>
      </c>
      <c r="K7" s="18">
        <v>45</v>
      </c>
      <c r="L7" s="18">
        <v>0</v>
      </c>
      <c r="M7" s="15" t="s">
        <v>33</v>
      </c>
      <c r="N7" s="22" t="s">
        <v>109</v>
      </c>
      <c r="O7" s="22" t="s">
        <v>110</v>
      </c>
      <c r="P7" s="15" t="s">
        <v>107</v>
      </c>
      <c r="Q7" s="15" t="s">
        <v>99</v>
      </c>
      <c r="R7" s="15" t="s">
        <v>100</v>
      </c>
      <c r="S7" s="15">
        <v>0</v>
      </c>
      <c r="T7" s="15" t="s">
        <v>182</v>
      </c>
      <c r="U7" s="15" t="s">
        <v>80</v>
      </c>
      <c r="V7" s="15" t="s">
        <v>111</v>
      </c>
      <c r="W7" s="25">
        <v>43245.739583333336</v>
      </c>
      <c r="X7" s="37">
        <v>0</v>
      </c>
      <c r="Y7" s="28">
        <v>0</v>
      </c>
      <c r="Z7" s="15" t="s">
        <v>34</v>
      </c>
      <c r="AA7" s="11"/>
      <c r="AB7" s="11"/>
      <c r="AC7" s="11"/>
    </row>
    <row r="8" spans="1:29" ht="12.75" customHeight="1">
      <c r="A8" s="13">
        <v>43249</v>
      </c>
      <c r="B8" s="15" t="s">
        <v>35</v>
      </c>
      <c r="C8" s="17">
        <v>0.27777777777777779</v>
      </c>
      <c r="D8" s="31" t="s">
        <v>87</v>
      </c>
      <c r="E8" s="48">
        <v>2.7777777777777776E-2</v>
      </c>
      <c r="F8" s="20">
        <v>0.25</v>
      </c>
      <c r="G8" s="18">
        <v>29</v>
      </c>
      <c r="H8" s="18">
        <v>5</v>
      </c>
      <c r="I8" s="18">
        <v>2018</v>
      </c>
      <c r="J8" s="18">
        <v>6</v>
      </c>
      <c r="K8" s="18">
        <v>40</v>
      </c>
      <c r="L8" s="18">
        <v>0</v>
      </c>
      <c r="M8" s="15" t="s">
        <v>41</v>
      </c>
      <c r="N8" s="22" t="s">
        <v>112</v>
      </c>
      <c r="O8" s="22" t="s">
        <v>113</v>
      </c>
      <c r="P8" s="15" t="s">
        <v>114</v>
      </c>
      <c r="Q8" s="15" t="s">
        <v>115</v>
      </c>
      <c r="R8" s="15" t="s">
        <v>100</v>
      </c>
      <c r="S8" s="15">
        <v>-1</v>
      </c>
      <c r="T8" s="15" t="s">
        <v>182</v>
      </c>
      <c r="U8" s="15" t="s">
        <v>80</v>
      </c>
      <c r="V8" s="15" t="s">
        <v>111</v>
      </c>
      <c r="W8" s="25">
        <v>43249.277777777781</v>
      </c>
      <c r="X8" s="37">
        <v>3.5381944444452529</v>
      </c>
      <c r="Y8" s="28">
        <v>3.5381944444452529</v>
      </c>
      <c r="Z8" s="15" t="s">
        <v>1815</v>
      </c>
      <c r="AA8" s="11"/>
      <c r="AB8" s="11"/>
      <c r="AC8" s="11"/>
    </row>
    <row r="9" spans="1:29" ht="12.75" customHeight="1">
      <c r="A9" s="13">
        <v>43251</v>
      </c>
      <c r="B9" s="15" t="s">
        <v>35</v>
      </c>
      <c r="C9" s="17">
        <v>0.39513888888888887</v>
      </c>
      <c r="D9" s="18"/>
      <c r="E9" s="18"/>
      <c r="F9" s="20" t="s">
        <v>1814</v>
      </c>
      <c r="G9" s="18">
        <v>31</v>
      </c>
      <c r="H9" s="18">
        <v>5</v>
      </c>
      <c r="I9" s="18">
        <v>2018</v>
      </c>
      <c r="J9" s="18">
        <v>9</v>
      </c>
      <c r="K9" s="18">
        <v>29</v>
      </c>
      <c r="L9" s="18">
        <v>0</v>
      </c>
      <c r="M9" s="15" t="s">
        <v>54</v>
      </c>
      <c r="N9" s="22" t="s">
        <v>118</v>
      </c>
      <c r="O9" s="22" t="s">
        <v>119</v>
      </c>
      <c r="P9" s="15" t="s">
        <v>120</v>
      </c>
      <c r="Q9" s="15" t="s">
        <v>77</v>
      </c>
      <c r="R9" s="15" t="s">
        <v>78</v>
      </c>
      <c r="S9" s="15">
        <v>1</v>
      </c>
      <c r="T9" s="15" t="s">
        <v>79</v>
      </c>
      <c r="U9" s="15" t="s">
        <v>80</v>
      </c>
      <c r="V9" s="15" t="s">
        <v>102</v>
      </c>
      <c r="W9" s="25">
        <v>43251.395138888889</v>
      </c>
      <c r="X9" s="37">
        <v>2.117361111108039</v>
      </c>
      <c r="Y9" s="28">
        <v>2.117361111108039</v>
      </c>
      <c r="Z9" s="15" t="s">
        <v>1815</v>
      </c>
      <c r="AA9" s="11"/>
      <c r="AB9" s="11"/>
      <c r="AC9" s="11"/>
    </row>
    <row r="10" spans="1:29" ht="12.75" customHeight="1">
      <c r="A10" s="13">
        <v>43251</v>
      </c>
      <c r="B10" s="15" t="s">
        <v>35</v>
      </c>
      <c r="C10" s="17">
        <v>0.5</v>
      </c>
      <c r="D10" s="31"/>
      <c r="E10" s="48"/>
      <c r="F10" s="20" t="s">
        <v>1814</v>
      </c>
      <c r="G10" s="18">
        <v>31</v>
      </c>
      <c r="H10" s="18">
        <v>5</v>
      </c>
      <c r="I10" s="18">
        <v>2018</v>
      </c>
      <c r="J10" s="18">
        <v>12</v>
      </c>
      <c r="K10" s="18">
        <v>0</v>
      </c>
      <c r="L10" s="18">
        <v>0</v>
      </c>
      <c r="M10" s="15" t="s">
        <v>41</v>
      </c>
      <c r="N10" s="22" t="s">
        <v>123</v>
      </c>
      <c r="O10" s="22" t="s">
        <v>124</v>
      </c>
      <c r="P10" s="15" t="s">
        <v>125</v>
      </c>
      <c r="Q10" s="15" t="s">
        <v>115</v>
      </c>
      <c r="R10" s="15" t="s">
        <v>100</v>
      </c>
      <c r="S10" s="15">
        <v>-1</v>
      </c>
      <c r="T10" s="15" t="s">
        <v>79</v>
      </c>
      <c r="U10" s="15" t="s">
        <v>80</v>
      </c>
      <c r="V10" s="15" t="s">
        <v>81</v>
      </c>
      <c r="W10" s="25">
        <v>43251.5</v>
      </c>
      <c r="X10" s="37">
        <v>0.10486111111094942</v>
      </c>
      <c r="Y10" s="28">
        <v>0.10486111111094942</v>
      </c>
      <c r="Z10" s="15" t="s">
        <v>1815</v>
      </c>
      <c r="AA10" s="11"/>
      <c r="AB10" s="11"/>
      <c r="AC10" s="11"/>
    </row>
    <row r="11" spans="1:29" ht="12.75" customHeight="1">
      <c r="A11" s="13">
        <v>43251</v>
      </c>
      <c r="B11" s="15" t="s">
        <v>35</v>
      </c>
      <c r="C11" s="17">
        <v>0.79166666666666663</v>
      </c>
      <c r="D11" s="31" t="s">
        <v>87</v>
      </c>
      <c r="E11" s="33">
        <v>0.54166666666666663</v>
      </c>
      <c r="F11" s="20">
        <v>0.25</v>
      </c>
      <c r="G11" s="18">
        <v>31</v>
      </c>
      <c r="H11" s="18">
        <v>5</v>
      </c>
      <c r="I11" s="18">
        <v>2018</v>
      </c>
      <c r="J11" s="18">
        <v>19</v>
      </c>
      <c r="K11" s="18">
        <v>0</v>
      </c>
      <c r="L11" s="18">
        <v>0</v>
      </c>
      <c r="M11" s="15" t="s">
        <v>49</v>
      </c>
      <c r="N11" s="22" t="s">
        <v>127</v>
      </c>
      <c r="O11" s="22" t="s">
        <v>128</v>
      </c>
      <c r="P11" s="18"/>
      <c r="Q11" s="15" t="s">
        <v>115</v>
      </c>
      <c r="R11" s="15" t="s">
        <v>100</v>
      </c>
      <c r="S11" s="15">
        <v>-1</v>
      </c>
      <c r="T11" s="15" t="s">
        <v>79</v>
      </c>
      <c r="U11" s="15" t="s">
        <v>80</v>
      </c>
      <c r="V11" s="15" t="s">
        <v>81</v>
      </c>
      <c r="W11" s="25">
        <v>43251.791666666664</v>
      </c>
      <c r="X11" s="37">
        <v>0.29166666666424135</v>
      </c>
      <c r="Y11" s="28">
        <v>0.29166666666424135</v>
      </c>
      <c r="Z11" s="15" t="s">
        <v>1815</v>
      </c>
      <c r="AA11" s="11"/>
      <c r="AB11" s="11"/>
      <c r="AC11" s="11"/>
    </row>
    <row r="12" spans="1:29" ht="12.75" customHeight="1">
      <c r="A12" s="13">
        <v>43251</v>
      </c>
      <c r="B12" s="15" t="s">
        <v>35</v>
      </c>
      <c r="C12" s="17">
        <v>0.84342592592592591</v>
      </c>
      <c r="D12" s="31" t="s">
        <v>87</v>
      </c>
      <c r="E12" s="33">
        <v>0.52847222222222223</v>
      </c>
      <c r="F12" s="20">
        <v>0.31495370370370368</v>
      </c>
      <c r="G12" s="18">
        <v>31</v>
      </c>
      <c r="H12" s="18">
        <v>5</v>
      </c>
      <c r="I12" s="18">
        <v>2018</v>
      </c>
      <c r="J12" s="18">
        <v>20</v>
      </c>
      <c r="K12" s="18">
        <v>14</v>
      </c>
      <c r="L12" s="18">
        <v>32</v>
      </c>
      <c r="M12" s="15" t="s">
        <v>60</v>
      </c>
      <c r="N12" s="22" t="s">
        <v>130</v>
      </c>
      <c r="O12" s="22" t="s">
        <v>131</v>
      </c>
      <c r="P12" s="15" t="s">
        <v>76</v>
      </c>
      <c r="Q12" s="15" t="s">
        <v>77</v>
      </c>
      <c r="R12" s="15" t="s">
        <v>78</v>
      </c>
      <c r="S12" s="15">
        <v>0</v>
      </c>
      <c r="T12" s="15" t="s">
        <v>132</v>
      </c>
      <c r="U12" s="15" t="s">
        <v>117</v>
      </c>
      <c r="V12" s="15" t="s">
        <v>133</v>
      </c>
      <c r="W12" s="25">
        <v>43251.843425925923</v>
      </c>
      <c r="X12" s="37">
        <v>5.1759259258687962E-2</v>
      </c>
      <c r="Y12" s="28">
        <v>5.1759259258687962E-2</v>
      </c>
      <c r="Z12" s="15" t="s">
        <v>1815</v>
      </c>
      <c r="AA12" s="11"/>
      <c r="AB12" s="11"/>
      <c r="AC12" s="11"/>
    </row>
    <row r="13" spans="1:29" ht="12.75" customHeight="1">
      <c r="A13" s="13">
        <v>43252</v>
      </c>
      <c r="B13" s="15" t="s">
        <v>35</v>
      </c>
      <c r="C13" s="17">
        <v>5.0115740740740738E-2</v>
      </c>
      <c r="D13" s="18"/>
      <c r="E13" s="33"/>
      <c r="F13" s="20" t="s">
        <v>1814</v>
      </c>
      <c r="G13" s="18">
        <v>1</v>
      </c>
      <c r="H13" s="18">
        <v>6</v>
      </c>
      <c r="I13" s="18">
        <v>2018</v>
      </c>
      <c r="J13" s="18">
        <v>1</v>
      </c>
      <c r="K13" s="18">
        <v>12</v>
      </c>
      <c r="L13" s="18">
        <v>10</v>
      </c>
      <c r="M13" s="15" t="s">
        <v>41</v>
      </c>
      <c r="N13" s="22" t="s">
        <v>136</v>
      </c>
      <c r="O13" s="22" t="s">
        <v>137</v>
      </c>
      <c r="P13" s="15" t="s">
        <v>95</v>
      </c>
      <c r="Q13" s="15" t="s">
        <v>77</v>
      </c>
      <c r="R13" s="15" t="s">
        <v>78</v>
      </c>
      <c r="S13" s="15">
        <v>0</v>
      </c>
      <c r="T13" s="15" t="s">
        <v>132</v>
      </c>
      <c r="U13" s="15" t="s">
        <v>117</v>
      </c>
      <c r="V13" s="15" t="s">
        <v>133</v>
      </c>
      <c r="W13" s="25">
        <v>43252.050115740742</v>
      </c>
      <c r="X13" s="37">
        <v>0.20668981481867377</v>
      </c>
      <c r="Y13" s="28">
        <v>0.20668981481867377</v>
      </c>
      <c r="Z13" s="15" t="s">
        <v>1815</v>
      </c>
      <c r="AA13" s="11"/>
      <c r="AB13" s="11"/>
      <c r="AC13" s="11"/>
    </row>
    <row r="14" spans="1:29" ht="12.75" customHeight="1">
      <c r="A14" s="13">
        <v>43252</v>
      </c>
      <c r="B14" s="15" t="s">
        <v>35</v>
      </c>
      <c r="C14" s="17">
        <v>0.62152777777777779</v>
      </c>
      <c r="D14" s="18"/>
      <c r="E14" s="18"/>
      <c r="F14" s="20" t="s">
        <v>1814</v>
      </c>
      <c r="G14" s="18">
        <v>1</v>
      </c>
      <c r="H14" s="18">
        <v>6</v>
      </c>
      <c r="I14" s="18">
        <v>2018</v>
      </c>
      <c r="J14" s="18">
        <v>14</v>
      </c>
      <c r="K14" s="18">
        <v>55</v>
      </c>
      <c r="L14" s="18">
        <v>0</v>
      </c>
      <c r="M14" s="15" t="s">
        <v>58</v>
      </c>
      <c r="N14" s="22" t="s">
        <v>141</v>
      </c>
      <c r="O14" s="22" t="s">
        <v>142</v>
      </c>
      <c r="P14" s="18"/>
      <c r="Q14" s="15" t="s">
        <v>143</v>
      </c>
      <c r="R14" s="15" t="s">
        <v>100</v>
      </c>
      <c r="S14" s="15">
        <v>1</v>
      </c>
      <c r="T14" s="15" t="s">
        <v>182</v>
      </c>
      <c r="U14" s="15" t="s">
        <v>80</v>
      </c>
      <c r="V14" s="15" t="s">
        <v>111</v>
      </c>
      <c r="W14" s="25">
        <v>43252.621527777781</v>
      </c>
      <c r="X14" s="37">
        <v>0.57141203703940846</v>
      </c>
      <c r="Y14" s="28">
        <v>0.57141203703940846</v>
      </c>
      <c r="Z14" s="15" t="s">
        <v>1815</v>
      </c>
      <c r="AA14" s="11"/>
      <c r="AB14" s="11"/>
      <c r="AC14" s="11"/>
    </row>
    <row r="15" spans="1:29" ht="12.75" customHeight="1">
      <c r="A15" s="13">
        <v>43252</v>
      </c>
      <c r="B15" s="15" t="s">
        <v>35</v>
      </c>
      <c r="C15" s="17">
        <v>0.91416666666666668</v>
      </c>
      <c r="D15" s="18"/>
      <c r="E15" s="18"/>
      <c r="F15" s="20" t="s">
        <v>1814</v>
      </c>
      <c r="G15" s="18">
        <v>1</v>
      </c>
      <c r="H15" s="18">
        <v>6</v>
      </c>
      <c r="I15" s="18">
        <v>2018</v>
      </c>
      <c r="J15" s="18">
        <v>21</v>
      </c>
      <c r="K15" s="18">
        <v>56</v>
      </c>
      <c r="L15" s="18">
        <v>24</v>
      </c>
      <c r="M15" s="15" t="s">
        <v>46</v>
      </c>
      <c r="N15" s="22" t="s">
        <v>146</v>
      </c>
      <c r="O15" s="22" t="s">
        <v>147</v>
      </c>
      <c r="P15" s="15" t="s">
        <v>148</v>
      </c>
      <c r="Q15" s="15" t="s">
        <v>149</v>
      </c>
      <c r="R15" s="15" t="s">
        <v>78</v>
      </c>
      <c r="S15" s="15">
        <v>1</v>
      </c>
      <c r="T15" s="15" t="s">
        <v>79</v>
      </c>
      <c r="U15" s="15" t="s">
        <v>80</v>
      </c>
      <c r="V15" s="15" t="s">
        <v>102</v>
      </c>
      <c r="W15" s="25">
        <v>43252.914166666669</v>
      </c>
      <c r="X15" s="37">
        <v>0.29263888888817746</v>
      </c>
      <c r="Y15" s="28">
        <v>0.29263888888817746</v>
      </c>
      <c r="Z15" s="15" t="s">
        <v>1815</v>
      </c>
      <c r="AA15" s="11"/>
      <c r="AB15" s="11"/>
      <c r="AC15" s="11"/>
    </row>
    <row r="16" spans="1:29" ht="12.75" customHeight="1">
      <c r="A16" s="13">
        <v>43264</v>
      </c>
      <c r="B16" s="15" t="s">
        <v>35</v>
      </c>
      <c r="C16" s="17">
        <v>0.85416666666666663</v>
      </c>
      <c r="D16" s="31" t="s">
        <v>87</v>
      </c>
      <c r="E16" s="33">
        <v>0.64583333333333337</v>
      </c>
      <c r="F16" s="20">
        <v>0.20833333333333326</v>
      </c>
      <c r="G16" s="18">
        <v>13</v>
      </c>
      <c r="H16" s="18">
        <v>6</v>
      </c>
      <c r="I16" s="18">
        <v>2018</v>
      </c>
      <c r="J16" s="18">
        <v>20</v>
      </c>
      <c r="K16" s="18">
        <v>30</v>
      </c>
      <c r="L16" s="18">
        <v>0</v>
      </c>
      <c r="M16" s="15" t="s">
        <v>43</v>
      </c>
      <c r="N16" s="22" t="s">
        <v>151</v>
      </c>
      <c r="O16" s="22" t="s">
        <v>152</v>
      </c>
      <c r="P16" s="15" t="s">
        <v>153</v>
      </c>
      <c r="Q16" s="15" t="s">
        <v>154</v>
      </c>
      <c r="R16" s="15" t="s">
        <v>155</v>
      </c>
      <c r="S16" s="15">
        <v>1</v>
      </c>
      <c r="T16" s="15" t="s">
        <v>79</v>
      </c>
      <c r="U16" s="15" t="s">
        <v>80</v>
      </c>
      <c r="V16" s="15" t="s">
        <v>156</v>
      </c>
      <c r="W16" s="25">
        <v>43264.854166666664</v>
      </c>
      <c r="X16" s="37">
        <v>11.939999999995052</v>
      </c>
      <c r="Y16" s="28">
        <v>11.939999999995052</v>
      </c>
      <c r="Z16" s="15" t="s">
        <v>1815</v>
      </c>
      <c r="AA16" s="11"/>
      <c r="AB16" s="11"/>
      <c r="AC16" s="11"/>
    </row>
    <row r="17" spans="1:29" ht="12.75" customHeight="1">
      <c r="A17" s="13">
        <v>43266</v>
      </c>
      <c r="B17" s="15" t="s">
        <v>35</v>
      </c>
      <c r="C17" s="17">
        <v>0.7106365740740741</v>
      </c>
      <c r="D17" s="31" t="s">
        <v>87</v>
      </c>
      <c r="E17" s="33">
        <v>0.49861111111111112</v>
      </c>
      <c r="F17" s="20">
        <v>0.21202546296296299</v>
      </c>
      <c r="G17" s="18">
        <v>15</v>
      </c>
      <c r="H17" s="18">
        <v>6</v>
      </c>
      <c r="I17" s="18">
        <v>2018</v>
      </c>
      <c r="J17" s="18">
        <v>17</v>
      </c>
      <c r="K17" s="18">
        <v>3</v>
      </c>
      <c r="L17" s="18">
        <v>19</v>
      </c>
      <c r="M17" s="15" t="s">
        <v>72</v>
      </c>
      <c r="N17" s="22" t="s">
        <v>159</v>
      </c>
      <c r="O17" s="22" t="s">
        <v>160</v>
      </c>
      <c r="P17" s="18"/>
      <c r="Q17" s="15" t="s">
        <v>162</v>
      </c>
      <c r="R17" s="15" t="s">
        <v>78</v>
      </c>
      <c r="S17" s="15">
        <v>1</v>
      </c>
      <c r="T17" s="15" t="s">
        <v>79</v>
      </c>
      <c r="U17" s="15" t="s">
        <v>80</v>
      </c>
      <c r="V17" s="15" t="s">
        <v>102</v>
      </c>
      <c r="W17" s="25">
        <v>43266.710636574076</v>
      </c>
      <c r="X17" s="37">
        <v>1.8564699074122473</v>
      </c>
      <c r="Y17" s="28">
        <v>1.8564699074122473</v>
      </c>
      <c r="Z17" s="15" t="s">
        <v>1815</v>
      </c>
      <c r="AA17" s="11"/>
      <c r="AB17" s="11"/>
      <c r="AC17" s="11"/>
    </row>
    <row r="18" spans="1:29" ht="12.75" customHeight="1">
      <c r="A18" s="13">
        <v>43266</v>
      </c>
      <c r="B18" s="15" t="s">
        <v>35</v>
      </c>
      <c r="C18" s="17">
        <v>0.8125</v>
      </c>
      <c r="D18" s="18"/>
      <c r="E18" s="18"/>
      <c r="F18" s="20" t="s">
        <v>1814</v>
      </c>
      <c r="G18" s="18">
        <v>15</v>
      </c>
      <c r="H18" s="18">
        <v>6</v>
      </c>
      <c r="I18" s="18">
        <v>2018</v>
      </c>
      <c r="J18" s="18">
        <v>19</v>
      </c>
      <c r="K18" s="18">
        <v>30</v>
      </c>
      <c r="L18" s="18">
        <v>0</v>
      </c>
      <c r="M18" s="15" t="s">
        <v>66</v>
      </c>
      <c r="N18" s="22" t="s">
        <v>163</v>
      </c>
      <c r="O18" s="22" t="s">
        <v>164</v>
      </c>
      <c r="P18" s="15" t="s">
        <v>165</v>
      </c>
      <c r="Q18" s="15" t="s">
        <v>166</v>
      </c>
      <c r="R18" s="15" t="s">
        <v>100</v>
      </c>
      <c r="S18" s="15">
        <v>1</v>
      </c>
      <c r="T18" s="15" t="s">
        <v>79</v>
      </c>
      <c r="U18" s="15" t="s">
        <v>80</v>
      </c>
      <c r="V18" s="15" t="s">
        <v>102</v>
      </c>
      <c r="W18" s="25">
        <v>43266.8125</v>
      </c>
      <c r="X18" s="37">
        <v>0.10186342592351139</v>
      </c>
      <c r="Y18" s="28">
        <v>0.10186342592351139</v>
      </c>
      <c r="Z18" s="15" t="s">
        <v>1815</v>
      </c>
      <c r="AA18" s="11"/>
      <c r="AB18" s="11"/>
      <c r="AC18" s="11"/>
    </row>
    <row r="19" spans="1:29" ht="12.75" customHeight="1">
      <c r="A19" s="13">
        <v>43269</v>
      </c>
      <c r="B19" s="15" t="s">
        <v>35</v>
      </c>
      <c r="C19" s="17">
        <v>0.63972222222222219</v>
      </c>
      <c r="D19" s="18"/>
      <c r="E19" s="18"/>
      <c r="F19" s="20" t="s">
        <v>1814</v>
      </c>
      <c r="G19" s="18">
        <v>18</v>
      </c>
      <c r="H19" s="18">
        <v>6</v>
      </c>
      <c r="I19" s="18">
        <v>2018</v>
      </c>
      <c r="J19" s="18">
        <v>15</v>
      </c>
      <c r="K19" s="18">
        <v>21</v>
      </c>
      <c r="L19" s="18">
        <v>12</v>
      </c>
      <c r="M19" s="15" t="s">
        <v>46</v>
      </c>
      <c r="N19" s="22" t="s">
        <v>169</v>
      </c>
      <c r="O19" s="22" t="s">
        <v>170</v>
      </c>
      <c r="P19" s="15" t="s">
        <v>153</v>
      </c>
      <c r="Q19" s="15" t="s">
        <v>171</v>
      </c>
      <c r="R19" s="15" t="s">
        <v>171</v>
      </c>
      <c r="S19" s="15">
        <v>0</v>
      </c>
      <c r="T19" s="15" t="s">
        <v>79</v>
      </c>
      <c r="U19" s="15" t="s">
        <v>80</v>
      </c>
      <c r="V19" s="15" t="s">
        <v>111</v>
      </c>
      <c r="W19" s="25">
        <v>43269.639722222222</v>
      </c>
      <c r="X19" s="37">
        <v>2.8272222222221899</v>
      </c>
      <c r="Y19" s="28">
        <v>2.8272222222221899</v>
      </c>
      <c r="Z19" s="15" t="s">
        <v>1815</v>
      </c>
      <c r="AA19" s="11"/>
      <c r="AB19" s="11"/>
      <c r="AC19" s="11"/>
    </row>
    <row r="20" spans="1:29" ht="12.75" customHeight="1">
      <c r="A20" s="13">
        <v>43269</v>
      </c>
      <c r="B20" s="15" t="s">
        <v>35</v>
      </c>
      <c r="C20" s="17">
        <v>0.79350694444444447</v>
      </c>
      <c r="D20" s="31" t="s">
        <v>87</v>
      </c>
      <c r="E20" s="33">
        <v>0.54166666666666663</v>
      </c>
      <c r="F20" s="20">
        <v>0.25184027777777784</v>
      </c>
      <c r="G20" s="18">
        <v>18</v>
      </c>
      <c r="H20" s="18">
        <v>6</v>
      </c>
      <c r="I20" s="18">
        <v>2018</v>
      </c>
      <c r="J20" s="18">
        <v>19</v>
      </c>
      <c r="K20" s="18">
        <v>2</v>
      </c>
      <c r="L20" s="18">
        <v>39</v>
      </c>
      <c r="M20" s="15" t="s">
        <v>63</v>
      </c>
      <c r="N20" s="22" t="s">
        <v>174</v>
      </c>
      <c r="O20" s="22" t="s">
        <v>175</v>
      </c>
      <c r="P20" s="15" t="s">
        <v>176</v>
      </c>
      <c r="Q20" s="15" t="s">
        <v>162</v>
      </c>
      <c r="R20" s="15" t="s">
        <v>78</v>
      </c>
      <c r="S20" s="15">
        <v>-1</v>
      </c>
      <c r="T20" s="15" t="s">
        <v>132</v>
      </c>
      <c r="U20" s="15" t="s">
        <v>117</v>
      </c>
      <c r="V20" s="15" t="s">
        <v>133</v>
      </c>
      <c r="W20" s="25">
        <v>43269.793506944443</v>
      </c>
      <c r="X20" s="37">
        <v>0.15378472222073469</v>
      </c>
      <c r="Y20" s="28">
        <v>0.15378472222073469</v>
      </c>
      <c r="Z20" s="15" t="s">
        <v>1815</v>
      </c>
      <c r="AA20" s="11"/>
      <c r="AB20" s="11"/>
      <c r="AC20" s="11"/>
    </row>
    <row r="21" spans="1:29" ht="12.75" customHeight="1">
      <c r="A21" s="13">
        <v>43270</v>
      </c>
      <c r="B21" s="15" t="s">
        <v>35</v>
      </c>
      <c r="C21" s="17">
        <v>0.58681712962962962</v>
      </c>
      <c r="D21" s="18"/>
      <c r="E21" s="18"/>
      <c r="F21" s="20" t="s">
        <v>1814</v>
      </c>
      <c r="G21" s="18">
        <v>19</v>
      </c>
      <c r="H21" s="18">
        <v>6</v>
      </c>
      <c r="I21" s="18">
        <v>2018</v>
      </c>
      <c r="J21" s="18">
        <v>14</v>
      </c>
      <c r="K21" s="18">
        <v>5</v>
      </c>
      <c r="L21" s="18">
        <v>1</v>
      </c>
      <c r="M21" s="15" t="s">
        <v>41</v>
      </c>
      <c r="N21" s="22" t="s">
        <v>179</v>
      </c>
      <c r="O21" s="22" t="s">
        <v>180</v>
      </c>
      <c r="P21" s="15" t="s">
        <v>181</v>
      </c>
      <c r="Q21" s="15" t="s">
        <v>99</v>
      </c>
      <c r="R21" s="15" t="s">
        <v>100</v>
      </c>
      <c r="S21" s="15">
        <v>1</v>
      </c>
      <c r="T21" s="15" t="s">
        <v>182</v>
      </c>
      <c r="U21" s="15" t="s">
        <v>80</v>
      </c>
      <c r="V21" s="15" t="s">
        <v>111</v>
      </c>
      <c r="W21" s="25">
        <v>43270.586817129632</v>
      </c>
      <c r="X21" s="37">
        <v>0.79331018518860219</v>
      </c>
      <c r="Y21" s="28">
        <v>0.79331018518860219</v>
      </c>
      <c r="Z21" s="15" t="s">
        <v>1815</v>
      </c>
      <c r="AA21" s="11"/>
      <c r="AB21" s="11"/>
      <c r="AC21" s="11"/>
    </row>
    <row r="22" spans="1:29" ht="12.75" customHeight="1">
      <c r="A22" s="13">
        <v>43270</v>
      </c>
      <c r="B22" s="15" t="s">
        <v>35</v>
      </c>
      <c r="C22" s="17">
        <v>0.66666666666666663</v>
      </c>
      <c r="D22" s="18"/>
      <c r="E22" s="18"/>
      <c r="F22" s="20" t="s">
        <v>1814</v>
      </c>
      <c r="G22" s="18">
        <v>19</v>
      </c>
      <c r="H22" s="18">
        <v>6</v>
      </c>
      <c r="I22" s="18">
        <v>2018</v>
      </c>
      <c r="J22" s="18">
        <v>16</v>
      </c>
      <c r="K22" s="18">
        <v>0</v>
      </c>
      <c r="L22" s="18">
        <v>0</v>
      </c>
      <c r="M22" s="15" t="s">
        <v>66</v>
      </c>
      <c r="N22" s="22" t="s">
        <v>185</v>
      </c>
      <c r="O22" s="22" t="s">
        <v>186</v>
      </c>
      <c r="P22" s="15" t="s">
        <v>187</v>
      </c>
      <c r="Q22" s="15" t="s">
        <v>188</v>
      </c>
      <c r="R22" s="15" t="s">
        <v>78</v>
      </c>
      <c r="S22" s="15">
        <v>1</v>
      </c>
      <c r="T22" s="15" t="s">
        <v>132</v>
      </c>
      <c r="U22" s="15" t="s">
        <v>117</v>
      </c>
      <c r="V22" s="15" t="s">
        <v>133</v>
      </c>
      <c r="W22" s="25">
        <v>43270.666666666664</v>
      </c>
      <c r="X22" s="37">
        <v>7.9849537032714579E-2</v>
      </c>
      <c r="Y22" s="28">
        <v>7.9849537032714579E-2</v>
      </c>
      <c r="Z22" s="15" t="s">
        <v>1815</v>
      </c>
      <c r="AA22" s="11"/>
      <c r="AB22" s="11"/>
      <c r="AC22" s="11"/>
    </row>
    <row r="23" spans="1:29" ht="12.75" customHeight="1">
      <c r="A23" s="13">
        <v>43271</v>
      </c>
      <c r="B23" s="15" t="s">
        <v>35</v>
      </c>
      <c r="C23" s="17">
        <v>0.64583333333333337</v>
      </c>
      <c r="D23" s="31" t="s">
        <v>87</v>
      </c>
      <c r="E23" s="33">
        <v>0.39583333333333331</v>
      </c>
      <c r="F23" s="20">
        <v>0.25000000000000006</v>
      </c>
      <c r="G23" s="18">
        <v>20</v>
      </c>
      <c r="H23" s="18">
        <v>6</v>
      </c>
      <c r="I23" s="18">
        <v>2018</v>
      </c>
      <c r="J23" s="18">
        <v>15</v>
      </c>
      <c r="K23" s="18">
        <v>30</v>
      </c>
      <c r="L23" s="18">
        <v>0</v>
      </c>
      <c r="M23" s="15" t="s">
        <v>43</v>
      </c>
      <c r="N23" s="22" t="s">
        <v>190</v>
      </c>
      <c r="O23" s="22" t="s">
        <v>191</v>
      </c>
      <c r="P23" s="15" t="s">
        <v>181</v>
      </c>
      <c r="Q23" s="15" t="s">
        <v>192</v>
      </c>
      <c r="R23" s="15" t="s">
        <v>100</v>
      </c>
      <c r="S23" s="15">
        <v>1</v>
      </c>
      <c r="T23" s="15" t="s">
        <v>182</v>
      </c>
      <c r="U23" s="15" t="s">
        <v>80</v>
      </c>
      <c r="V23" s="15" t="s">
        <v>111</v>
      </c>
      <c r="W23" s="25">
        <v>43271.645833333336</v>
      </c>
      <c r="X23" s="37">
        <v>0.97916666667151731</v>
      </c>
      <c r="Y23" s="28">
        <v>0.97916666667151731</v>
      </c>
      <c r="Z23" s="15" t="s">
        <v>1815</v>
      </c>
      <c r="AA23" s="11"/>
      <c r="AB23" s="11"/>
      <c r="AC23" s="11"/>
    </row>
    <row r="24" spans="1:29" ht="12.75" customHeight="1">
      <c r="A24" s="13">
        <v>43272</v>
      </c>
      <c r="B24" s="15" t="s">
        <v>35</v>
      </c>
      <c r="C24" s="17">
        <v>0.625</v>
      </c>
      <c r="D24" s="18"/>
      <c r="E24" s="18"/>
      <c r="F24" s="20" t="s">
        <v>1814</v>
      </c>
      <c r="G24" s="18">
        <v>21</v>
      </c>
      <c r="H24" s="18">
        <v>6</v>
      </c>
      <c r="I24" s="18">
        <v>2018</v>
      </c>
      <c r="J24" s="18">
        <v>15</v>
      </c>
      <c r="K24" s="18">
        <v>0</v>
      </c>
      <c r="L24" s="18">
        <v>0</v>
      </c>
      <c r="M24" s="15" t="s">
        <v>58</v>
      </c>
      <c r="N24" s="22" t="s">
        <v>195</v>
      </c>
      <c r="O24" s="22" t="s">
        <v>196</v>
      </c>
      <c r="P24" s="15" t="s">
        <v>197</v>
      </c>
      <c r="Q24" s="15" t="s">
        <v>166</v>
      </c>
      <c r="R24" s="15" t="s">
        <v>100</v>
      </c>
      <c r="S24" s="15">
        <v>1</v>
      </c>
      <c r="T24" s="15" t="s">
        <v>132</v>
      </c>
      <c r="U24" s="15" t="s">
        <v>117</v>
      </c>
      <c r="V24" s="15" t="s">
        <v>198</v>
      </c>
      <c r="W24" s="25">
        <v>43272.625</v>
      </c>
      <c r="X24" s="37">
        <v>0.97916666666424135</v>
      </c>
      <c r="Y24" s="28">
        <v>0.97916666666424135</v>
      </c>
      <c r="Z24" s="15" t="s">
        <v>1815</v>
      </c>
      <c r="AA24" s="11"/>
      <c r="AB24" s="11"/>
      <c r="AC24" s="11"/>
    </row>
    <row r="25" spans="1:29" ht="12.75" customHeight="1">
      <c r="A25" s="13">
        <v>43277</v>
      </c>
      <c r="B25" s="15" t="s">
        <v>35</v>
      </c>
      <c r="C25" s="17">
        <v>0.80208333333333337</v>
      </c>
      <c r="D25" s="18"/>
      <c r="E25" s="18"/>
      <c r="F25" s="20" t="s">
        <v>1814</v>
      </c>
      <c r="G25" s="18">
        <v>26</v>
      </c>
      <c r="H25" s="18">
        <v>6</v>
      </c>
      <c r="I25" s="18">
        <v>2018</v>
      </c>
      <c r="J25" s="18">
        <v>19</v>
      </c>
      <c r="K25" s="18">
        <v>15</v>
      </c>
      <c r="L25" s="18">
        <v>0</v>
      </c>
      <c r="M25" s="15" t="s">
        <v>63</v>
      </c>
      <c r="N25" s="22" t="s">
        <v>201</v>
      </c>
      <c r="O25" s="22" t="s">
        <v>202</v>
      </c>
      <c r="P25" s="15" t="s">
        <v>203</v>
      </c>
      <c r="Q25" s="15" t="s">
        <v>166</v>
      </c>
      <c r="R25" s="15" t="s">
        <v>100</v>
      </c>
      <c r="S25" s="15">
        <v>-1</v>
      </c>
      <c r="T25" s="15" t="s">
        <v>204</v>
      </c>
      <c r="U25" s="15" t="s">
        <v>117</v>
      </c>
      <c r="V25" s="15" t="s">
        <v>133</v>
      </c>
      <c r="W25" s="25">
        <v>43277.802083333336</v>
      </c>
      <c r="X25" s="37">
        <v>5.1770833333357587</v>
      </c>
      <c r="Y25" s="28">
        <v>5.1770833333357587</v>
      </c>
      <c r="Z25" s="15" t="s">
        <v>1815</v>
      </c>
      <c r="AA25" s="11"/>
      <c r="AB25" s="11"/>
      <c r="AC25" s="11"/>
    </row>
    <row r="26" spans="1:29" ht="12.75" customHeight="1">
      <c r="A26" s="13">
        <v>43277</v>
      </c>
      <c r="B26" s="15" t="s">
        <v>35</v>
      </c>
      <c r="C26" s="17">
        <v>0.81392361111111111</v>
      </c>
      <c r="D26" s="18"/>
      <c r="E26" s="18"/>
      <c r="F26" s="20" t="s">
        <v>1814</v>
      </c>
      <c r="G26" s="18">
        <v>26</v>
      </c>
      <c r="H26" s="18">
        <v>6</v>
      </c>
      <c r="I26" s="18">
        <v>2018</v>
      </c>
      <c r="J26" s="18">
        <v>19</v>
      </c>
      <c r="K26" s="18">
        <v>32</v>
      </c>
      <c r="L26" s="18">
        <v>3</v>
      </c>
      <c r="M26" s="15" t="s">
        <v>71</v>
      </c>
      <c r="N26" s="22" t="s">
        <v>205</v>
      </c>
      <c r="O26" s="22" t="s">
        <v>207</v>
      </c>
      <c r="P26" s="15" t="s">
        <v>208</v>
      </c>
      <c r="Q26" s="15" t="s">
        <v>209</v>
      </c>
      <c r="R26" s="15" t="s">
        <v>78</v>
      </c>
      <c r="S26" s="15">
        <v>0</v>
      </c>
      <c r="T26" s="15" t="s">
        <v>132</v>
      </c>
      <c r="U26" s="15" t="s">
        <v>117</v>
      </c>
      <c r="V26" s="15" t="s">
        <v>133</v>
      </c>
      <c r="W26" s="25">
        <v>43277.813923611109</v>
      </c>
      <c r="X26" s="37">
        <v>1.1840277773444541E-2</v>
      </c>
      <c r="Y26" s="28">
        <v>1.1840277773444541E-2</v>
      </c>
      <c r="Z26" s="15" t="s">
        <v>34</v>
      </c>
      <c r="AA26" s="11"/>
      <c r="AB26" s="11"/>
      <c r="AC26" s="11"/>
    </row>
    <row r="27" spans="1:29" ht="12.75" customHeight="1">
      <c r="A27" s="13">
        <v>43277</v>
      </c>
      <c r="B27" s="15" t="s">
        <v>35</v>
      </c>
      <c r="C27" s="17">
        <v>0.82291666666666663</v>
      </c>
      <c r="D27" s="18"/>
      <c r="E27" s="18"/>
      <c r="F27" s="20" t="s">
        <v>1814</v>
      </c>
      <c r="G27" s="18">
        <v>26</v>
      </c>
      <c r="H27" s="18">
        <v>6</v>
      </c>
      <c r="I27" s="18">
        <v>2018</v>
      </c>
      <c r="J27" s="18">
        <v>19</v>
      </c>
      <c r="K27" s="18">
        <v>45</v>
      </c>
      <c r="L27" s="18">
        <v>0</v>
      </c>
      <c r="M27" s="15" t="s">
        <v>66</v>
      </c>
      <c r="N27" s="22" t="s">
        <v>211</v>
      </c>
      <c r="O27" s="22" t="s">
        <v>212</v>
      </c>
      <c r="P27" s="15" t="s">
        <v>213</v>
      </c>
      <c r="Q27" s="15" t="s">
        <v>166</v>
      </c>
      <c r="R27" s="15" t="s">
        <v>100</v>
      </c>
      <c r="S27" s="15">
        <v>0</v>
      </c>
      <c r="T27" s="15" t="s">
        <v>132</v>
      </c>
      <c r="U27" s="15" t="s">
        <v>117</v>
      </c>
      <c r="V27" s="15" t="s">
        <v>133</v>
      </c>
      <c r="W27" s="25">
        <v>43277.822916666664</v>
      </c>
      <c r="X27" s="37">
        <v>8.9930555550381541E-3</v>
      </c>
      <c r="Y27" s="28">
        <v>8.9930555550381541E-3</v>
      </c>
      <c r="Z27" s="15" t="s">
        <v>34</v>
      </c>
      <c r="AA27" s="11"/>
      <c r="AB27" s="11"/>
      <c r="AC27" s="11"/>
    </row>
    <row r="28" spans="1:29" ht="12.75" customHeight="1">
      <c r="A28" s="13">
        <v>43278</v>
      </c>
      <c r="B28" s="15" t="s">
        <v>35</v>
      </c>
      <c r="C28" s="17">
        <v>0.76041666666666663</v>
      </c>
      <c r="D28" s="18"/>
      <c r="E28" s="18"/>
      <c r="F28" s="20" t="s">
        <v>1814</v>
      </c>
      <c r="G28" s="18">
        <v>27</v>
      </c>
      <c r="H28" s="18">
        <v>6</v>
      </c>
      <c r="I28" s="18">
        <v>2018</v>
      </c>
      <c r="J28" s="18">
        <v>18</v>
      </c>
      <c r="K28" s="18">
        <v>15</v>
      </c>
      <c r="L28" s="18">
        <v>0</v>
      </c>
      <c r="M28" s="15" t="s">
        <v>37</v>
      </c>
      <c r="N28" s="22" t="s">
        <v>216</v>
      </c>
      <c r="O28" s="22" t="s">
        <v>217</v>
      </c>
      <c r="P28" s="15" t="s">
        <v>218</v>
      </c>
      <c r="Q28" s="15" t="s">
        <v>166</v>
      </c>
      <c r="R28" s="15" t="s">
        <v>100</v>
      </c>
      <c r="S28" s="15">
        <v>-1</v>
      </c>
      <c r="T28" s="15" t="s">
        <v>182</v>
      </c>
      <c r="U28" s="15" t="s">
        <v>80</v>
      </c>
      <c r="V28" s="15" t="s">
        <v>111</v>
      </c>
      <c r="W28" s="25">
        <v>43278.760416666664</v>
      </c>
      <c r="X28" s="37">
        <v>0.9375</v>
      </c>
      <c r="Y28" s="28">
        <v>0.9375</v>
      </c>
      <c r="Z28" s="15" t="s">
        <v>1815</v>
      </c>
      <c r="AA28" s="11"/>
      <c r="AB28" s="11"/>
      <c r="AC28" s="11"/>
    </row>
    <row r="29" spans="1:29" ht="12.75" customHeight="1">
      <c r="A29" s="13">
        <v>43278</v>
      </c>
      <c r="B29" s="15" t="s">
        <v>35</v>
      </c>
      <c r="C29" s="17">
        <v>0.91221064814814812</v>
      </c>
      <c r="D29" s="18"/>
      <c r="E29" s="18"/>
      <c r="F29" s="20" t="s">
        <v>1814</v>
      </c>
      <c r="G29" s="18">
        <v>27</v>
      </c>
      <c r="H29" s="18">
        <v>6</v>
      </c>
      <c r="I29" s="18">
        <v>2018</v>
      </c>
      <c r="J29" s="18">
        <v>21</v>
      </c>
      <c r="K29" s="18">
        <v>53</v>
      </c>
      <c r="L29" s="18">
        <v>35</v>
      </c>
      <c r="M29" s="15" t="s">
        <v>41</v>
      </c>
      <c r="N29" s="22" t="s">
        <v>221</v>
      </c>
      <c r="O29" s="22" t="s">
        <v>222</v>
      </c>
      <c r="P29" s="15" t="s">
        <v>208</v>
      </c>
      <c r="Q29" s="15" t="s">
        <v>223</v>
      </c>
      <c r="R29" s="15" t="s">
        <v>78</v>
      </c>
      <c r="S29" s="15">
        <v>-1</v>
      </c>
      <c r="T29" s="15" t="s">
        <v>79</v>
      </c>
      <c r="U29" s="15" t="s">
        <v>80</v>
      </c>
      <c r="V29" s="15" t="s">
        <v>81</v>
      </c>
      <c r="W29" s="25">
        <v>43278.912210648145</v>
      </c>
      <c r="X29" s="37">
        <v>0.15179398148029577</v>
      </c>
      <c r="Y29" s="28">
        <v>0.15179398148029577</v>
      </c>
      <c r="Z29" s="15" t="s">
        <v>1815</v>
      </c>
      <c r="AA29" s="11"/>
      <c r="AB29" s="11"/>
      <c r="AC29" s="11"/>
    </row>
    <row r="30" spans="1:29" ht="12.75" customHeight="1">
      <c r="A30" s="13">
        <v>43279</v>
      </c>
      <c r="B30" s="15" t="s">
        <v>35</v>
      </c>
      <c r="C30" s="17">
        <v>0.66289351851851852</v>
      </c>
      <c r="D30" s="18"/>
      <c r="E30" s="18"/>
      <c r="F30" s="20" t="s">
        <v>1814</v>
      </c>
      <c r="G30" s="18">
        <v>28</v>
      </c>
      <c r="H30" s="18">
        <v>6</v>
      </c>
      <c r="I30" s="18">
        <v>2018</v>
      </c>
      <c r="J30" s="18">
        <v>15</v>
      </c>
      <c r="K30" s="18">
        <v>54</v>
      </c>
      <c r="L30" s="18">
        <v>34</v>
      </c>
      <c r="M30" s="15" t="s">
        <v>37</v>
      </c>
      <c r="N30" s="22" t="s">
        <v>225</v>
      </c>
      <c r="O30" s="22" t="s">
        <v>226</v>
      </c>
      <c r="P30" s="15" t="s">
        <v>208</v>
      </c>
      <c r="Q30" s="15" t="s">
        <v>223</v>
      </c>
      <c r="R30" s="15" t="s">
        <v>78</v>
      </c>
      <c r="S30" s="15">
        <v>-1</v>
      </c>
      <c r="T30" s="15" t="s">
        <v>132</v>
      </c>
      <c r="U30" s="15" t="s">
        <v>117</v>
      </c>
      <c r="V30" s="15" t="s">
        <v>198</v>
      </c>
      <c r="W30" s="25">
        <v>43279.662893518522</v>
      </c>
      <c r="X30" s="37">
        <v>0.75068287037720438</v>
      </c>
      <c r="Y30" s="28">
        <v>0.75068287037720438</v>
      </c>
      <c r="Z30" s="15" t="s">
        <v>1815</v>
      </c>
      <c r="AA30" s="11"/>
      <c r="AB30" s="11"/>
      <c r="AC30" s="11"/>
    </row>
    <row r="31" spans="1:29" ht="12.75" customHeight="1">
      <c r="A31" s="13">
        <v>43279</v>
      </c>
      <c r="B31" s="15" t="s">
        <v>35</v>
      </c>
      <c r="C31" s="17">
        <v>0.68333333333333335</v>
      </c>
      <c r="D31" s="18"/>
      <c r="E31" s="18"/>
      <c r="F31" s="20" t="s">
        <v>1814</v>
      </c>
      <c r="G31" s="18">
        <v>28</v>
      </c>
      <c r="H31" s="18">
        <v>6</v>
      </c>
      <c r="I31" s="18">
        <v>2018</v>
      </c>
      <c r="J31" s="18">
        <v>16</v>
      </c>
      <c r="K31" s="18">
        <v>24</v>
      </c>
      <c r="L31" s="18">
        <v>0</v>
      </c>
      <c r="M31" s="15" t="s">
        <v>42</v>
      </c>
      <c r="N31" s="22" t="s">
        <v>229</v>
      </c>
      <c r="O31" s="22" t="s">
        <v>230</v>
      </c>
      <c r="P31" s="15" t="s">
        <v>231</v>
      </c>
      <c r="Q31" s="15" t="s">
        <v>232</v>
      </c>
      <c r="R31" s="15" t="s">
        <v>78</v>
      </c>
      <c r="S31" s="15">
        <v>0</v>
      </c>
      <c r="T31" s="15" t="s">
        <v>132</v>
      </c>
      <c r="U31" s="15" t="s">
        <v>117</v>
      </c>
      <c r="V31" s="15" t="s">
        <v>198</v>
      </c>
      <c r="W31" s="25">
        <v>43279.683333333334</v>
      </c>
      <c r="X31" s="37">
        <v>2.0439814812561963E-2</v>
      </c>
      <c r="Y31" s="28">
        <v>2.0439814812561963E-2</v>
      </c>
      <c r="Z31" s="15" t="s">
        <v>34</v>
      </c>
      <c r="AA31" s="11"/>
      <c r="AB31" s="11"/>
      <c r="AC31" s="11"/>
    </row>
    <row r="32" spans="1:29" ht="12.75" customHeight="1">
      <c r="A32" s="13">
        <v>43279</v>
      </c>
      <c r="B32" s="15" t="s">
        <v>35</v>
      </c>
      <c r="C32" s="17">
        <v>0.69791666666666663</v>
      </c>
      <c r="D32" s="18"/>
      <c r="E32" s="18"/>
      <c r="F32" s="20" t="s">
        <v>1814</v>
      </c>
      <c r="G32" s="18">
        <v>28</v>
      </c>
      <c r="H32" s="18">
        <v>6</v>
      </c>
      <c r="I32" s="18">
        <v>2018</v>
      </c>
      <c r="J32" s="18">
        <v>16</v>
      </c>
      <c r="K32" s="18">
        <v>45</v>
      </c>
      <c r="L32" s="18">
        <v>0</v>
      </c>
      <c r="M32" s="15" t="s">
        <v>41</v>
      </c>
      <c r="N32" s="22" t="s">
        <v>235</v>
      </c>
      <c r="O32" s="22" t="s">
        <v>236</v>
      </c>
      <c r="P32" s="15" t="s">
        <v>237</v>
      </c>
      <c r="Q32" s="15" t="s">
        <v>99</v>
      </c>
      <c r="R32" s="15" t="s">
        <v>100</v>
      </c>
      <c r="S32" s="15">
        <v>0</v>
      </c>
      <c r="T32" s="15" t="s">
        <v>79</v>
      </c>
      <c r="U32" s="15" t="s">
        <v>80</v>
      </c>
      <c r="V32" s="15" t="s">
        <v>81</v>
      </c>
      <c r="W32" s="25">
        <v>43279.697916666664</v>
      </c>
      <c r="X32" s="37">
        <v>1.4583333329937886E-2</v>
      </c>
      <c r="Y32" s="28">
        <v>1.4583333329937886E-2</v>
      </c>
      <c r="Z32" s="15" t="s">
        <v>34</v>
      </c>
      <c r="AA32" s="11"/>
      <c r="AB32" s="11"/>
      <c r="AC32" s="11"/>
    </row>
    <row r="33" spans="1:29" ht="12.75" customHeight="1">
      <c r="A33" s="13">
        <v>43279</v>
      </c>
      <c r="B33" s="15" t="s">
        <v>35</v>
      </c>
      <c r="C33" s="17">
        <v>0.75</v>
      </c>
      <c r="D33" s="18"/>
      <c r="E33" s="18"/>
      <c r="F33" s="20" t="s">
        <v>1814</v>
      </c>
      <c r="G33" s="18">
        <v>28</v>
      </c>
      <c r="H33" s="18">
        <v>6</v>
      </c>
      <c r="I33" s="18">
        <v>2018</v>
      </c>
      <c r="J33" s="18">
        <v>18</v>
      </c>
      <c r="K33" s="18">
        <v>0</v>
      </c>
      <c r="L33" s="18">
        <v>0</v>
      </c>
      <c r="M33" s="15" t="s">
        <v>63</v>
      </c>
      <c r="N33" s="22" t="s">
        <v>241</v>
      </c>
      <c r="O33" s="22" t="s">
        <v>242</v>
      </c>
      <c r="P33" s="15" t="s">
        <v>243</v>
      </c>
      <c r="Q33" s="15" t="s">
        <v>166</v>
      </c>
      <c r="R33" s="15" t="s">
        <v>100</v>
      </c>
      <c r="S33" s="15">
        <v>-1</v>
      </c>
      <c r="T33" s="15" t="s">
        <v>132</v>
      </c>
      <c r="U33" s="15" t="s">
        <v>117</v>
      </c>
      <c r="V33" s="15" t="s">
        <v>133</v>
      </c>
      <c r="W33" s="25">
        <v>43279.75</v>
      </c>
      <c r="X33" s="37">
        <v>5.2083333335758653E-2</v>
      </c>
      <c r="Y33" s="28">
        <v>5.2083333335758653E-2</v>
      </c>
      <c r="Z33" s="15" t="s">
        <v>1815</v>
      </c>
      <c r="AA33" s="11"/>
      <c r="AB33" s="11"/>
      <c r="AC33" s="11"/>
    </row>
    <row r="34" spans="1:29" ht="12.75" customHeight="1">
      <c r="A34" s="13">
        <v>43279</v>
      </c>
      <c r="B34" s="15" t="s">
        <v>35</v>
      </c>
      <c r="C34" s="17">
        <v>0.7984606481481481</v>
      </c>
      <c r="D34" s="18"/>
      <c r="E34" s="18"/>
      <c r="F34" s="20" t="s">
        <v>1814</v>
      </c>
      <c r="G34" s="18">
        <v>28</v>
      </c>
      <c r="H34" s="18">
        <v>6</v>
      </c>
      <c r="I34" s="18">
        <v>2018</v>
      </c>
      <c r="J34" s="18">
        <v>19</v>
      </c>
      <c r="K34" s="18">
        <v>9</v>
      </c>
      <c r="L34" s="18">
        <v>47</v>
      </c>
      <c r="M34" s="15" t="s">
        <v>41</v>
      </c>
      <c r="N34" s="22" t="s">
        <v>244</v>
      </c>
      <c r="O34" s="22" t="s">
        <v>245</v>
      </c>
      <c r="P34" s="15" t="s">
        <v>246</v>
      </c>
      <c r="Q34" s="15" t="s">
        <v>162</v>
      </c>
      <c r="R34" s="15" t="s">
        <v>78</v>
      </c>
      <c r="S34" s="15">
        <v>-1</v>
      </c>
      <c r="T34" s="15" t="s">
        <v>204</v>
      </c>
      <c r="U34" s="15" t="s">
        <v>117</v>
      </c>
      <c r="V34" s="15" t="s">
        <v>198</v>
      </c>
      <c r="W34" s="25">
        <v>43279.798460648148</v>
      </c>
      <c r="X34" s="37">
        <v>4.8460648147738539E-2</v>
      </c>
      <c r="Y34" s="28">
        <v>4.8460648147738539E-2</v>
      </c>
      <c r="Z34" s="15" t="s">
        <v>1815</v>
      </c>
      <c r="AA34" s="11"/>
      <c r="AB34" s="11"/>
      <c r="AC34" s="11"/>
    </row>
    <row r="35" spans="1:29" ht="12.75" customHeight="1">
      <c r="A35" s="13">
        <v>43279</v>
      </c>
      <c r="B35" s="15" t="s">
        <v>35</v>
      </c>
      <c r="C35" s="17">
        <v>0.85590277777777779</v>
      </c>
      <c r="D35" s="18"/>
      <c r="E35" s="18"/>
      <c r="F35" s="20" t="s">
        <v>1814</v>
      </c>
      <c r="G35" s="18">
        <v>28</v>
      </c>
      <c r="H35" s="18">
        <v>6</v>
      </c>
      <c r="I35" s="18">
        <v>2018</v>
      </c>
      <c r="J35" s="18">
        <v>20</v>
      </c>
      <c r="K35" s="18">
        <v>32</v>
      </c>
      <c r="L35" s="18">
        <v>30</v>
      </c>
      <c r="M35" s="15" t="s">
        <v>63</v>
      </c>
      <c r="N35" s="22" t="s">
        <v>249</v>
      </c>
      <c r="O35" s="22" t="s">
        <v>250</v>
      </c>
      <c r="P35" s="15" t="s">
        <v>95</v>
      </c>
      <c r="Q35" s="15" t="s">
        <v>251</v>
      </c>
      <c r="R35" s="15" t="s">
        <v>78</v>
      </c>
      <c r="S35" s="15">
        <v>-1</v>
      </c>
      <c r="T35" s="15" t="s">
        <v>204</v>
      </c>
      <c r="U35" s="15" t="s">
        <v>117</v>
      </c>
      <c r="V35" s="15" t="s">
        <v>198</v>
      </c>
      <c r="W35" s="25">
        <v>43279.855902777781</v>
      </c>
      <c r="X35" s="37">
        <v>5.7442129633272998E-2</v>
      </c>
      <c r="Y35" s="28">
        <v>5.7442129633272998E-2</v>
      </c>
      <c r="Z35" s="15" t="s">
        <v>1815</v>
      </c>
      <c r="AA35" s="11"/>
      <c r="AB35" s="11"/>
      <c r="AC35" s="11"/>
    </row>
    <row r="36" spans="1:29" ht="12.75" customHeight="1">
      <c r="A36" s="13">
        <v>43279</v>
      </c>
      <c r="B36" s="15" t="s">
        <v>35</v>
      </c>
      <c r="C36" s="17">
        <v>0.90988425925925931</v>
      </c>
      <c r="D36" s="18"/>
      <c r="E36" s="18"/>
      <c r="F36" s="20" t="s">
        <v>1814</v>
      </c>
      <c r="G36" s="18">
        <v>28</v>
      </c>
      <c r="H36" s="18">
        <v>6</v>
      </c>
      <c r="I36" s="18">
        <v>2018</v>
      </c>
      <c r="J36" s="18">
        <v>21</v>
      </c>
      <c r="K36" s="18">
        <v>50</v>
      </c>
      <c r="L36" s="18">
        <v>14</v>
      </c>
      <c r="M36" s="15" t="s">
        <v>43</v>
      </c>
      <c r="N36" s="22" t="s">
        <v>254</v>
      </c>
      <c r="O36" s="22" t="s">
        <v>255</v>
      </c>
      <c r="P36" s="15" t="s">
        <v>257</v>
      </c>
      <c r="Q36" s="15" t="s">
        <v>258</v>
      </c>
      <c r="R36" s="15" t="s">
        <v>259</v>
      </c>
      <c r="S36" s="15">
        <v>1</v>
      </c>
      <c r="T36" s="15" t="s">
        <v>79</v>
      </c>
      <c r="U36" s="15" t="s">
        <v>80</v>
      </c>
      <c r="V36" s="15" t="s">
        <v>81</v>
      </c>
      <c r="W36" s="25">
        <v>43279.909884259258</v>
      </c>
      <c r="X36" s="37">
        <v>5.3981481476512272E-2</v>
      </c>
      <c r="Y36" s="28">
        <v>5.3981481476512272E-2</v>
      </c>
      <c r="Z36" s="15" t="s">
        <v>1815</v>
      </c>
      <c r="AA36" s="11"/>
      <c r="AB36" s="11"/>
      <c r="AC36" s="11"/>
    </row>
    <row r="37" spans="1:29" ht="12.75" customHeight="1">
      <c r="A37" s="13">
        <v>43280</v>
      </c>
      <c r="B37" s="15" t="s">
        <v>35</v>
      </c>
      <c r="C37" s="17">
        <v>1.6666666666666666E-2</v>
      </c>
      <c r="D37" s="18"/>
      <c r="E37" s="33"/>
      <c r="F37" s="20" t="s">
        <v>1814</v>
      </c>
      <c r="G37" s="18">
        <v>29</v>
      </c>
      <c r="H37" s="18">
        <v>6</v>
      </c>
      <c r="I37" s="18">
        <v>2018</v>
      </c>
      <c r="J37" s="18">
        <v>0</v>
      </c>
      <c r="K37" s="18">
        <v>24</v>
      </c>
      <c r="L37" s="18">
        <v>0</v>
      </c>
      <c r="M37" s="15" t="s">
        <v>58</v>
      </c>
      <c r="N37" s="49" t="s">
        <v>261</v>
      </c>
      <c r="O37" s="22" t="s">
        <v>263</v>
      </c>
      <c r="P37" s="15" t="s">
        <v>95</v>
      </c>
      <c r="Q37" s="15" t="s">
        <v>251</v>
      </c>
      <c r="R37" s="15" t="s">
        <v>78</v>
      </c>
      <c r="S37" s="15">
        <v>0</v>
      </c>
      <c r="T37" s="15" t="s">
        <v>79</v>
      </c>
      <c r="U37" s="15" t="s">
        <v>80</v>
      </c>
      <c r="V37" s="15" t="s">
        <v>81</v>
      </c>
      <c r="W37" s="25">
        <v>43280.01666666667</v>
      </c>
      <c r="X37" s="37">
        <v>0.1067824074125383</v>
      </c>
      <c r="Y37" s="28">
        <v>0.1067824074125383</v>
      </c>
      <c r="Z37" s="15" t="s">
        <v>1815</v>
      </c>
      <c r="AA37" s="11"/>
      <c r="AB37" s="11"/>
      <c r="AC37" s="11"/>
    </row>
    <row r="38" spans="1:29" ht="12.75" customHeight="1">
      <c r="A38" s="13">
        <v>43292</v>
      </c>
      <c r="B38" s="15" t="s">
        <v>35</v>
      </c>
      <c r="C38" s="40">
        <v>0.5</v>
      </c>
      <c r="D38" s="31" t="s">
        <v>87</v>
      </c>
      <c r="E38" s="33">
        <v>0.25</v>
      </c>
      <c r="F38" s="20">
        <v>0.25</v>
      </c>
      <c r="G38" s="18">
        <v>11</v>
      </c>
      <c r="H38" s="18">
        <v>7</v>
      </c>
      <c r="I38" s="18">
        <v>2018</v>
      </c>
      <c r="J38" s="18">
        <v>15</v>
      </c>
      <c r="K38" s="18">
        <v>27</v>
      </c>
      <c r="L38" s="18">
        <v>58</v>
      </c>
      <c r="M38" s="15" t="s">
        <v>33</v>
      </c>
      <c r="N38" s="22" t="s">
        <v>264</v>
      </c>
      <c r="O38" s="22" t="s">
        <v>265</v>
      </c>
      <c r="P38" s="15" t="s">
        <v>208</v>
      </c>
      <c r="Q38" s="15" t="s">
        <v>223</v>
      </c>
      <c r="R38" s="15" t="s">
        <v>78</v>
      </c>
      <c r="S38" s="15">
        <v>1</v>
      </c>
      <c r="T38" s="15" t="s">
        <v>79</v>
      </c>
      <c r="U38" s="15" t="s">
        <v>80</v>
      </c>
      <c r="V38" s="15" t="s">
        <v>81</v>
      </c>
      <c r="W38" s="25">
        <v>43292.5</v>
      </c>
      <c r="X38" s="37">
        <v>12.483333333329938</v>
      </c>
      <c r="Y38" s="28">
        <v>12.483333333329938</v>
      </c>
      <c r="Z38" s="15" t="s">
        <v>1815</v>
      </c>
      <c r="AA38" s="11"/>
      <c r="AB38" s="11"/>
      <c r="AC38" s="11"/>
    </row>
    <row r="39" spans="1:29" ht="12.75" customHeight="1">
      <c r="A39" s="13">
        <v>43292</v>
      </c>
      <c r="B39" s="15" t="s">
        <v>35</v>
      </c>
      <c r="C39" s="17">
        <v>0.9375</v>
      </c>
      <c r="D39" s="18"/>
      <c r="E39" s="18"/>
      <c r="F39" s="20" t="s">
        <v>1814</v>
      </c>
      <c r="G39" s="18">
        <v>11</v>
      </c>
      <c r="H39" s="18">
        <v>7</v>
      </c>
      <c r="I39" s="18">
        <v>2018</v>
      </c>
      <c r="J39" s="18">
        <v>22</v>
      </c>
      <c r="K39" s="18">
        <v>30</v>
      </c>
      <c r="L39" s="18">
        <v>0</v>
      </c>
      <c r="M39" s="15" t="s">
        <v>46</v>
      </c>
      <c r="N39" s="22" t="s">
        <v>267</v>
      </c>
      <c r="O39" s="22" t="s">
        <v>268</v>
      </c>
      <c r="P39" s="15" t="s">
        <v>269</v>
      </c>
      <c r="Q39" s="15" t="s">
        <v>270</v>
      </c>
      <c r="R39" s="15" t="s">
        <v>100</v>
      </c>
      <c r="S39" s="15">
        <v>1</v>
      </c>
      <c r="T39" s="15" t="s">
        <v>132</v>
      </c>
      <c r="U39" s="15" t="s">
        <v>117</v>
      </c>
      <c r="V39" s="15" t="s">
        <v>198</v>
      </c>
      <c r="W39" s="25">
        <v>43292.9375</v>
      </c>
      <c r="X39" s="37">
        <v>0.4375</v>
      </c>
      <c r="Y39" s="28">
        <v>0.4375</v>
      </c>
      <c r="Z39" s="15" t="s">
        <v>1815</v>
      </c>
      <c r="AA39" s="11"/>
      <c r="AB39" s="11"/>
      <c r="AC39" s="11"/>
    </row>
    <row r="40" spans="1:29" ht="12.75" customHeight="1">
      <c r="A40" s="13">
        <v>43293</v>
      </c>
      <c r="B40" s="15" t="s">
        <v>35</v>
      </c>
      <c r="C40" s="17">
        <v>0.50312500000000004</v>
      </c>
      <c r="D40" s="18"/>
      <c r="E40" s="33"/>
      <c r="F40" s="20" t="s">
        <v>1814</v>
      </c>
      <c r="G40" s="18">
        <v>12</v>
      </c>
      <c r="H40" s="18">
        <v>7</v>
      </c>
      <c r="I40" s="18">
        <v>2018</v>
      </c>
      <c r="J40" s="18">
        <v>12</v>
      </c>
      <c r="K40" s="18">
        <v>4</v>
      </c>
      <c r="L40" s="18">
        <v>30</v>
      </c>
      <c r="M40" s="15" t="s">
        <v>54</v>
      </c>
      <c r="N40" s="22" t="s">
        <v>272</v>
      </c>
      <c r="O40" s="22" t="s">
        <v>273</v>
      </c>
      <c r="P40" s="15" t="s">
        <v>208</v>
      </c>
      <c r="Q40" s="15" t="s">
        <v>223</v>
      </c>
      <c r="R40" s="15" t="s">
        <v>78</v>
      </c>
      <c r="S40" s="15">
        <v>1</v>
      </c>
      <c r="T40" s="15" t="s">
        <v>79</v>
      </c>
      <c r="U40" s="15" t="s">
        <v>80</v>
      </c>
      <c r="V40" s="15" t="s">
        <v>81</v>
      </c>
      <c r="W40" s="25">
        <v>43293.503125000003</v>
      </c>
      <c r="X40" s="37">
        <v>0.56562500000291038</v>
      </c>
      <c r="Y40" s="28">
        <v>0.56562500000291038</v>
      </c>
      <c r="Z40" s="15" t="s">
        <v>1815</v>
      </c>
      <c r="AA40" s="11"/>
      <c r="AB40" s="11"/>
      <c r="AC40" s="11"/>
    </row>
    <row r="41" spans="1:29" ht="12.75" customHeight="1">
      <c r="A41" s="13">
        <v>43293</v>
      </c>
      <c r="B41" s="15" t="s">
        <v>35</v>
      </c>
      <c r="C41" s="40">
        <v>0.81874999999999998</v>
      </c>
      <c r="D41" s="31" t="s">
        <v>87</v>
      </c>
      <c r="E41" s="33">
        <v>0.56874999999999998</v>
      </c>
      <c r="F41" s="20">
        <v>0.25</v>
      </c>
      <c r="G41" s="18">
        <v>12</v>
      </c>
      <c r="H41" s="18">
        <v>7</v>
      </c>
      <c r="I41" s="18">
        <v>2018</v>
      </c>
      <c r="J41" s="18">
        <v>18</v>
      </c>
      <c r="K41" s="18">
        <v>15</v>
      </c>
      <c r="L41" s="18">
        <v>0</v>
      </c>
      <c r="M41" s="15" t="s">
        <v>59</v>
      </c>
      <c r="N41" s="22" t="s">
        <v>276</v>
      </c>
      <c r="O41" s="22" t="s">
        <v>277</v>
      </c>
      <c r="P41" s="15" t="s">
        <v>278</v>
      </c>
      <c r="Q41" s="15" t="s">
        <v>99</v>
      </c>
      <c r="R41" s="15" t="s">
        <v>100</v>
      </c>
      <c r="S41" s="15">
        <v>0</v>
      </c>
      <c r="T41" s="15" t="s">
        <v>182</v>
      </c>
      <c r="U41" s="15" t="s">
        <v>80</v>
      </c>
      <c r="V41" s="15" t="s">
        <v>111</v>
      </c>
      <c r="W41" s="25">
        <v>43293.818749999999</v>
      </c>
      <c r="X41" s="37">
        <v>0.31562499999563443</v>
      </c>
      <c r="Y41" s="28">
        <v>0.31562499999563443</v>
      </c>
      <c r="Z41" s="15" t="s">
        <v>1815</v>
      </c>
      <c r="AA41" s="11"/>
      <c r="AB41" s="11"/>
      <c r="AC41" s="11"/>
    </row>
    <row r="42" spans="1:29" ht="12.75" customHeight="1">
      <c r="A42" s="13">
        <v>43293</v>
      </c>
      <c r="B42" s="15" t="s">
        <v>35</v>
      </c>
      <c r="C42" s="17">
        <v>0.83907407407407408</v>
      </c>
      <c r="D42" s="31" t="s">
        <v>87</v>
      </c>
      <c r="E42" s="33">
        <v>0.5625</v>
      </c>
      <c r="F42" s="20">
        <v>0.27657407407407408</v>
      </c>
      <c r="G42" s="18">
        <v>12</v>
      </c>
      <c r="H42" s="18">
        <v>7</v>
      </c>
      <c r="I42" s="18">
        <v>2018</v>
      </c>
      <c r="J42" s="18">
        <v>20</v>
      </c>
      <c r="K42" s="18">
        <v>8</v>
      </c>
      <c r="L42" s="18">
        <v>16</v>
      </c>
      <c r="M42" s="15" t="s">
        <v>43</v>
      </c>
      <c r="N42" s="22" t="s">
        <v>281</v>
      </c>
      <c r="O42" s="22" t="s">
        <v>282</v>
      </c>
      <c r="P42" s="15" t="s">
        <v>283</v>
      </c>
      <c r="Q42" s="15" t="s">
        <v>284</v>
      </c>
      <c r="R42" s="15" t="s">
        <v>78</v>
      </c>
      <c r="S42" s="15">
        <v>1</v>
      </c>
      <c r="T42" s="15" t="s">
        <v>132</v>
      </c>
      <c r="U42" s="15" t="s">
        <v>117</v>
      </c>
      <c r="V42" s="15" t="s">
        <v>111</v>
      </c>
      <c r="W42" s="25">
        <v>43293.839074074072</v>
      </c>
      <c r="X42" s="37">
        <v>2.0324074073869269E-2</v>
      </c>
      <c r="Y42" s="28">
        <v>2.0324074073869269E-2</v>
      </c>
      <c r="Z42" s="15" t="s">
        <v>34</v>
      </c>
      <c r="AA42" s="11"/>
      <c r="AB42" s="11"/>
      <c r="AC42" s="11"/>
    </row>
    <row r="43" spans="1:29" ht="12.75" customHeight="1">
      <c r="A43" s="13">
        <v>43294</v>
      </c>
      <c r="B43" s="15" t="s">
        <v>35</v>
      </c>
      <c r="C43" s="17">
        <v>0.77083333333333337</v>
      </c>
      <c r="D43" s="18"/>
      <c r="E43" s="18"/>
      <c r="F43" s="20" t="s">
        <v>1814</v>
      </c>
      <c r="G43" s="18">
        <v>13</v>
      </c>
      <c r="H43" s="18">
        <v>7</v>
      </c>
      <c r="I43" s="18">
        <v>2018</v>
      </c>
      <c r="J43" s="18">
        <v>18</v>
      </c>
      <c r="K43" s="18">
        <v>30</v>
      </c>
      <c r="L43" s="18">
        <v>0</v>
      </c>
      <c r="M43" s="15" t="s">
        <v>63</v>
      </c>
      <c r="N43" s="22" t="s">
        <v>285</v>
      </c>
      <c r="O43" s="22" t="s">
        <v>286</v>
      </c>
      <c r="P43" s="15" t="s">
        <v>287</v>
      </c>
      <c r="Q43" s="15" t="s">
        <v>166</v>
      </c>
      <c r="R43" s="15" t="s">
        <v>100</v>
      </c>
      <c r="S43" s="15">
        <v>0</v>
      </c>
      <c r="T43" s="15" t="s">
        <v>132</v>
      </c>
      <c r="U43" s="15" t="s">
        <v>117</v>
      </c>
      <c r="V43" s="15" t="s">
        <v>198</v>
      </c>
      <c r="W43" s="25">
        <v>43294.770833333336</v>
      </c>
      <c r="X43" s="37">
        <v>0.93175925926334457</v>
      </c>
      <c r="Y43" s="28">
        <v>0.93175925926334457</v>
      </c>
      <c r="Z43" s="15" t="s">
        <v>1815</v>
      </c>
      <c r="AA43" s="11"/>
      <c r="AB43" s="11"/>
      <c r="AC43" s="11"/>
    </row>
    <row r="44" spans="1:29" ht="12.75" customHeight="1">
      <c r="A44" s="13">
        <v>43294</v>
      </c>
      <c r="B44" s="15" t="s">
        <v>35</v>
      </c>
      <c r="C44" s="17">
        <v>0.87146990740740737</v>
      </c>
      <c r="D44" s="31" t="s">
        <v>87</v>
      </c>
      <c r="E44" s="33">
        <v>0.62013888888888891</v>
      </c>
      <c r="F44" s="20">
        <v>0.25133101851851847</v>
      </c>
      <c r="G44" s="18">
        <v>13</v>
      </c>
      <c r="H44" s="18">
        <v>7</v>
      </c>
      <c r="I44" s="18">
        <v>2018</v>
      </c>
      <c r="J44" s="18">
        <v>20</v>
      </c>
      <c r="K44" s="18">
        <v>54</v>
      </c>
      <c r="L44" s="18">
        <v>55</v>
      </c>
      <c r="M44" s="15" t="s">
        <v>66</v>
      </c>
      <c r="N44" s="22" t="s">
        <v>290</v>
      </c>
      <c r="O44" s="22" t="s">
        <v>291</v>
      </c>
      <c r="P44" s="15" t="s">
        <v>148</v>
      </c>
      <c r="Q44" s="15" t="s">
        <v>292</v>
      </c>
      <c r="R44" s="15" t="s">
        <v>78</v>
      </c>
      <c r="S44" s="15">
        <v>0</v>
      </c>
      <c r="T44" s="15" t="s">
        <v>204</v>
      </c>
      <c r="U44" s="15" t="s">
        <v>117</v>
      </c>
      <c r="V44" s="15" t="s">
        <v>133</v>
      </c>
      <c r="W44" s="25">
        <v>43294.871469907404</v>
      </c>
      <c r="X44" s="37">
        <v>0.10063657406863058</v>
      </c>
      <c r="Y44" s="28">
        <v>0.10063657406863058</v>
      </c>
      <c r="Z44" s="15" t="s">
        <v>1815</v>
      </c>
      <c r="AA44" s="11"/>
      <c r="AB44" s="11"/>
      <c r="AC44" s="11"/>
    </row>
    <row r="45" spans="1:29" ht="12.75" customHeight="1">
      <c r="A45" s="13">
        <v>43297</v>
      </c>
      <c r="B45" s="15" t="s">
        <v>35</v>
      </c>
      <c r="C45" s="17">
        <v>0.84</v>
      </c>
      <c r="D45" s="18"/>
      <c r="E45" s="18"/>
      <c r="F45" s="20" t="s">
        <v>1814</v>
      </c>
      <c r="G45" s="18">
        <v>16</v>
      </c>
      <c r="H45" s="18">
        <v>7</v>
      </c>
      <c r="I45" s="18">
        <v>2018</v>
      </c>
      <c r="J45" s="18">
        <v>20</v>
      </c>
      <c r="K45" s="18">
        <v>9</v>
      </c>
      <c r="L45" s="18">
        <v>36</v>
      </c>
      <c r="M45" s="15" t="s">
        <v>58</v>
      </c>
      <c r="N45" s="22" t="s">
        <v>294</v>
      </c>
      <c r="O45" s="22" t="s">
        <v>295</v>
      </c>
      <c r="P45" s="15" t="s">
        <v>187</v>
      </c>
      <c r="Q45" s="15" t="s">
        <v>188</v>
      </c>
      <c r="R45" s="15" t="s">
        <v>78</v>
      </c>
      <c r="S45" s="15">
        <v>-1</v>
      </c>
      <c r="T45" s="15" t="s">
        <v>79</v>
      </c>
      <c r="U45" s="15" t="s">
        <v>80</v>
      </c>
      <c r="V45" s="15" t="s">
        <v>102</v>
      </c>
      <c r="W45" s="25">
        <v>43297.84</v>
      </c>
      <c r="X45" s="37">
        <v>2.9685300925921183</v>
      </c>
      <c r="Y45" s="28">
        <v>2.9685300925921183</v>
      </c>
      <c r="Z45" s="15" t="s">
        <v>1815</v>
      </c>
      <c r="AA45" s="11"/>
      <c r="AB45" s="11"/>
      <c r="AC45" s="11"/>
    </row>
    <row r="46" spans="1:29" ht="12.75" customHeight="1">
      <c r="A46" s="13">
        <v>43298</v>
      </c>
      <c r="B46" s="15" t="s">
        <v>35</v>
      </c>
      <c r="C46" s="17">
        <v>0.66666666666666663</v>
      </c>
      <c r="D46" s="31" t="s">
        <v>87</v>
      </c>
      <c r="E46" s="33">
        <v>0.41666666666666669</v>
      </c>
      <c r="F46" s="20">
        <v>0.24999999999999994</v>
      </c>
      <c r="G46" s="18">
        <v>17</v>
      </c>
      <c r="H46" s="18">
        <v>7</v>
      </c>
      <c r="I46" s="18">
        <v>2018</v>
      </c>
      <c r="J46" s="18">
        <v>16</v>
      </c>
      <c r="K46" s="18">
        <v>0</v>
      </c>
      <c r="L46" s="18">
        <v>0</v>
      </c>
      <c r="M46" s="15" t="s">
        <v>43</v>
      </c>
      <c r="N46" s="22" t="s">
        <v>297</v>
      </c>
      <c r="O46" s="22" t="s">
        <v>298</v>
      </c>
      <c r="P46" s="15" t="s">
        <v>218</v>
      </c>
      <c r="Q46" s="15" t="s">
        <v>299</v>
      </c>
      <c r="R46" s="15" t="s">
        <v>259</v>
      </c>
      <c r="S46" s="15">
        <v>1</v>
      </c>
      <c r="T46" s="15" t="s">
        <v>79</v>
      </c>
      <c r="U46" s="15" t="s">
        <v>80</v>
      </c>
      <c r="V46" s="15" t="s">
        <v>102</v>
      </c>
      <c r="W46" s="25">
        <v>43298.666666666664</v>
      </c>
      <c r="X46" s="37">
        <v>0.82666666666773381</v>
      </c>
      <c r="Y46" s="28">
        <v>0.82666666666773381</v>
      </c>
      <c r="Z46" s="15" t="s">
        <v>1815</v>
      </c>
      <c r="AA46" s="11"/>
      <c r="AB46" s="11"/>
      <c r="AC46" s="11"/>
    </row>
    <row r="47" spans="1:29" ht="12.75" customHeight="1">
      <c r="A47" s="13">
        <v>43299</v>
      </c>
      <c r="B47" s="15" t="s">
        <v>35</v>
      </c>
      <c r="C47" s="17">
        <v>8.3333333333333329E-2</v>
      </c>
      <c r="D47" s="18"/>
      <c r="E47" s="18"/>
      <c r="F47" s="20" t="s">
        <v>1814</v>
      </c>
      <c r="G47" s="18">
        <v>18</v>
      </c>
      <c r="H47" s="18">
        <v>7</v>
      </c>
      <c r="I47" s="18">
        <v>2018</v>
      </c>
      <c r="J47" s="18">
        <v>2</v>
      </c>
      <c r="K47" s="18">
        <v>0</v>
      </c>
      <c r="L47" s="18">
        <v>0</v>
      </c>
      <c r="M47" s="15" t="s">
        <v>38</v>
      </c>
      <c r="N47" s="22" t="s">
        <v>301</v>
      </c>
      <c r="O47" s="22" t="s">
        <v>302</v>
      </c>
      <c r="P47" s="15" t="s">
        <v>303</v>
      </c>
      <c r="Q47" s="15" t="s">
        <v>166</v>
      </c>
      <c r="R47" s="15" t="s">
        <v>100</v>
      </c>
      <c r="S47" s="15">
        <v>0</v>
      </c>
      <c r="T47" s="15" t="s">
        <v>101</v>
      </c>
      <c r="U47" s="15" t="s">
        <v>80</v>
      </c>
      <c r="V47" s="15" t="s">
        <v>102</v>
      </c>
      <c r="W47" s="25">
        <v>43299.083333333336</v>
      </c>
      <c r="X47" s="37">
        <v>0.41666666667151731</v>
      </c>
      <c r="Y47" s="28">
        <v>0.41666666667151731</v>
      </c>
      <c r="Z47" s="15" t="s">
        <v>1815</v>
      </c>
      <c r="AA47" s="11"/>
      <c r="AB47" s="11"/>
      <c r="AC47" s="11"/>
    </row>
    <row r="48" spans="1:29" ht="12.75" customHeight="1">
      <c r="A48" s="13">
        <v>43299</v>
      </c>
      <c r="B48" s="15" t="s">
        <v>35</v>
      </c>
      <c r="C48" s="17">
        <v>0.66666666666666663</v>
      </c>
      <c r="D48" s="18"/>
      <c r="E48" s="18"/>
      <c r="F48" s="20" t="s">
        <v>1814</v>
      </c>
      <c r="G48" s="18">
        <v>18</v>
      </c>
      <c r="H48" s="18">
        <v>7</v>
      </c>
      <c r="I48" s="18">
        <v>2018</v>
      </c>
      <c r="J48" s="18">
        <v>16</v>
      </c>
      <c r="K48" s="18">
        <v>0</v>
      </c>
      <c r="L48" s="18">
        <v>0</v>
      </c>
      <c r="M48" s="15" t="s">
        <v>43</v>
      </c>
      <c r="N48" s="22" t="s">
        <v>305</v>
      </c>
      <c r="O48" s="22" t="s">
        <v>306</v>
      </c>
      <c r="P48" s="15" t="s">
        <v>218</v>
      </c>
      <c r="Q48" s="15" t="s">
        <v>299</v>
      </c>
      <c r="R48" s="15" t="s">
        <v>259</v>
      </c>
      <c r="S48" s="15">
        <v>0</v>
      </c>
      <c r="T48" s="15" t="s">
        <v>132</v>
      </c>
      <c r="U48" s="15" t="s">
        <v>117</v>
      </c>
      <c r="V48" s="15" t="s">
        <v>111</v>
      </c>
      <c r="W48" s="25">
        <v>43299.666666666664</v>
      </c>
      <c r="X48" s="37">
        <v>0.58333333332848269</v>
      </c>
      <c r="Y48" s="28">
        <v>0.58333333332848269</v>
      </c>
      <c r="Z48" s="15" t="s">
        <v>1815</v>
      </c>
      <c r="AA48" s="11"/>
      <c r="AB48" s="11"/>
      <c r="AC48" s="11"/>
    </row>
    <row r="49" spans="1:29" ht="12.75" customHeight="1">
      <c r="A49" s="13">
        <v>43301</v>
      </c>
      <c r="B49" s="15" t="s">
        <v>35</v>
      </c>
      <c r="C49" s="17">
        <v>0.59722222222222221</v>
      </c>
      <c r="D49" s="31" t="s">
        <v>87</v>
      </c>
      <c r="E49" s="33">
        <v>0.34722222222222221</v>
      </c>
      <c r="F49" s="20">
        <v>0.25</v>
      </c>
      <c r="G49" s="18">
        <v>20</v>
      </c>
      <c r="H49" s="18">
        <v>7</v>
      </c>
      <c r="I49" s="18">
        <v>2018</v>
      </c>
      <c r="J49" s="18">
        <v>14</v>
      </c>
      <c r="K49" s="18">
        <v>20</v>
      </c>
      <c r="L49" s="18">
        <v>0</v>
      </c>
      <c r="M49" s="15" t="s">
        <v>41</v>
      </c>
      <c r="N49" s="22" t="s">
        <v>309</v>
      </c>
      <c r="O49" s="22" t="s">
        <v>310</v>
      </c>
      <c r="P49" s="15" t="s">
        <v>311</v>
      </c>
      <c r="Q49" s="15" t="s">
        <v>166</v>
      </c>
      <c r="R49" s="15" t="s">
        <v>100</v>
      </c>
      <c r="S49" s="15">
        <v>0</v>
      </c>
      <c r="T49" s="15" t="s">
        <v>79</v>
      </c>
      <c r="U49" s="15" t="s">
        <v>80</v>
      </c>
      <c r="V49" s="15" t="s">
        <v>198</v>
      </c>
      <c r="W49" s="25">
        <v>43301.597222222219</v>
      </c>
      <c r="X49" s="37">
        <v>1.9305555555547471</v>
      </c>
      <c r="Y49" s="28">
        <v>1.9305555555547471</v>
      </c>
      <c r="Z49" s="15" t="s">
        <v>1815</v>
      </c>
      <c r="AA49" s="11"/>
      <c r="AB49" s="11"/>
      <c r="AC49" s="11"/>
    </row>
    <row r="50" spans="1:29" ht="12.75" customHeight="1">
      <c r="A50" s="13">
        <v>43318</v>
      </c>
      <c r="B50" s="15" t="s">
        <v>35</v>
      </c>
      <c r="C50" s="17">
        <v>0.34956018518518517</v>
      </c>
      <c r="D50" s="31" t="s">
        <v>87</v>
      </c>
      <c r="E50" s="33">
        <v>8.3333333333333329E-2</v>
      </c>
      <c r="F50" s="20">
        <v>0.26622685185185185</v>
      </c>
      <c r="G50" s="18">
        <v>6</v>
      </c>
      <c r="H50" s="18">
        <v>8</v>
      </c>
      <c r="I50" s="18">
        <v>2018</v>
      </c>
      <c r="J50" s="18">
        <v>8</v>
      </c>
      <c r="K50" s="18">
        <v>23</v>
      </c>
      <c r="L50" s="18">
        <v>22</v>
      </c>
      <c r="M50" s="15" t="s">
        <v>41</v>
      </c>
      <c r="N50" s="22" t="s">
        <v>313</v>
      </c>
      <c r="O50" s="22" t="s">
        <v>314</v>
      </c>
      <c r="P50" s="15" t="s">
        <v>76</v>
      </c>
      <c r="Q50" s="15" t="s">
        <v>251</v>
      </c>
      <c r="R50" s="15" t="s">
        <v>78</v>
      </c>
      <c r="S50" s="15">
        <v>1</v>
      </c>
      <c r="T50" s="15" t="s">
        <v>132</v>
      </c>
      <c r="U50" s="15" t="s">
        <v>117</v>
      </c>
      <c r="V50" s="15" t="s">
        <v>133</v>
      </c>
      <c r="W50" s="25">
        <v>43318.349560185183</v>
      </c>
      <c r="X50" s="37">
        <v>16.752337962963793</v>
      </c>
      <c r="Y50" s="28">
        <v>16.752337962963793</v>
      </c>
      <c r="Z50" s="15" t="s">
        <v>1815</v>
      </c>
      <c r="AA50" s="11"/>
      <c r="AB50" s="11"/>
      <c r="AC50" s="11"/>
    </row>
    <row r="51" spans="1:29" ht="12.75" customHeight="1">
      <c r="A51" s="13">
        <v>43320</v>
      </c>
      <c r="B51" s="15" t="s">
        <v>35</v>
      </c>
      <c r="C51" s="17">
        <v>0.61458333333333337</v>
      </c>
      <c r="D51" s="31" t="s">
        <v>87</v>
      </c>
      <c r="E51" s="33">
        <v>0.36458333333333331</v>
      </c>
      <c r="F51" s="20">
        <v>0.25000000000000006</v>
      </c>
      <c r="G51" s="18">
        <v>8</v>
      </c>
      <c r="H51" s="18">
        <v>8</v>
      </c>
      <c r="I51" s="18">
        <v>2018</v>
      </c>
      <c r="J51" s="18">
        <v>14</v>
      </c>
      <c r="K51" s="18">
        <v>45</v>
      </c>
      <c r="L51" s="18">
        <v>0</v>
      </c>
      <c r="M51" s="15" t="s">
        <v>71</v>
      </c>
      <c r="N51" s="22" t="s">
        <v>315</v>
      </c>
      <c r="O51" s="22" t="s">
        <v>316</v>
      </c>
      <c r="P51" s="15" t="s">
        <v>317</v>
      </c>
      <c r="Q51" s="15" t="s">
        <v>99</v>
      </c>
      <c r="R51" s="15" t="s">
        <v>100</v>
      </c>
      <c r="S51" s="15">
        <v>1</v>
      </c>
      <c r="T51" s="15" t="s">
        <v>182</v>
      </c>
      <c r="U51" s="15" t="s">
        <v>80</v>
      </c>
      <c r="V51" s="15" t="s">
        <v>111</v>
      </c>
      <c r="W51" s="25">
        <v>43320.614583333336</v>
      </c>
      <c r="X51" s="37">
        <v>2.2650231481529772</v>
      </c>
      <c r="Y51" s="28">
        <v>2.2650231481529772</v>
      </c>
      <c r="Z51" s="15" t="s">
        <v>1815</v>
      </c>
      <c r="AA51" s="11"/>
      <c r="AB51" s="11"/>
      <c r="AC51" s="11"/>
    </row>
    <row r="52" spans="1:29" ht="12.75" customHeight="1">
      <c r="A52" s="13">
        <v>43321</v>
      </c>
      <c r="B52" s="15" t="s">
        <v>35</v>
      </c>
      <c r="C52" s="17">
        <v>0.79166666666666663</v>
      </c>
      <c r="D52" s="18"/>
      <c r="E52" s="18"/>
      <c r="F52" s="20" t="s">
        <v>1814</v>
      </c>
      <c r="G52" s="18">
        <v>9</v>
      </c>
      <c r="H52" s="18">
        <v>8</v>
      </c>
      <c r="I52" s="18">
        <v>2018</v>
      </c>
      <c r="J52" s="18">
        <v>19</v>
      </c>
      <c r="K52" s="18">
        <v>0</v>
      </c>
      <c r="L52" s="18">
        <v>0</v>
      </c>
      <c r="M52" s="15" t="s">
        <v>33</v>
      </c>
      <c r="N52" s="22" t="s">
        <v>320</v>
      </c>
      <c r="O52" s="22" t="s">
        <v>321</v>
      </c>
      <c r="P52" s="15" t="s">
        <v>322</v>
      </c>
      <c r="Q52" s="15" t="s">
        <v>162</v>
      </c>
      <c r="R52" s="15" t="s">
        <v>78</v>
      </c>
      <c r="S52" s="15">
        <v>1</v>
      </c>
      <c r="T52" s="15" t="s">
        <v>79</v>
      </c>
      <c r="U52" s="15" t="s">
        <v>80</v>
      </c>
      <c r="V52" s="15" t="s">
        <v>102</v>
      </c>
      <c r="W52" s="25">
        <v>43321.791666666664</v>
      </c>
      <c r="X52" s="37">
        <v>1.1770833333284827</v>
      </c>
      <c r="Y52" s="28">
        <v>1.1770833333284827</v>
      </c>
      <c r="Z52" s="15" t="s">
        <v>1815</v>
      </c>
      <c r="AA52" s="11"/>
      <c r="AB52" s="11"/>
      <c r="AC52" s="11"/>
    </row>
    <row r="53" spans="1:29" ht="12.75" customHeight="1">
      <c r="A53" s="13">
        <v>43332</v>
      </c>
      <c r="B53" s="15" t="s">
        <v>35</v>
      </c>
      <c r="C53" s="17">
        <v>0.70833333333333337</v>
      </c>
      <c r="D53" s="18"/>
      <c r="E53" s="18"/>
      <c r="F53" s="20" t="s">
        <v>1814</v>
      </c>
      <c r="G53" s="18">
        <v>20</v>
      </c>
      <c r="H53" s="18">
        <v>8</v>
      </c>
      <c r="I53" s="18">
        <v>2018</v>
      </c>
      <c r="J53" s="18">
        <v>17</v>
      </c>
      <c r="K53" s="18">
        <v>0</v>
      </c>
      <c r="L53" s="18">
        <v>0</v>
      </c>
      <c r="M53" s="15" t="s">
        <v>63</v>
      </c>
      <c r="N53" s="22" t="s">
        <v>324</v>
      </c>
      <c r="O53" s="22" t="s">
        <v>325</v>
      </c>
      <c r="P53" s="15" t="s">
        <v>326</v>
      </c>
      <c r="Q53" s="15" t="s">
        <v>166</v>
      </c>
      <c r="R53" s="15" t="s">
        <v>100</v>
      </c>
      <c r="S53" s="15">
        <v>0</v>
      </c>
      <c r="T53" s="15" t="s">
        <v>132</v>
      </c>
      <c r="U53" s="15" t="s">
        <v>117</v>
      </c>
      <c r="V53" s="15" t="s">
        <v>198</v>
      </c>
      <c r="W53" s="25">
        <v>43332.708333333336</v>
      </c>
      <c r="X53" s="37">
        <v>10.916666666671517</v>
      </c>
      <c r="Y53" s="28">
        <v>10.916666666671517</v>
      </c>
      <c r="Z53" s="15" t="s">
        <v>1815</v>
      </c>
      <c r="AA53" s="11"/>
      <c r="AB53" s="11"/>
      <c r="AC53" s="11"/>
    </row>
    <row r="54" spans="1:29" ht="12.75" customHeight="1">
      <c r="A54" s="13">
        <v>43333</v>
      </c>
      <c r="B54" s="15" t="s">
        <v>35</v>
      </c>
      <c r="C54" s="17">
        <v>0.77083333333333337</v>
      </c>
      <c r="D54" s="18"/>
      <c r="E54" s="18"/>
      <c r="F54" s="20" t="s">
        <v>1814</v>
      </c>
      <c r="G54" s="18">
        <v>21</v>
      </c>
      <c r="H54" s="18">
        <v>8</v>
      </c>
      <c r="I54" s="18">
        <v>2018</v>
      </c>
      <c r="J54" s="18">
        <v>18</v>
      </c>
      <c r="K54" s="18">
        <v>30</v>
      </c>
      <c r="L54" s="18">
        <v>0</v>
      </c>
      <c r="M54" s="15" t="s">
        <v>66</v>
      </c>
      <c r="N54" s="22" t="s">
        <v>328</v>
      </c>
      <c r="O54" s="22" t="s">
        <v>329</v>
      </c>
      <c r="P54" s="15" t="s">
        <v>187</v>
      </c>
      <c r="Q54" s="15" t="s">
        <v>188</v>
      </c>
      <c r="R54" s="15" t="s">
        <v>78</v>
      </c>
      <c r="S54" s="15">
        <v>0</v>
      </c>
      <c r="T54" s="15" t="s">
        <v>79</v>
      </c>
      <c r="U54" s="15" t="s">
        <v>80</v>
      </c>
      <c r="V54" s="15" t="s">
        <v>102</v>
      </c>
      <c r="W54" s="25">
        <v>43333.770833333336</v>
      </c>
      <c r="X54" s="37">
        <v>1.0625</v>
      </c>
      <c r="Y54" s="28">
        <v>1.0625</v>
      </c>
      <c r="Z54" s="15" t="s">
        <v>1815</v>
      </c>
      <c r="AA54" s="11"/>
      <c r="AB54" s="11"/>
      <c r="AC54" s="11"/>
    </row>
    <row r="55" spans="1:29" ht="12.75" customHeight="1">
      <c r="A55" s="13">
        <v>43335</v>
      </c>
      <c r="B55" s="15" t="s">
        <v>35</v>
      </c>
      <c r="C55" s="17">
        <v>0.56736111111111109</v>
      </c>
      <c r="D55" s="31" t="s">
        <v>87</v>
      </c>
      <c r="E55" s="33">
        <v>0.30555555555555558</v>
      </c>
      <c r="F55" s="20">
        <v>0.26180555555555551</v>
      </c>
      <c r="G55" s="18">
        <v>23</v>
      </c>
      <c r="H55" s="18">
        <v>8</v>
      </c>
      <c r="I55" s="18">
        <v>2018</v>
      </c>
      <c r="J55" s="18">
        <v>13</v>
      </c>
      <c r="K55" s="18">
        <v>37</v>
      </c>
      <c r="L55" s="18">
        <v>0</v>
      </c>
      <c r="M55" s="15" t="s">
        <v>38</v>
      </c>
      <c r="N55" s="22" t="s">
        <v>331</v>
      </c>
      <c r="O55" s="22" t="s">
        <v>332</v>
      </c>
      <c r="P55" s="15" t="s">
        <v>333</v>
      </c>
      <c r="Q55" s="15" t="s">
        <v>251</v>
      </c>
      <c r="R55" s="15" t="s">
        <v>78</v>
      </c>
      <c r="S55" s="15">
        <v>1</v>
      </c>
      <c r="T55" s="15" t="s">
        <v>79</v>
      </c>
      <c r="U55" s="15" t="s">
        <v>80</v>
      </c>
      <c r="V55" s="15" t="s">
        <v>102</v>
      </c>
      <c r="W55" s="25">
        <v>43335.567361111112</v>
      </c>
      <c r="X55" s="37">
        <v>1.796527777776646</v>
      </c>
      <c r="Y55" s="28">
        <v>1.796527777776646</v>
      </c>
      <c r="Z55" s="15" t="s">
        <v>1815</v>
      </c>
      <c r="AA55" s="11"/>
      <c r="AB55" s="11"/>
      <c r="AC55" s="11"/>
    </row>
    <row r="56" spans="1:29" ht="12.75" customHeight="1">
      <c r="A56" s="13">
        <v>43336</v>
      </c>
      <c r="B56" s="15" t="s">
        <v>35</v>
      </c>
      <c r="C56" s="17">
        <v>0.61322916666666671</v>
      </c>
      <c r="D56" s="31" t="s">
        <v>87</v>
      </c>
      <c r="E56" s="33">
        <v>0.35972222222222222</v>
      </c>
      <c r="F56" s="20">
        <v>0.25350694444444449</v>
      </c>
      <c r="G56" s="18">
        <v>24</v>
      </c>
      <c r="H56" s="18">
        <v>8</v>
      </c>
      <c r="I56" s="18">
        <v>2018</v>
      </c>
      <c r="J56" s="18">
        <v>14</v>
      </c>
      <c r="K56" s="18">
        <v>43</v>
      </c>
      <c r="L56" s="18">
        <v>3</v>
      </c>
      <c r="M56" s="15" t="s">
        <v>54</v>
      </c>
      <c r="N56" s="22" t="s">
        <v>336</v>
      </c>
      <c r="O56" s="22" t="s">
        <v>337</v>
      </c>
      <c r="P56" s="15" t="s">
        <v>76</v>
      </c>
      <c r="Q56" s="15" t="s">
        <v>251</v>
      </c>
      <c r="R56" s="15" t="s">
        <v>78</v>
      </c>
      <c r="S56" s="15">
        <v>1</v>
      </c>
      <c r="T56" s="15" t="s">
        <v>79</v>
      </c>
      <c r="U56" s="15" t="s">
        <v>80</v>
      </c>
      <c r="V56" s="15" t="s">
        <v>102</v>
      </c>
      <c r="W56" s="25">
        <v>43336.613229166665</v>
      </c>
      <c r="X56" s="37">
        <v>1.0458680555530009</v>
      </c>
      <c r="Y56" s="28">
        <v>1.0458680555530009</v>
      </c>
      <c r="Z56" s="15" t="s">
        <v>1815</v>
      </c>
      <c r="AA56" s="11"/>
      <c r="AB56" s="11"/>
      <c r="AC56" s="11"/>
    </row>
    <row r="57" spans="1:29" ht="12.75" customHeight="1">
      <c r="A57" s="13">
        <v>43336</v>
      </c>
      <c r="B57" s="15" t="s">
        <v>35</v>
      </c>
      <c r="C57" s="17">
        <v>0.64930555555555558</v>
      </c>
      <c r="D57" s="31" t="s">
        <v>87</v>
      </c>
      <c r="E57" s="33">
        <v>0.3347222222222222</v>
      </c>
      <c r="F57" s="20">
        <v>0.31458333333333338</v>
      </c>
      <c r="G57" s="18">
        <v>24</v>
      </c>
      <c r="H57" s="18">
        <v>8</v>
      </c>
      <c r="I57" s="18">
        <v>2018</v>
      </c>
      <c r="J57" s="18">
        <v>15</v>
      </c>
      <c r="K57" s="18">
        <v>35</v>
      </c>
      <c r="L57" s="18">
        <v>0</v>
      </c>
      <c r="M57" s="15" t="s">
        <v>41</v>
      </c>
      <c r="N57" s="22" t="s">
        <v>339</v>
      </c>
      <c r="O57" s="22" t="s">
        <v>340</v>
      </c>
      <c r="P57" s="15" t="s">
        <v>333</v>
      </c>
      <c r="Q57" s="15" t="s">
        <v>77</v>
      </c>
      <c r="R57" s="15" t="s">
        <v>78</v>
      </c>
      <c r="S57" s="15">
        <v>0</v>
      </c>
      <c r="T57" s="15" t="s">
        <v>79</v>
      </c>
      <c r="U57" s="15" t="s">
        <v>80</v>
      </c>
      <c r="V57" s="15" t="s">
        <v>102</v>
      </c>
      <c r="W57" s="25">
        <v>43336.649305555555</v>
      </c>
      <c r="X57" s="37">
        <v>3.6076388889341615E-2</v>
      </c>
      <c r="Y57" s="28">
        <v>3.6076388889341615E-2</v>
      </c>
      <c r="Z57" s="15" t="s">
        <v>34</v>
      </c>
      <c r="AA57" s="11"/>
      <c r="AB57" s="11"/>
      <c r="AC57" s="11"/>
    </row>
    <row r="58" spans="1:29" ht="12.75" customHeight="1">
      <c r="A58" s="13">
        <v>43336</v>
      </c>
      <c r="B58" s="15" t="s">
        <v>35</v>
      </c>
      <c r="C58" s="17">
        <v>0.66527777777777775</v>
      </c>
      <c r="D58" s="31" t="s">
        <v>87</v>
      </c>
      <c r="E58" s="33">
        <v>0.41111111111111109</v>
      </c>
      <c r="F58" s="20">
        <v>0.25416666666666665</v>
      </c>
      <c r="G58" s="18">
        <v>24</v>
      </c>
      <c r="H58" s="18">
        <v>8</v>
      </c>
      <c r="I58" s="18">
        <v>2018</v>
      </c>
      <c r="J58" s="18">
        <v>15</v>
      </c>
      <c r="K58" s="18">
        <v>58</v>
      </c>
      <c r="L58" s="18">
        <v>0</v>
      </c>
      <c r="M58" s="15" t="s">
        <v>54</v>
      </c>
      <c r="N58" s="22" t="s">
        <v>343</v>
      </c>
      <c r="O58" s="22" t="s">
        <v>344</v>
      </c>
      <c r="P58" s="15" t="s">
        <v>333</v>
      </c>
      <c r="Q58" s="15" t="s">
        <v>77</v>
      </c>
      <c r="R58" s="15" t="s">
        <v>78</v>
      </c>
      <c r="S58" s="15">
        <v>1</v>
      </c>
      <c r="T58" s="15" t="s">
        <v>79</v>
      </c>
      <c r="U58" s="15" t="s">
        <v>80</v>
      </c>
      <c r="V58" s="15" t="s">
        <v>102</v>
      </c>
      <c r="W58" s="25">
        <v>43336.665277777778</v>
      </c>
      <c r="X58" s="37">
        <v>1.5972222223354038E-2</v>
      </c>
      <c r="Y58" s="28">
        <v>1.5972222223354038E-2</v>
      </c>
      <c r="Z58" s="15" t="s">
        <v>34</v>
      </c>
      <c r="AA58" s="11"/>
      <c r="AB58" s="11"/>
      <c r="AC58" s="11"/>
    </row>
    <row r="59" spans="1:29" ht="12.75" customHeight="1">
      <c r="A59" s="13">
        <v>43336</v>
      </c>
      <c r="B59" s="15" t="s">
        <v>35</v>
      </c>
      <c r="C59" s="17">
        <v>0.66666666666666663</v>
      </c>
      <c r="D59" s="31" t="s">
        <v>87</v>
      </c>
      <c r="E59" s="33">
        <v>0.41666666666666669</v>
      </c>
      <c r="F59" s="20">
        <v>0.24999999999999994</v>
      </c>
      <c r="G59" s="18">
        <v>24</v>
      </c>
      <c r="H59" s="18">
        <v>8</v>
      </c>
      <c r="I59" s="18">
        <v>2018</v>
      </c>
      <c r="J59" s="18">
        <v>16</v>
      </c>
      <c r="K59" s="18">
        <v>0</v>
      </c>
      <c r="L59" s="18">
        <v>0</v>
      </c>
      <c r="M59" s="15" t="s">
        <v>43</v>
      </c>
      <c r="N59" s="22" t="s">
        <v>346</v>
      </c>
      <c r="O59" s="22" t="s">
        <v>347</v>
      </c>
      <c r="P59" s="15" t="s">
        <v>333</v>
      </c>
      <c r="Q59" s="15" t="s">
        <v>100</v>
      </c>
      <c r="R59" s="15" t="s">
        <v>100</v>
      </c>
      <c r="S59" s="15">
        <v>1</v>
      </c>
      <c r="T59" s="15" t="s">
        <v>79</v>
      </c>
      <c r="U59" s="15" t="s">
        <v>80</v>
      </c>
      <c r="V59" s="15" t="s">
        <v>102</v>
      </c>
      <c r="W59" s="25">
        <v>43336.666666666664</v>
      </c>
      <c r="X59" s="37">
        <v>1.3888888861401938E-3</v>
      </c>
      <c r="Y59" s="28">
        <v>1.3888888861401938E-3</v>
      </c>
      <c r="Z59" s="15" t="s">
        <v>34</v>
      </c>
      <c r="AA59" s="11"/>
      <c r="AB59" s="11"/>
      <c r="AC59" s="11"/>
    </row>
    <row r="60" spans="1:29" ht="12.75" customHeight="1">
      <c r="A60" s="13">
        <v>43336</v>
      </c>
      <c r="B60" s="15" t="s">
        <v>35</v>
      </c>
      <c r="C60" s="17">
        <v>0.70694444444444449</v>
      </c>
      <c r="D60" s="31" t="s">
        <v>87</v>
      </c>
      <c r="E60" s="33">
        <v>0.4152777777777778</v>
      </c>
      <c r="F60" s="20">
        <v>0.29166666666666669</v>
      </c>
      <c r="G60" s="18">
        <v>24</v>
      </c>
      <c r="H60" s="18">
        <v>8</v>
      </c>
      <c r="I60" s="18">
        <v>2018</v>
      </c>
      <c r="J60" s="18">
        <v>16</v>
      </c>
      <c r="K60" s="18">
        <v>58</v>
      </c>
      <c r="L60" s="18">
        <v>0</v>
      </c>
      <c r="M60" s="15" t="s">
        <v>66</v>
      </c>
      <c r="N60" s="22" t="s">
        <v>349</v>
      </c>
      <c r="O60" s="22" t="s">
        <v>350</v>
      </c>
      <c r="P60" s="15" t="s">
        <v>333</v>
      </c>
      <c r="Q60" s="15" t="s">
        <v>77</v>
      </c>
      <c r="R60" s="15" t="s">
        <v>78</v>
      </c>
      <c r="S60" s="15">
        <v>1</v>
      </c>
      <c r="T60" s="15" t="s">
        <v>79</v>
      </c>
      <c r="U60" s="15" t="s">
        <v>80</v>
      </c>
      <c r="V60" s="15" t="s">
        <v>102</v>
      </c>
      <c r="W60" s="25">
        <v>43336.706944444442</v>
      </c>
      <c r="X60" s="37">
        <v>4.0277777778101154E-2</v>
      </c>
      <c r="Y60" s="28">
        <v>4.0277777778101154E-2</v>
      </c>
      <c r="Z60" s="15" t="s">
        <v>34</v>
      </c>
      <c r="AA60" s="11"/>
      <c r="AB60" s="11"/>
      <c r="AC60" s="11"/>
    </row>
    <row r="61" spans="1:29" ht="12.75" customHeight="1">
      <c r="A61" s="13">
        <v>43336</v>
      </c>
      <c r="B61" s="15" t="s">
        <v>35</v>
      </c>
      <c r="C61" s="17">
        <v>0.95833333333333337</v>
      </c>
      <c r="D61" s="31" t="s">
        <v>87</v>
      </c>
      <c r="E61" s="33">
        <v>0.67361111111111116</v>
      </c>
      <c r="F61" s="20">
        <v>0.28472222222222221</v>
      </c>
      <c r="G61" s="18">
        <v>24</v>
      </c>
      <c r="H61" s="18">
        <v>8</v>
      </c>
      <c r="I61" s="18">
        <v>2018</v>
      </c>
      <c r="J61" s="18">
        <v>23</v>
      </c>
      <c r="K61" s="18">
        <v>0</v>
      </c>
      <c r="L61" s="18">
        <v>0</v>
      </c>
      <c r="M61" s="15" t="s">
        <v>63</v>
      </c>
      <c r="N61" s="22" t="s">
        <v>351</v>
      </c>
      <c r="O61" s="22" t="s">
        <v>352</v>
      </c>
      <c r="P61" s="15" t="s">
        <v>333</v>
      </c>
      <c r="Q61" s="15" t="s">
        <v>77</v>
      </c>
      <c r="R61" s="15" t="s">
        <v>78</v>
      </c>
      <c r="S61" s="15">
        <v>0</v>
      </c>
      <c r="T61" s="15" t="s">
        <v>79</v>
      </c>
      <c r="U61" s="15" t="s">
        <v>80</v>
      </c>
      <c r="V61" s="15" t="s">
        <v>102</v>
      </c>
      <c r="W61" s="25">
        <v>43336.958333333336</v>
      </c>
      <c r="X61" s="37">
        <v>0.25138888889341615</v>
      </c>
      <c r="Y61" s="28">
        <v>0.25138888889341615</v>
      </c>
      <c r="Z61" s="15" t="s">
        <v>1815</v>
      </c>
      <c r="AA61" s="11"/>
      <c r="AB61" s="11"/>
      <c r="AC61" s="11"/>
    </row>
    <row r="62" spans="1:29" ht="12.75" customHeight="1">
      <c r="A62" s="13">
        <v>43340</v>
      </c>
      <c r="B62" s="15" t="s">
        <v>35</v>
      </c>
      <c r="C62" s="17">
        <v>0.69606481481481486</v>
      </c>
      <c r="D62" s="18"/>
      <c r="E62" s="18"/>
      <c r="F62" s="20" t="s">
        <v>1814</v>
      </c>
      <c r="G62" s="18">
        <v>28</v>
      </c>
      <c r="H62" s="18">
        <v>8</v>
      </c>
      <c r="I62" s="18">
        <v>2018</v>
      </c>
      <c r="J62" s="18">
        <v>16</v>
      </c>
      <c r="K62" s="18">
        <v>42</v>
      </c>
      <c r="L62" s="18">
        <v>20</v>
      </c>
      <c r="M62" s="15" t="s">
        <v>58</v>
      </c>
      <c r="N62" s="22" t="s">
        <v>354</v>
      </c>
      <c r="O62" s="22" t="s">
        <v>355</v>
      </c>
      <c r="P62" s="15" t="s">
        <v>153</v>
      </c>
      <c r="Q62" s="15" t="s">
        <v>284</v>
      </c>
      <c r="R62" s="15" t="s">
        <v>78</v>
      </c>
      <c r="S62" s="15">
        <v>-1</v>
      </c>
      <c r="T62" s="15" t="s">
        <v>204</v>
      </c>
      <c r="U62" s="15" t="s">
        <v>117</v>
      </c>
      <c r="V62" s="15" t="s">
        <v>198</v>
      </c>
      <c r="W62" s="25">
        <v>43340.696064814816</v>
      </c>
      <c r="X62" s="37">
        <v>3.7377314814802958</v>
      </c>
      <c r="Y62" s="28">
        <v>3.7377314814802958</v>
      </c>
      <c r="Z62" s="15" t="s">
        <v>1815</v>
      </c>
      <c r="AA62" s="11"/>
      <c r="AB62" s="11"/>
      <c r="AC62" s="11"/>
    </row>
    <row r="63" spans="1:29" ht="12.75" customHeight="1">
      <c r="A63" s="13">
        <v>43342</v>
      </c>
      <c r="B63" s="15" t="s">
        <v>35</v>
      </c>
      <c r="C63" s="17">
        <v>0.93206018518518519</v>
      </c>
      <c r="D63" s="18"/>
      <c r="E63" s="18"/>
      <c r="F63" s="20" t="s">
        <v>1814</v>
      </c>
      <c r="G63" s="18">
        <v>30</v>
      </c>
      <c r="H63" s="18">
        <v>8</v>
      </c>
      <c r="I63" s="18">
        <v>2018</v>
      </c>
      <c r="J63" s="18">
        <v>22</v>
      </c>
      <c r="K63" s="18">
        <v>22</v>
      </c>
      <c r="L63" s="18">
        <v>10</v>
      </c>
      <c r="M63" s="15" t="s">
        <v>68</v>
      </c>
      <c r="N63" s="22" t="s">
        <v>357</v>
      </c>
      <c r="O63" s="22" t="s">
        <v>358</v>
      </c>
      <c r="P63" s="15" t="s">
        <v>187</v>
      </c>
      <c r="Q63" s="15" t="s">
        <v>359</v>
      </c>
      <c r="R63" s="15" t="s">
        <v>171</v>
      </c>
      <c r="S63" s="15">
        <v>0</v>
      </c>
      <c r="T63" s="15" t="s">
        <v>182</v>
      </c>
      <c r="U63" s="15" t="s">
        <v>80</v>
      </c>
      <c r="V63" s="15" t="s">
        <v>111</v>
      </c>
      <c r="W63" s="25">
        <v>43342.932060185187</v>
      </c>
      <c r="X63" s="37">
        <v>2.2359953703708015</v>
      </c>
      <c r="Y63" s="28">
        <v>2.2359953703708015</v>
      </c>
      <c r="Z63" s="15" t="s">
        <v>1815</v>
      </c>
      <c r="AA63" s="11"/>
      <c r="AB63" s="11"/>
      <c r="AC63" s="11"/>
    </row>
    <row r="64" spans="1:29" ht="12.75" customHeight="1">
      <c r="A64" s="13">
        <v>43348</v>
      </c>
      <c r="B64" s="15" t="s">
        <v>35</v>
      </c>
      <c r="C64" s="17">
        <v>0.63888888888888884</v>
      </c>
      <c r="D64" s="18"/>
      <c r="E64" s="18"/>
      <c r="F64" s="20" t="s">
        <v>1814</v>
      </c>
      <c r="G64" s="18">
        <v>5</v>
      </c>
      <c r="H64" s="18">
        <v>9</v>
      </c>
      <c r="I64" s="18">
        <v>2018</v>
      </c>
      <c r="J64" s="18">
        <v>15</v>
      </c>
      <c r="K64" s="18">
        <v>20</v>
      </c>
      <c r="L64" s="18">
        <v>0</v>
      </c>
      <c r="M64" s="15" t="s">
        <v>41</v>
      </c>
      <c r="N64" s="22" t="s">
        <v>360</v>
      </c>
      <c r="O64" s="22" t="s">
        <v>361</v>
      </c>
      <c r="P64" s="15" t="s">
        <v>269</v>
      </c>
      <c r="Q64" s="15" t="s">
        <v>99</v>
      </c>
      <c r="R64" s="15" t="s">
        <v>100</v>
      </c>
      <c r="S64" s="15">
        <v>-1</v>
      </c>
      <c r="T64" s="15" t="s">
        <v>182</v>
      </c>
      <c r="U64" s="15" t="s">
        <v>80</v>
      </c>
      <c r="V64" s="15" t="s">
        <v>111</v>
      </c>
      <c r="W64" s="25">
        <v>43348.638888888891</v>
      </c>
      <c r="X64" s="37">
        <v>5.7068287037036498</v>
      </c>
      <c r="Y64" s="28">
        <v>5.7068287037036498</v>
      </c>
      <c r="Z64" s="15" t="s">
        <v>1815</v>
      </c>
      <c r="AA64" s="11"/>
      <c r="AB64" s="11"/>
      <c r="AC64" s="11"/>
    </row>
    <row r="65" spans="1:29" ht="12.75" customHeight="1">
      <c r="A65" s="13">
        <v>43348</v>
      </c>
      <c r="B65" s="15" t="s">
        <v>35</v>
      </c>
      <c r="C65" s="17">
        <v>0.91666666666666663</v>
      </c>
      <c r="D65" s="18"/>
      <c r="E65" s="18"/>
      <c r="F65" s="20" t="s">
        <v>1814</v>
      </c>
      <c r="G65" s="18">
        <v>5</v>
      </c>
      <c r="H65" s="18">
        <v>9</v>
      </c>
      <c r="I65" s="18">
        <v>2018</v>
      </c>
      <c r="J65" s="18">
        <v>22</v>
      </c>
      <c r="K65" s="18">
        <v>0</v>
      </c>
      <c r="L65" s="18">
        <v>0</v>
      </c>
      <c r="M65" s="15" t="s">
        <v>58</v>
      </c>
      <c r="N65" s="22" t="s">
        <v>363</v>
      </c>
      <c r="O65" s="22" t="s">
        <v>364</v>
      </c>
      <c r="P65" s="15" t="s">
        <v>365</v>
      </c>
      <c r="Q65" s="15" t="s">
        <v>366</v>
      </c>
      <c r="R65" s="15" t="s">
        <v>100</v>
      </c>
      <c r="S65" s="15">
        <v>-1</v>
      </c>
      <c r="T65" s="15" t="s">
        <v>79</v>
      </c>
      <c r="U65" s="15" t="s">
        <v>80</v>
      </c>
      <c r="V65" s="15" t="s">
        <v>102</v>
      </c>
      <c r="W65" s="25">
        <v>43348.916666666664</v>
      </c>
      <c r="X65" s="37">
        <v>0.27777777777373558</v>
      </c>
      <c r="Y65" s="28">
        <v>0.27777777777373558</v>
      </c>
      <c r="Z65" s="15" t="s">
        <v>1815</v>
      </c>
      <c r="AA65" s="11"/>
      <c r="AB65" s="11"/>
      <c r="AC65" s="11"/>
    </row>
    <row r="66" spans="1:29" ht="12.75" customHeight="1">
      <c r="A66" s="13">
        <v>43349</v>
      </c>
      <c r="B66" s="15" t="s">
        <v>35</v>
      </c>
      <c r="C66" s="17">
        <v>0.66666666666666663</v>
      </c>
      <c r="D66" s="18"/>
      <c r="E66" s="33"/>
      <c r="F66" s="20" t="s">
        <v>1814</v>
      </c>
      <c r="G66" s="18">
        <v>6</v>
      </c>
      <c r="H66" s="18">
        <v>9</v>
      </c>
      <c r="I66" s="18">
        <v>2018</v>
      </c>
      <c r="J66" s="18">
        <v>16</v>
      </c>
      <c r="K66" s="18">
        <v>0</v>
      </c>
      <c r="L66" s="18">
        <v>0</v>
      </c>
      <c r="M66" s="15" t="s">
        <v>46</v>
      </c>
      <c r="N66" s="22" t="s">
        <v>368</v>
      </c>
      <c r="O66" s="22" t="s">
        <v>369</v>
      </c>
      <c r="P66" s="15" t="s">
        <v>370</v>
      </c>
      <c r="Q66" s="15" t="s">
        <v>166</v>
      </c>
      <c r="R66" s="15" t="s">
        <v>100</v>
      </c>
      <c r="S66" s="15">
        <v>1</v>
      </c>
      <c r="T66" s="15" t="s">
        <v>79</v>
      </c>
      <c r="U66" s="15" t="s">
        <v>80</v>
      </c>
      <c r="V66" s="15" t="s">
        <v>102</v>
      </c>
      <c r="W66" s="25">
        <v>43349.666666666664</v>
      </c>
      <c r="X66" s="37">
        <v>0.75</v>
      </c>
      <c r="Y66" s="28">
        <v>0.75</v>
      </c>
      <c r="Z66" s="15" t="s">
        <v>1815</v>
      </c>
      <c r="AA66" s="11"/>
      <c r="AB66" s="11"/>
      <c r="AC66" s="11"/>
    </row>
    <row r="67" spans="1:29" ht="12.75" customHeight="1">
      <c r="A67" s="13">
        <v>43349</v>
      </c>
      <c r="B67" s="15" t="s">
        <v>35</v>
      </c>
      <c r="C67" s="17">
        <v>0.9322569444444444</v>
      </c>
      <c r="D67" s="18"/>
      <c r="E67" s="18"/>
      <c r="F67" s="20" t="s">
        <v>1814</v>
      </c>
      <c r="G67" s="18">
        <v>6</v>
      </c>
      <c r="H67" s="18">
        <v>9</v>
      </c>
      <c r="I67" s="18">
        <v>2018</v>
      </c>
      <c r="J67" s="18">
        <v>22</v>
      </c>
      <c r="K67" s="18">
        <v>22</v>
      </c>
      <c r="L67" s="18">
        <v>27</v>
      </c>
      <c r="M67" s="15" t="s">
        <v>33</v>
      </c>
      <c r="N67" s="22" t="s">
        <v>372</v>
      </c>
      <c r="O67" s="22" t="s">
        <v>373</v>
      </c>
      <c r="P67" s="15" t="s">
        <v>187</v>
      </c>
      <c r="Q67" s="15" t="s">
        <v>374</v>
      </c>
      <c r="R67" s="15" t="s">
        <v>171</v>
      </c>
      <c r="S67" s="15">
        <v>1</v>
      </c>
      <c r="T67" s="15" t="s">
        <v>79</v>
      </c>
      <c r="U67" s="15" t="s">
        <v>80</v>
      </c>
      <c r="V67" s="15" t="s">
        <v>102</v>
      </c>
      <c r="W67" s="25">
        <v>43349.932256944441</v>
      </c>
      <c r="X67" s="37">
        <v>0.265590277776937</v>
      </c>
      <c r="Y67" s="28">
        <v>0.265590277776937</v>
      </c>
      <c r="Z67" s="15" t="s">
        <v>1815</v>
      </c>
      <c r="AA67" s="11"/>
      <c r="AB67" s="11"/>
      <c r="AC67" s="11"/>
    </row>
    <row r="68" spans="1:29" ht="12.75" customHeight="1">
      <c r="A68" s="13">
        <v>43350</v>
      </c>
      <c r="B68" s="15" t="s">
        <v>35</v>
      </c>
      <c r="C68" s="17">
        <v>0.60416666666666663</v>
      </c>
      <c r="D68" s="18"/>
      <c r="E68" s="18"/>
      <c r="F68" s="20" t="s">
        <v>1814</v>
      </c>
      <c r="G68" s="18">
        <v>7</v>
      </c>
      <c r="H68" s="18">
        <v>9</v>
      </c>
      <c r="I68" s="18">
        <v>2018</v>
      </c>
      <c r="J68" s="18">
        <v>14</v>
      </c>
      <c r="K68" s="18">
        <v>30</v>
      </c>
      <c r="L68" s="18">
        <v>0</v>
      </c>
      <c r="M68" s="15" t="s">
        <v>37</v>
      </c>
      <c r="N68" s="22" t="s">
        <v>376</v>
      </c>
      <c r="O68" s="22" t="s">
        <v>377</v>
      </c>
      <c r="P68" s="15" t="s">
        <v>257</v>
      </c>
      <c r="Q68" s="15" t="s">
        <v>99</v>
      </c>
      <c r="R68" s="15" t="s">
        <v>100</v>
      </c>
      <c r="S68" s="15">
        <v>0</v>
      </c>
      <c r="T68" s="15" t="s">
        <v>79</v>
      </c>
      <c r="U68" s="15" t="s">
        <v>80</v>
      </c>
      <c r="V68" s="15" t="s">
        <v>111</v>
      </c>
      <c r="W68" s="25">
        <v>43350.604166666664</v>
      </c>
      <c r="X68" s="37">
        <v>0.671909722223063</v>
      </c>
      <c r="Y68" s="28">
        <v>0.671909722223063</v>
      </c>
      <c r="Z68" s="15" t="s">
        <v>1815</v>
      </c>
      <c r="AA68" s="11"/>
      <c r="AB68" s="11"/>
      <c r="AC68" s="11"/>
    </row>
    <row r="69" spans="1:29" ht="12.75" customHeight="1">
      <c r="A69" s="13">
        <v>43350</v>
      </c>
      <c r="B69" s="15" t="s">
        <v>35</v>
      </c>
      <c r="C69" s="40">
        <v>0.50694444444444442</v>
      </c>
      <c r="D69" s="31" t="s">
        <v>87</v>
      </c>
      <c r="E69" s="33">
        <v>0.25694444444444442</v>
      </c>
      <c r="F69" s="20">
        <v>0.25</v>
      </c>
      <c r="G69" s="18">
        <v>7</v>
      </c>
      <c r="H69" s="18">
        <v>9</v>
      </c>
      <c r="I69" s="18">
        <v>2018</v>
      </c>
      <c r="J69" s="18">
        <v>16</v>
      </c>
      <c r="K69" s="18">
        <v>41</v>
      </c>
      <c r="L69" s="18">
        <v>31</v>
      </c>
      <c r="M69" s="15" t="s">
        <v>37</v>
      </c>
      <c r="N69" s="22" t="s">
        <v>380</v>
      </c>
      <c r="O69" s="22" t="s">
        <v>381</v>
      </c>
      <c r="P69" s="15" t="s">
        <v>76</v>
      </c>
      <c r="Q69" s="15" t="s">
        <v>77</v>
      </c>
      <c r="R69" s="15" t="s">
        <v>78</v>
      </c>
      <c r="S69" s="15">
        <v>1</v>
      </c>
      <c r="T69" s="15" t="s">
        <v>79</v>
      </c>
      <c r="U69" s="15" t="s">
        <v>80</v>
      </c>
      <c r="V69" s="15" t="s">
        <v>102</v>
      </c>
      <c r="W69" s="25">
        <v>43350.506944444445</v>
      </c>
      <c r="X69" s="37">
        <v>-9.7222222218988463E-2</v>
      </c>
      <c r="Y69" s="28">
        <v>-9.7222222218988463E-2</v>
      </c>
      <c r="Z69" s="15" t="s">
        <v>34</v>
      </c>
      <c r="AA69" s="11"/>
      <c r="AB69" s="11"/>
      <c r="AC69" s="11"/>
    </row>
    <row r="70" spans="1:29" ht="12.75" customHeight="1">
      <c r="A70" s="13">
        <v>43350</v>
      </c>
      <c r="B70" s="15" t="s">
        <v>35</v>
      </c>
      <c r="C70" s="17">
        <v>0.70292824074074078</v>
      </c>
      <c r="D70" s="18"/>
      <c r="E70" s="18"/>
      <c r="F70" s="20" t="s">
        <v>1814</v>
      </c>
      <c r="G70" s="18">
        <v>7</v>
      </c>
      <c r="H70" s="18">
        <v>9</v>
      </c>
      <c r="I70" s="18">
        <v>2018</v>
      </c>
      <c r="J70" s="18">
        <v>16</v>
      </c>
      <c r="K70" s="18">
        <v>52</v>
      </c>
      <c r="L70" s="18">
        <v>13</v>
      </c>
      <c r="M70" s="15" t="s">
        <v>66</v>
      </c>
      <c r="N70" s="22" t="s">
        <v>382</v>
      </c>
      <c r="O70" s="22" t="s">
        <v>383</v>
      </c>
      <c r="P70" s="15" t="s">
        <v>384</v>
      </c>
      <c r="Q70" s="15" t="s">
        <v>77</v>
      </c>
      <c r="R70" s="15" t="s">
        <v>78</v>
      </c>
      <c r="S70" s="15">
        <v>1</v>
      </c>
      <c r="T70" s="15" t="s">
        <v>79</v>
      </c>
      <c r="U70" s="15" t="s">
        <v>80</v>
      </c>
      <c r="V70" s="15" t="s">
        <v>102</v>
      </c>
      <c r="W70" s="25">
        <v>43350.702928240738</v>
      </c>
      <c r="X70" s="37">
        <v>0.19598379629314877</v>
      </c>
      <c r="Y70" s="28">
        <v>0.19598379629314877</v>
      </c>
      <c r="Z70" s="15" t="s">
        <v>1815</v>
      </c>
      <c r="AA70" s="11"/>
      <c r="AB70" s="11"/>
      <c r="AC70" s="11"/>
    </row>
    <row r="71" spans="1:29" ht="12.75" customHeight="1">
      <c r="A71" s="13">
        <v>43350</v>
      </c>
      <c r="B71" s="15" t="s">
        <v>35</v>
      </c>
      <c r="C71" s="17">
        <v>0.73576388888888888</v>
      </c>
      <c r="D71" s="18"/>
      <c r="E71" s="18"/>
      <c r="F71" s="20" t="s">
        <v>1814</v>
      </c>
      <c r="G71" s="18">
        <v>7</v>
      </c>
      <c r="H71" s="18">
        <v>9</v>
      </c>
      <c r="I71" s="18">
        <v>2018</v>
      </c>
      <c r="J71" s="18">
        <v>17</v>
      </c>
      <c r="K71" s="18">
        <v>39</v>
      </c>
      <c r="L71" s="18">
        <v>30</v>
      </c>
      <c r="M71" s="15" t="s">
        <v>54</v>
      </c>
      <c r="N71" s="22" t="s">
        <v>386</v>
      </c>
      <c r="O71" s="22" t="s">
        <v>387</v>
      </c>
      <c r="P71" s="15" t="s">
        <v>257</v>
      </c>
      <c r="Q71" s="15" t="s">
        <v>292</v>
      </c>
      <c r="R71" s="15" t="s">
        <v>78</v>
      </c>
      <c r="S71" s="15">
        <v>1</v>
      </c>
      <c r="T71" s="15" t="s">
        <v>79</v>
      </c>
      <c r="U71" s="15" t="s">
        <v>80</v>
      </c>
      <c r="V71" s="15" t="s">
        <v>102</v>
      </c>
      <c r="W71" s="25">
        <v>43350.735763888886</v>
      </c>
      <c r="X71" s="37">
        <v>3.2835648147738539E-2</v>
      </c>
      <c r="Y71" s="28">
        <v>3.2835648147738539E-2</v>
      </c>
      <c r="Z71" s="15" t="s">
        <v>34</v>
      </c>
      <c r="AA71" s="11"/>
      <c r="AB71" s="11"/>
      <c r="AC71" s="11"/>
    </row>
    <row r="72" spans="1:29" ht="12.75" customHeight="1">
      <c r="A72" s="13">
        <v>43350</v>
      </c>
      <c r="B72" s="15" t="s">
        <v>35</v>
      </c>
      <c r="C72" s="17">
        <v>0.78125</v>
      </c>
      <c r="D72" s="18"/>
      <c r="E72" s="18"/>
      <c r="F72" s="20" t="s">
        <v>1814</v>
      </c>
      <c r="G72" s="18">
        <v>7</v>
      </c>
      <c r="H72" s="18">
        <v>9</v>
      </c>
      <c r="I72" s="18">
        <v>2018</v>
      </c>
      <c r="J72" s="18">
        <v>18</v>
      </c>
      <c r="K72" s="18">
        <v>45</v>
      </c>
      <c r="L72" s="18">
        <v>0</v>
      </c>
      <c r="M72" s="15" t="s">
        <v>66</v>
      </c>
      <c r="N72" s="22" t="s">
        <v>389</v>
      </c>
      <c r="O72" s="22" t="s">
        <v>390</v>
      </c>
      <c r="P72" s="15" t="s">
        <v>391</v>
      </c>
      <c r="Q72" s="15" t="s">
        <v>99</v>
      </c>
      <c r="R72" s="15" t="s">
        <v>100</v>
      </c>
      <c r="S72" s="15">
        <v>0</v>
      </c>
      <c r="T72" s="15" t="s">
        <v>132</v>
      </c>
      <c r="U72" s="15" t="s">
        <v>117</v>
      </c>
      <c r="V72" s="15" t="s">
        <v>198</v>
      </c>
      <c r="W72" s="25">
        <v>43350.78125</v>
      </c>
      <c r="X72" s="37">
        <v>4.5486111113859806E-2</v>
      </c>
      <c r="Y72" s="28">
        <v>4.5486111113859806E-2</v>
      </c>
      <c r="Z72" s="15" t="s">
        <v>1815</v>
      </c>
      <c r="AA72" s="11"/>
      <c r="AB72" s="11"/>
      <c r="AC72" s="11"/>
    </row>
    <row r="73" spans="1:29" ht="12.75" customHeight="1">
      <c r="A73" s="13">
        <v>43352</v>
      </c>
      <c r="B73" s="15" t="s">
        <v>35</v>
      </c>
      <c r="C73" s="17">
        <v>0.25069444444444444</v>
      </c>
      <c r="D73" s="18"/>
      <c r="E73" s="18"/>
      <c r="F73" s="20" t="s">
        <v>1814</v>
      </c>
      <c r="G73" s="18">
        <v>9</v>
      </c>
      <c r="H73" s="18">
        <v>9</v>
      </c>
      <c r="I73" s="18">
        <v>2018</v>
      </c>
      <c r="J73" s="18">
        <v>6</v>
      </c>
      <c r="K73" s="18">
        <v>1</v>
      </c>
      <c r="L73" s="18">
        <v>0</v>
      </c>
      <c r="M73" s="15" t="s">
        <v>37</v>
      </c>
      <c r="N73" s="22" t="s">
        <v>392</v>
      </c>
      <c r="O73" s="22" t="s">
        <v>393</v>
      </c>
      <c r="P73" s="15" t="s">
        <v>95</v>
      </c>
      <c r="Q73" s="15" t="s">
        <v>77</v>
      </c>
      <c r="R73" s="15" t="s">
        <v>78</v>
      </c>
      <c r="S73" s="15">
        <v>1</v>
      </c>
      <c r="T73" s="15" t="s">
        <v>79</v>
      </c>
      <c r="U73" s="15" t="s">
        <v>80</v>
      </c>
      <c r="V73" s="15" t="s">
        <v>102</v>
      </c>
      <c r="W73" s="25">
        <v>43352.250694444447</v>
      </c>
      <c r="X73" s="37">
        <v>1.4694444444467081</v>
      </c>
      <c r="Y73" s="28">
        <v>1.4694444444467081</v>
      </c>
      <c r="Z73" s="15" t="s">
        <v>1815</v>
      </c>
      <c r="AA73" s="11"/>
      <c r="AB73" s="11"/>
      <c r="AC73" s="11"/>
    </row>
    <row r="74" spans="1:29" ht="12.75" customHeight="1">
      <c r="A74" s="13">
        <v>43353</v>
      </c>
      <c r="B74" s="15" t="s">
        <v>35</v>
      </c>
      <c r="C74" s="17">
        <v>0.75</v>
      </c>
      <c r="D74" s="18"/>
      <c r="E74" s="18"/>
      <c r="F74" s="20" t="s">
        <v>1814</v>
      </c>
      <c r="G74" s="18">
        <v>10</v>
      </c>
      <c r="H74" s="18">
        <v>9</v>
      </c>
      <c r="I74" s="18">
        <v>2018</v>
      </c>
      <c r="J74" s="18">
        <v>18</v>
      </c>
      <c r="K74" s="18">
        <v>0</v>
      </c>
      <c r="L74" s="18">
        <v>0</v>
      </c>
      <c r="M74" s="15" t="s">
        <v>63</v>
      </c>
      <c r="N74" s="22" t="s">
        <v>395</v>
      </c>
      <c r="O74" s="22" t="s">
        <v>396</v>
      </c>
      <c r="P74" s="15" t="s">
        <v>397</v>
      </c>
      <c r="Q74" s="15" t="s">
        <v>166</v>
      </c>
      <c r="R74" s="15" t="s">
        <v>100</v>
      </c>
      <c r="S74" s="15">
        <v>1</v>
      </c>
      <c r="T74" s="15" t="s">
        <v>79</v>
      </c>
      <c r="U74" s="15" t="s">
        <v>80</v>
      </c>
      <c r="V74" s="15" t="s">
        <v>102</v>
      </c>
      <c r="W74" s="25">
        <v>43353.75</v>
      </c>
      <c r="X74" s="37">
        <v>1.4993055555532919</v>
      </c>
      <c r="Y74" s="28">
        <v>1.4993055555532919</v>
      </c>
      <c r="Z74" s="15" t="s">
        <v>1815</v>
      </c>
      <c r="AA74" s="11"/>
      <c r="AB74" s="11"/>
      <c r="AC74" s="11"/>
    </row>
    <row r="75" spans="1:29" ht="12.75" customHeight="1">
      <c r="A75" s="13">
        <v>43355</v>
      </c>
      <c r="B75" s="15" t="s">
        <v>35</v>
      </c>
      <c r="C75" s="17">
        <v>0.25069444444444444</v>
      </c>
      <c r="D75" s="18"/>
      <c r="E75" s="18"/>
      <c r="F75" s="20" t="s">
        <v>1814</v>
      </c>
      <c r="G75" s="18">
        <v>12</v>
      </c>
      <c r="H75" s="18">
        <v>9</v>
      </c>
      <c r="I75" s="18">
        <v>2018</v>
      </c>
      <c r="J75" s="18">
        <v>6</v>
      </c>
      <c r="K75" s="18">
        <v>1</v>
      </c>
      <c r="L75" s="18">
        <v>0</v>
      </c>
      <c r="M75" s="15" t="s">
        <v>37</v>
      </c>
      <c r="N75" s="22" t="s">
        <v>398</v>
      </c>
      <c r="O75" s="22" t="s">
        <v>399</v>
      </c>
      <c r="P75" s="15" t="s">
        <v>187</v>
      </c>
      <c r="Q75" s="15" t="s">
        <v>400</v>
      </c>
      <c r="R75" s="15" t="s">
        <v>78</v>
      </c>
      <c r="S75" s="15">
        <v>0</v>
      </c>
      <c r="T75" s="15" t="s">
        <v>79</v>
      </c>
      <c r="U75" s="15" t="s">
        <v>80</v>
      </c>
      <c r="V75" s="15" t="s">
        <v>111</v>
      </c>
      <c r="W75" s="25">
        <v>43355.250694444447</v>
      </c>
      <c r="X75" s="37">
        <v>1.5006944444467081</v>
      </c>
      <c r="Y75" s="28">
        <v>1.5006944444467081</v>
      </c>
      <c r="Z75" s="15" t="s">
        <v>1815</v>
      </c>
      <c r="AA75" s="11"/>
      <c r="AB75" s="11"/>
      <c r="AC75" s="11"/>
    </row>
    <row r="76" spans="1:29" ht="12.75" customHeight="1">
      <c r="A76" s="13">
        <v>43355</v>
      </c>
      <c r="B76" s="15" t="s">
        <v>35</v>
      </c>
      <c r="C76" s="17">
        <v>0.65277777777777779</v>
      </c>
      <c r="D76" s="31" t="s">
        <v>87</v>
      </c>
      <c r="E76" s="33">
        <v>0.40277777777777779</v>
      </c>
      <c r="F76" s="20">
        <v>0.25</v>
      </c>
      <c r="G76" s="18">
        <v>12</v>
      </c>
      <c r="H76" s="18">
        <v>9</v>
      </c>
      <c r="I76" s="18">
        <v>2018</v>
      </c>
      <c r="J76" s="18">
        <v>15</v>
      </c>
      <c r="K76" s="18">
        <v>40</v>
      </c>
      <c r="L76" s="18">
        <v>0</v>
      </c>
      <c r="M76" s="15" t="s">
        <v>41</v>
      </c>
      <c r="N76" s="22" t="s">
        <v>402</v>
      </c>
      <c r="O76" s="22" t="s">
        <v>403</v>
      </c>
      <c r="P76" s="15" t="s">
        <v>322</v>
      </c>
      <c r="Q76" s="15" t="s">
        <v>166</v>
      </c>
      <c r="R76" s="15" t="s">
        <v>100</v>
      </c>
      <c r="S76" s="15">
        <v>0</v>
      </c>
      <c r="T76" s="15" t="s">
        <v>132</v>
      </c>
      <c r="U76" s="15" t="s">
        <v>117</v>
      </c>
      <c r="V76" s="15" t="s">
        <v>133</v>
      </c>
      <c r="W76" s="25">
        <v>43355.652777777781</v>
      </c>
      <c r="X76" s="37">
        <v>0.40208333333430346</v>
      </c>
      <c r="Y76" s="28">
        <v>0.40208333333430346</v>
      </c>
      <c r="Z76" s="15" t="s">
        <v>1815</v>
      </c>
      <c r="AA76" s="11"/>
      <c r="AB76" s="11"/>
      <c r="AC76" s="11"/>
    </row>
    <row r="77" spans="1:29" ht="12.75" customHeight="1">
      <c r="A77" s="13">
        <v>43355</v>
      </c>
      <c r="B77" s="15" t="s">
        <v>35</v>
      </c>
      <c r="C77" s="17">
        <v>0.70208333333333328</v>
      </c>
      <c r="D77" s="18"/>
      <c r="E77" s="18"/>
      <c r="F77" s="20" t="s">
        <v>1814</v>
      </c>
      <c r="G77" s="18">
        <v>12</v>
      </c>
      <c r="H77" s="18">
        <v>9</v>
      </c>
      <c r="I77" s="18">
        <v>2018</v>
      </c>
      <c r="J77" s="18">
        <v>16</v>
      </c>
      <c r="K77" s="18">
        <v>51</v>
      </c>
      <c r="L77" s="18">
        <v>0</v>
      </c>
      <c r="M77" s="15" t="s">
        <v>72</v>
      </c>
      <c r="N77" s="22" t="s">
        <v>405</v>
      </c>
      <c r="O77" s="22" t="s">
        <v>406</v>
      </c>
      <c r="P77" s="15" t="s">
        <v>95</v>
      </c>
      <c r="Q77" s="15" t="s">
        <v>77</v>
      </c>
      <c r="R77" s="15" t="s">
        <v>78</v>
      </c>
      <c r="S77" s="15">
        <v>1</v>
      </c>
      <c r="T77" s="15" t="s">
        <v>79</v>
      </c>
      <c r="U77" s="15" t="s">
        <v>80</v>
      </c>
      <c r="V77" s="15" t="s">
        <v>111</v>
      </c>
      <c r="W77" s="25">
        <v>43355.70208333333</v>
      </c>
      <c r="X77" s="37">
        <v>4.930555554892635E-2</v>
      </c>
      <c r="Y77" s="28">
        <v>4.930555554892635E-2</v>
      </c>
      <c r="Z77" s="15" t="s">
        <v>1815</v>
      </c>
      <c r="AA77" s="11"/>
      <c r="AB77" s="11"/>
      <c r="AC77" s="11"/>
    </row>
    <row r="78" spans="1:29" ht="12.75" customHeight="1">
      <c r="A78" s="13">
        <v>43355</v>
      </c>
      <c r="B78" s="15" t="s">
        <v>35</v>
      </c>
      <c r="C78" s="17">
        <v>0.78125</v>
      </c>
      <c r="D78" s="31" t="s">
        <v>87</v>
      </c>
      <c r="E78" s="33">
        <v>0.53125</v>
      </c>
      <c r="F78" s="20">
        <v>0.25</v>
      </c>
      <c r="G78" s="18">
        <v>12</v>
      </c>
      <c r="H78" s="18">
        <v>9</v>
      </c>
      <c r="I78" s="18">
        <v>2018</v>
      </c>
      <c r="J78" s="18">
        <v>18</v>
      </c>
      <c r="K78" s="18">
        <v>45</v>
      </c>
      <c r="L78" s="18">
        <v>0</v>
      </c>
      <c r="M78" s="15" t="s">
        <v>49</v>
      </c>
      <c r="N78" s="22" t="s">
        <v>407</v>
      </c>
      <c r="O78" s="22" t="s">
        <v>408</v>
      </c>
      <c r="P78" s="15" t="s">
        <v>409</v>
      </c>
      <c r="Q78" s="15" t="s">
        <v>166</v>
      </c>
      <c r="R78" s="15" t="s">
        <v>100</v>
      </c>
      <c r="S78" s="15">
        <v>1</v>
      </c>
      <c r="T78" s="15" t="s">
        <v>79</v>
      </c>
      <c r="U78" s="15" t="s">
        <v>80</v>
      </c>
      <c r="V78" s="15" t="s">
        <v>102</v>
      </c>
      <c r="W78" s="25">
        <v>43355.78125</v>
      </c>
      <c r="X78" s="37">
        <v>7.9166666670062114E-2</v>
      </c>
      <c r="Y78" s="28">
        <v>7.9166666670062114E-2</v>
      </c>
      <c r="Z78" s="15" t="s">
        <v>1815</v>
      </c>
      <c r="AA78" s="11"/>
      <c r="AB78" s="11"/>
      <c r="AC78" s="11"/>
    </row>
    <row r="79" spans="1:29" ht="12.75" customHeight="1">
      <c r="A79" s="13">
        <v>43356</v>
      </c>
      <c r="B79" s="15" t="s">
        <v>35</v>
      </c>
      <c r="C79" s="17">
        <v>0.79166666666666663</v>
      </c>
      <c r="D79" s="31" t="s">
        <v>87</v>
      </c>
      <c r="E79" s="33">
        <v>0.55208333333333337</v>
      </c>
      <c r="F79" s="20">
        <v>0.23958333333333326</v>
      </c>
      <c r="G79" s="18">
        <v>13</v>
      </c>
      <c r="H79" s="18">
        <v>9</v>
      </c>
      <c r="I79" s="18">
        <v>2018</v>
      </c>
      <c r="J79" s="18">
        <v>19</v>
      </c>
      <c r="K79" s="18">
        <v>0</v>
      </c>
      <c r="L79" s="18">
        <v>0</v>
      </c>
      <c r="M79" s="15" t="s">
        <v>63</v>
      </c>
      <c r="N79" s="22" t="s">
        <v>411</v>
      </c>
      <c r="O79" s="22" t="s">
        <v>412</v>
      </c>
      <c r="P79" s="15" t="s">
        <v>413</v>
      </c>
      <c r="Q79" s="15" t="s">
        <v>166</v>
      </c>
      <c r="R79" s="15" t="s">
        <v>100</v>
      </c>
      <c r="S79" s="15">
        <v>1</v>
      </c>
      <c r="T79" s="15" t="s">
        <v>79</v>
      </c>
      <c r="U79" s="15" t="s">
        <v>80</v>
      </c>
      <c r="V79" s="15" t="s">
        <v>102</v>
      </c>
      <c r="W79" s="25">
        <v>43356.791666666664</v>
      </c>
      <c r="X79" s="37">
        <v>1.0104166666642413</v>
      </c>
      <c r="Y79" s="28">
        <v>1.0104166666642413</v>
      </c>
      <c r="Z79" s="15" t="s">
        <v>1815</v>
      </c>
      <c r="AA79" s="11"/>
      <c r="AB79" s="11"/>
      <c r="AC79" s="11"/>
    </row>
    <row r="80" spans="1:29" ht="12.75" customHeight="1">
      <c r="A80" s="13">
        <v>43357</v>
      </c>
      <c r="B80" s="15" t="s">
        <v>35</v>
      </c>
      <c r="C80" s="17">
        <v>0.625</v>
      </c>
      <c r="D80" s="31" t="s">
        <v>87</v>
      </c>
      <c r="E80" s="33">
        <v>0.375</v>
      </c>
      <c r="F80" s="20">
        <v>0.25</v>
      </c>
      <c r="G80" s="18">
        <v>14</v>
      </c>
      <c r="H80" s="18">
        <v>9</v>
      </c>
      <c r="I80" s="18">
        <v>2018</v>
      </c>
      <c r="J80" s="18">
        <v>15</v>
      </c>
      <c r="K80" s="18">
        <v>0</v>
      </c>
      <c r="L80" s="18">
        <v>0</v>
      </c>
      <c r="M80" s="15" t="s">
        <v>33</v>
      </c>
      <c r="N80" s="22" t="s">
        <v>416</v>
      </c>
      <c r="O80" s="22" t="s">
        <v>417</v>
      </c>
      <c r="P80" s="15" t="s">
        <v>418</v>
      </c>
      <c r="Q80" s="15" t="s">
        <v>419</v>
      </c>
      <c r="R80" s="15" t="s">
        <v>100</v>
      </c>
      <c r="S80" s="15">
        <v>1</v>
      </c>
      <c r="T80" s="15" t="s">
        <v>79</v>
      </c>
      <c r="U80" s="15" t="s">
        <v>80</v>
      </c>
      <c r="V80" s="15" t="s">
        <v>133</v>
      </c>
      <c r="W80" s="25">
        <v>43357.625</v>
      </c>
      <c r="X80" s="37">
        <v>0.83333333333575865</v>
      </c>
      <c r="Y80" s="28">
        <v>0.83333333333575865</v>
      </c>
      <c r="Z80" s="15" t="s">
        <v>1815</v>
      </c>
      <c r="AA80" s="11"/>
      <c r="AB80" s="11"/>
      <c r="AC80" s="11"/>
    </row>
    <row r="81" spans="1:29" ht="12.75" customHeight="1">
      <c r="A81" s="13">
        <v>43357</v>
      </c>
      <c r="B81" s="15" t="s">
        <v>35</v>
      </c>
      <c r="C81" s="17">
        <v>0.62555555555555553</v>
      </c>
      <c r="D81" s="18"/>
      <c r="E81" s="18"/>
      <c r="F81" s="20" t="s">
        <v>1814</v>
      </c>
      <c r="G81" s="18">
        <v>14</v>
      </c>
      <c r="H81" s="18">
        <v>9</v>
      </c>
      <c r="I81" s="18">
        <v>2018</v>
      </c>
      <c r="J81" s="18">
        <v>15</v>
      </c>
      <c r="K81" s="18">
        <v>0</v>
      </c>
      <c r="L81" s="18">
        <v>48</v>
      </c>
      <c r="M81" s="15" t="s">
        <v>66</v>
      </c>
      <c r="N81" s="22" t="s">
        <v>421</v>
      </c>
      <c r="O81" s="22" t="s">
        <v>422</v>
      </c>
      <c r="P81" s="15" t="s">
        <v>384</v>
      </c>
      <c r="Q81" s="15" t="s">
        <v>77</v>
      </c>
      <c r="R81" s="15" t="s">
        <v>78</v>
      </c>
      <c r="S81" s="15">
        <v>1</v>
      </c>
      <c r="T81" s="15" t="s">
        <v>132</v>
      </c>
      <c r="U81" s="15" t="s">
        <v>117</v>
      </c>
      <c r="V81" s="15" t="s">
        <v>198</v>
      </c>
      <c r="W81" s="25">
        <v>43357.625555555554</v>
      </c>
      <c r="X81" s="37">
        <v>5.5555555445607752E-4</v>
      </c>
      <c r="Y81" s="28">
        <v>5.5555555445607752E-4</v>
      </c>
      <c r="Z81" s="15" t="s">
        <v>34</v>
      </c>
      <c r="AA81" s="11"/>
      <c r="AB81" s="11"/>
      <c r="AC81" s="11"/>
    </row>
    <row r="82" spans="1:29" ht="12.75" customHeight="1">
      <c r="A82" s="13">
        <v>43357</v>
      </c>
      <c r="B82" s="15" t="s">
        <v>35</v>
      </c>
      <c r="C82" s="17">
        <v>0.70833333333333337</v>
      </c>
      <c r="D82" s="18"/>
      <c r="E82" s="18"/>
      <c r="F82" s="20" t="s">
        <v>1814</v>
      </c>
      <c r="G82" s="18">
        <v>14</v>
      </c>
      <c r="H82" s="18">
        <v>9</v>
      </c>
      <c r="I82" s="18">
        <v>2018</v>
      </c>
      <c r="J82" s="18">
        <v>17</v>
      </c>
      <c r="K82" s="18">
        <v>0</v>
      </c>
      <c r="L82" s="18">
        <v>0</v>
      </c>
      <c r="M82" s="15" t="s">
        <v>42</v>
      </c>
      <c r="N82" s="22" t="s">
        <v>423</v>
      </c>
      <c r="O82" s="22" t="s">
        <v>424</v>
      </c>
      <c r="P82" s="15" t="s">
        <v>218</v>
      </c>
      <c r="Q82" s="15" t="s">
        <v>166</v>
      </c>
      <c r="R82" s="15" t="s">
        <v>100</v>
      </c>
      <c r="S82" s="15">
        <v>0</v>
      </c>
      <c r="T82" s="15" t="s">
        <v>79</v>
      </c>
      <c r="U82" s="15" t="s">
        <v>80</v>
      </c>
      <c r="V82" s="15" t="s">
        <v>111</v>
      </c>
      <c r="W82" s="25">
        <v>43357.708333333336</v>
      </c>
      <c r="X82" s="37">
        <v>8.2777777781302575E-2</v>
      </c>
      <c r="Y82" s="28">
        <v>8.2777777781302575E-2</v>
      </c>
      <c r="Z82" s="15" t="s">
        <v>1815</v>
      </c>
      <c r="AA82" s="11"/>
      <c r="AB82" s="11"/>
      <c r="AC82" s="11"/>
    </row>
    <row r="83" spans="1:29" ht="12.75" customHeight="1">
      <c r="A83" s="13">
        <v>43369</v>
      </c>
      <c r="B83" s="15" t="s">
        <v>35</v>
      </c>
      <c r="C83" s="17">
        <v>0.85416666666666663</v>
      </c>
      <c r="D83" s="18"/>
      <c r="E83" s="18"/>
      <c r="F83" s="20" t="s">
        <v>1814</v>
      </c>
      <c r="G83" s="18">
        <v>26</v>
      </c>
      <c r="H83" s="18">
        <v>9</v>
      </c>
      <c r="I83" s="18">
        <v>2018</v>
      </c>
      <c r="J83" s="18">
        <v>20</v>
      </c>
      <c r="K83" s="18">
        <v>30</v>
      </c>
      <c r="L83" s="18">
        <v>0</v>
      </c>
      <c r="M83" s="15" t="s">
        <v>43</v>
      </c>
      <c r="N83" s="22" t="s">
        <v>426</v>
      </c>
      <c r="O83" s="22" t="s">
        <v>427</v>
      </c>
      <c r="P83" s="15" t="s">
        <v>153</v>
      </c>
      <c r="Q83" s="15" t="s">
        <v>428</v>
      </c>
      <c r="R83" s="15" t="s">
        <v>155</v>
      </c>
      <c r="S83" s="15">
        <v>1</v>
      </c>
      <c r="T83" s="15" t="s">
        <v>79</v>
      </c>
      <c r="U83" s="15" t="s">
        <v>80</v>
      </c>
      <c r="V83" s="15" t="s">
        <v>156</v>
      </c>
      <c r="W83" s="25">
        <v>43369.854166666664</v>
      </c>
      <c r="X83" s="37">
        <v>12.145833333328483</v>
      </c>
      <c r="Y83" s="28">
        <v>12.145833333328483</v>
      </c>
      <c r="Z83" s="15" t="s">
        <v>1815</v>
      </c>
      <c r="AA83" s="11"/>
      <c r="AB83" s="11"/>
      <c r="AC83" s="11"/>
    </row>
    <row r="84" spans="1:29" ht="12.75" customHeight="1">
      <c r="A84" s="13">
        <v>43370</v>
      </c>
      <c r="B84" s="15" t="s">
        <v>35</v>
      </c>
      <c r="C84" s="17">
        <v>0.9375</v>
      </c>
      <c r="D84" s="31" t="s">
        <v>87</v>
      </c>
      <c r="E84" s="33">
        <v>0.6875</v>
      </c>
      <c r="F84" s="20">
        <v>0.25</v>
      </c>
      <c r="G84" s="18">
        <v>27</v>
      </c>
      <c r="H84" s="18">
        <v>9</v>
      </c>
      <c r="I84" s="18">
        <v>2018</v>
      </c>
      <c r="J84" s="18">
        <v>22</v>
      </c>
      <c r="K84" s="18">
        <v>30</v>
      </c>
      <c r="L84" s="18">
        <v>0</v>
      </c>
      <c r="M84" s="15" t="s">
        <v>43</v>
      </c>
      <c r="N84" s="22" t="s">
        <v>430</v>
      </c>
      <c r="O84" s="22" t="s">
        <v>431</v>
      </c>
      <c r="P84" s="15" t="s">
        <v>218</v>
      </c>
      <c r="Q84" s="15" t="s">
        <v>166</v>
      </c>
      <c r="R84" s="15" t="s">
        <v>100</v>
      </c>
      <c r="S84" s="15">
        <v>1</v>
      </c>
      <c r="T84" s="15" t="s">
        <v>132</v>
      </c>
      <c r="U84" s="15" t="s">
        <v>117</v>
      </c>
      <c r="V84" s="15" t="s">
        <v>133</v>
      </c>
      <c r="W84" s="25">
        <v>43370.9375</v>
      </c>
      <c r="X84" s="37">
        <v>1.0833333333357587</v>
      </c>
      <c r="Y84" s="28">
        <v>1.0833333333357587</v>
      </c>
      <c r="Z84" s="15" t="s">
        <v>1815</v>
      </c>
      <c r="AA84" s="11"/>
      <c r="AB84" s="11"/>
      <c r="AC84" s="11"/>
    </row>
    <row r="85" spans="1:29" ht="12.75" customHeight="1">
      <c r="A85" s="13">
        <v>43371</v>
      </c>
      <c r="B85" s="15" t="s">
        <v>35</v>
      </c>
      <c r="C85" s="17">
        <v>0.60416666666666663</v>
      </c>
      <c r="D85" s="18"/>
      <c r="E85" s="18"/>
      <c r="F85" s="20" t="s">
        <v>1814</v>
      </c>
      <c r="G85" s="18">
        <v>28</v>
      </c>
      <c r="H85" s="18">
        <v>9</v>
      </c>
      <c r="I85" s="18">
        <v>2018</v>
      </c>
      <c r="J85" s="18">
        <v>14</v>
      </c>
      <c r="K85" s="18">
        <v>30</v>
      </c>
      <c r="L85" s="18">
        <v>0</v>
      </c>
      <c r="M85" s="15" t="s">
        <v>71</v>
      </c>
      <c r="N85" s="22" t="s">
        <v>432</v>
      </c>
      <c r="O85" s="22" t="s">
        <v>433</v>
      </c>
      <c r="P85" s="15" t="s">
        <v>434</v>
      </c>
      <c r="Q85" s="15" t="s">
        <v>435</v>
      </c>
      <c r="R85" s="15" t="s">
        <v>100</v>
      </c>
      <c r="S85" s="15">
        <v>1</v>
      </c>
      <c r="T85" s="15" t="s">
        <v>132</v>
      </c>
      <c r="U85" s="15" t="s">
        <v>117</v>
      </c>
      <c r="V85" s="15" t="s">
        <v>111</v>
      </c>
      <c r="W85" s="25">
        <v>43371.604166666664</v>
      </c>
      <c r="X85" s="37">
        <v>0.66666666666424135</v>
      </c>
      <c r="Y85" s="28">
        <v>0.66666666666424135</v>
      </c>
      <c r="Z85" s="15" t="s">
        <v>1815</v>
      </c>
      <c r="AA85" s="11"/>
      <c r="AB85" s="11"/>
      <c r="AC85" s="11"/>
    </row>
    <row r="86" spans="1:29" ht="12.75" customHeight="1">
      <c r="A86" s="13">
        <v>43371</v>
      </c>
      <c r="B86" s="15" t="s">
        <v>35</v>
      </c>
      <c r="C86" s="17">
        <v>0.94791666666666663</v>
      </c>
      <c r="D86" s="18"/>
      <c r="E86" s="18"/>
      <c r="F86" s="20" t="s">
        <v>1814</v>
      </c>
      <c r="G86" s="18">
        <v>28</v>
      </c>
      <c r="H86" s="18">
        <v>9</v>
      </c>
      <c r="I86" s="18">
        <v>2018</v>
      </c>
      <c r="J86" s="18">
        <v>22</v>
      </c>
      <c r="K86" s="18">
        <v>45</v>
      </c>
      <c r="L86" s="18">
        <v>0</v>
      </c>
      <c r="M86" s="15" t="s">
        <v>46</v>
      </c>
      <c r="N86" s="22" t="s">
        <v>438</v>
      </c>
      <c r="O86" s="22" t="s">
        <v>439</v>
      </c>
      <c r="P86" s="15" t="s">
        <v>370</v>
      </c>
      <c r="Q86" s="15" t="s">
        <v>100</v>
      </c>
      <c r="R86" s="15" t="s">
        <v>100</v>
      </c>
      <c r="S86" s="15">
        <v>1</v>
      </c>
      <c r="T86" s="15" t="s">
        <v>182</v>
      </c>
      <c r="U86" s="15" t="s">
        <v>80</v>
      </c>
      <c r="V86" s="15" t="s">
        <v>111</v>
      </c>
      <c r="W86" s="25">
        <v>43371.947916666664</v>
      </c>
      <c r="X86" s="37">
        <v>0.34375</v>
      </c>
      <c r="Y86" s="28">
        <v>0.34375</v>
      </c>
      <c r="Z86" s="15" t="s">
        <v>1815</v>
      </c>
      <c r="AA86" s="11"/>
      <c r="AB86" s="11"/>
      <c r="AC86" s="11"/>
    </row>
    <row r="87" spans="1:29" ht="12.75" customHeight="1">
      <c r="A87" s="13">
        <v>43374</v>
      </c>
      <c r="B87" s="15" t="s">
        <v>35</v>
      </c>
      <c r="C87" s="17">
        <v>0.70833333333333337</v>
      </c>
      <c r="D87" s="18"/>
      <c r="E87" s="18"/>
      <c r="F87" s="20" t="s">
        <v>1814</v>
      </c>
      <c r="G87" s="18">
        <v>1</v>
      </c>
      <c r="H87" s="18">
        <v>10</v>
      </c>
      <c r="I87" s="18">
        <v>2018</v>
      </c>
      <c r="J87" s="18">
        <v>17</v>
      </c>
      <c r="K87" s="18">
        <v>0</v>
      </c>
      <c r="L87" s="18">
        <v>0</v>
      </c>
      <c r="M87" s="15" t="s">
        <v>58</v>
      </c>
      <c r="N87" s="22" t="s">
        <v>441</v>
      </c>
      <c r="O87" s="22" t="s">
        <v>442</v>
      </c>
      <c r="P87" s="15" t="s">
        <v>197</v>
      </c>
      <c r="Q87" s="15" t="s">
        <v>366</v>
      </c>
      <c r="R87" s="15" t="s">
        <v>100</v>
      </c>
      <c r="S87" s="15">
        <v>-1</v>
      </c>
      <c r="T87" s="15" t="s">
        <v>132</v>
      </c>
      <c r="U87" s="15" t="s">
        <v>117</v>
      </c>
      <c r="V87" s="15" t="s">
        <v>133</v>
      </c>
      <c r="W87" s="25">
        <v>43374.708333333336</v>
      </c>
      <c r="X87" s="37">
        <v>2.7604166666715173</v>
      </c>
      <c r="Y87" s="28">
        <v>2.7604166666715173</v>
      </c>
      <c r="Z87" s="15" t="s">
        <v>1815</v>
      </c>
      <c r="AA87" s="11"/>
      <c r="AB87" s="11"/>
      <c r="AC87" s="11"/>
    </row>
    <row r="88" spans="1:29" ht="12.75" customHeight="1">
      <c r="A88" s="13">
        <v>43374</v>
      </c>
      <c r="B88" s="15" t="s">
        <v>35</v>
      </c>
      <c r="C88" s="17">
        <v>0.76041666666666663</v>
      </c>
      <c r="D88" s="18"/>
      <c r="E88" s="33">
        <v>0.53819444444444442</v>
      </c>
      <c r="F88" s="20">
        <v>0.22222222222222221</v>
      </c>
      <c r="G88" s="18">
        <v>1</v>
      </c>
      <c r="H88" s="18">
        <v>10</v>
      </c>
      <c r="I88" s="18">
        <v>2018</v>
      </c>
      <c r="J88" s="18">
        <v>18</v>
      </c>
      <c r="K88" s="18">
        <v>15</v>
      </c>
      <c r="L88" s="18">
        <v>0</v>
      </c>
      <c r="M88" s="15" t="s">
        <v>37</v>
      </c>
      <c r="N88" s="22" t="s">
        <v>443</v>
      </c>
      <c r="O88" s="22" t="s">
        <v>444</v>
      </c>
      <c r="P88" s="15" t="s">
        <v>257</v>
      </c>
      <c r="Q88" s="15" t="s">
        <v>166</v>
      </c>
      <c r="R88" s="15" t="s">
        <v>100</v>
      </c>
      <c r="S88" s="15">
        <v>1</v>
      </c>
      <c r="T88" s="15" t="s">
        <v>79</v>
      </c>
      <c r="U88" s="15" t="s">
        <v>80</v>
      </c>
      <c r="V88" s="15" t="s">
        <v>102</v>
      </c>
      <c r="W88" s="25">
        <v>43374.760416666664</v>
      </c>
      <c r="X88" s="37">
        <v>5.2083333328482695E-2</v>
      </c>
      <c r="Y88" s="28">
        <v>5.2083333328482695E-2</v>
      </c>
      <c r="Z88" s="15" t="s">
        <v>1815</v>
      </c>
      <c r="AA88" s="11"/>
      <c r="AB88" s="11"/>
      <c r="AC88" s="11"/>
    </row>
    <row r="89" spans="1:29" ht="12.75" customHeight="1">
      <c r="A89" s="13">
        <v>43375</v>
      </c>
      <c r="B89" s="15" t="s">
        <v>35</v>
      </c>
      <c r="C89" s="17">
        <v>0.78125</v>
      </c>
      <c r="D89" s="18"/>
      <c r="E89" s="18"/>
      <c r="F89" s="20" t="s">
        <v>1814</v>
      </c>
      <c r="G89" s="18">
        <v>2</v>
      </c>
      <c r="H89" s="18">
        <v>10</v>
      </c>
      <c r="I89" s="18">
        <v>2018</v>
      </c>
      <c r="J89" s="18">
        <v>18</v>
      </c>
      <c r="K89" s="18">
        <v>45</v>
      </c>
      <c r="L89" s="18">
        <v>0</v>
      </c>
      <c r="M89" s="15" t="s">
        <v>43</v>
      </c>
      <c r="N89" s="22" t="s">
        <v>446</v>
      </c>
      <c r="O89" s="22" t="s">
        <v>447</v>
      </c>
      <c r="P89" s="15" t="s">
        <v>218</v>
      </c>
      <c r="Q89" s="15" t="s">
        <v>166</v>
      </c>
      <c r="R89" s="15" t="s">
        <v>100</v>
      </c>
      <c r="S89" s="15">
        <v>1</v>
      </c>
      <c r="T89" s="15" t="s">
        <v>182</v>
      </c>
      <c r="U89" s="15" t="s">
        <v>80</v>
      </c>
      <c r="V89" s="15" t="s">
        <v>111</v>
      </c>
      <c r="W89" s="25">
        <v>43375.78125</v>
      </c>
      <c r="X89" s="37">
        <v>1.0208333333357587</v>
      </c>
      <c r="Y89" s="28">
        <v>1.0208333333357587</v>
      </c>
      <c r="Z89" s="15" t="s">
        <v>1815</v>
      </c>
      <c r="AA89" s="11"/>
      <c r="AB89" s="11"/>
      <c r="AC89" s="11"/>
    </row>
    <row r="90" spans="1:29" ht="12.75" customHeight="1">
      <c r="A90" s="13">
        <v>43375</v>
      </c>
      <c r="B90" s="15" t="s">
        <v>35</v>
      </c>
      <c r="C90" s="17">
        <v>0.83333333333333337</v>
      </c>
      <c r="D90" s="18"/>
      <c r="E90" s="18"/>
      <c r="F90" s="20" t="s">
        <v>1814</v>
      </c>
      <c r="G90" s="18">
        <v>2</v>
      </c>
      <c r="H90" s="18">
        <v>10</v>
      </c>
      <c r="I90" s="18">
        <v>2018</v>
      </c>
      <c r="J90" s="18">
        <v>20</v>
      </c>
      <c r="K90" s="18">
        <v>0</v>
      </c>
      <c r="L90" s="18">
        <v>0</v>
      </c>
      <c r="M90" s="15" t="s">
        <v>66</v>
      </c>
      <c r="N90" s="22" t="s">
        <v>449</v>
      </c>
      <c r="O90" s="22" t="s">
        <v>450</v>
      </c>
      <c r="P90" s="15" t="s">
        <v>165</v>
      </c>
      <c r="Q90" s="15" t="s">
        <v>166</v>
      </c>
      <c r="R90" s="15" t="s">
        <v>100</v>
      </c>
      <c r="S90" s="15">
        <v>1</v>
      </c>
      <c r="T90" s="15" t="s">
        <v>79</v>
      </c>
      <c r="U90" s="15" t="s">
        <v>80</v>
      </c>
      <c r="V90" s="15" t="s">
        <v>102</v>
      </c>
      <c r="W90" s="25">
        <v>43375.833333333336</v>
      </c>
      <c r="X90" s="37">
        <v>5.2083333335758653E-2</v>
      </c>
      <c r="Y90" s="28">
        <v>5.2083333335758653E-2</v>
      </c>
      <c r="Z90" s="15" t="s">
        <v>1815</v>
      </c>
      <c r="AA90" s="11"/>
      <c r="AB90" s="11"/>
      <c r="AC90" s="11"/>
    </row>
    <row r="91" spans="1:29" ht="12.75" customHeight="1">
      <c r="A91" s="13">
        <v>43376</v>
      </c>
      <c r="B91" s="15" t="s">
        <v>35</v>
      </c>
      <c r="C91" s="17">
        <v>0.52083333333333337</v>
      </c>
      <c r="D91" s="18"/>
      <c r="E91" s="18"/>
      <c r="F91" s="20" t="s">
        <v>1814</v>
      </c>
      <c r="G91" s="18">
        <v>3</v>
      </c>
      <c r="H91" s="18">
        <v>10</v>
      </c>
      <c r="I91" s="18">
        <v>2018</v>
      </c>
      <c r="J91" s="18">
        <v>12</v>
      </c>
      <c r="K91" s="18">
        <v>30</v>
      </c>
      <c r="L91" s="18">
        <v>0</v>
      </c>
      <c r="M91" s="15" t="s">
        <v>33</v>
      </c>
      <c r="N91" s="22" t="s">
        <v>451</v>
      </c>
      <c r="O91" s="22" t="s">
        <v>452</v>
      </c>
      <c r="P91" s="15" t="s">
        <v>453</v>
      </c>
      <c r="Q91" s="15" t="s">
        <v>166</v>
      </c>
      <c r="R91" s="15" t="s">
        <v>100</v>
      </c>
      <c r="S91" s="15">
        <v>1</v>
      </c>
      <c r="T91" s="15" t="s">
        <v>79</v>
      </c>
      <c r="U91" s="15" t="s">
        <v>80</v>
      </c>
      <c r="V91" s="15" t="s">
        <v>102</v>
      </c>
      <c r="W91" s="25">
        <v>43376.520833333336</v>
      </c>
      <c r="X91" s="37">
        <v>0.6875</v>
      </c>
      <c r="Y91" s="28">
        <v>0.6875</v>
      </c>
      <c r="Z91" s="15" t="s">
        <v>1815</v>
      </c>
      <c r="AA91" s="11"/>
      <c r="AB91" s="11"/>
      <c r="AC91" s="11"/>
    </row>
    <row r="92" spans="1:29" ht="12.75" customHeight="1">
      <c r="A92" s="13">
        <v>43376</v>
      </c>
      <c r="B92" s="15" t="s">
        <v>35</v>
      </c>
      <c r="C92" s="17">
        <v>0.58680555555555558</v>
      </c>
      <c r="D92" s="18"/>
      <c r="E92" s="18"/>
      <c r="F92" s="20" t="s">
        <v>1814</v>
      </c>
      <c r="G92" s="18">
        <v>3</v>
      </c>
      <c r="H92" s="18">
        <v>10</v>
      </c>
      <c r="I92" s="18">
        <v>2018</v>
      </c>
      <c r="J92" s="18">
        <v>14</v>
      </c>
      <c r="K92" s="18">
        <v>5</v>
      </c>
      <c r="L92" s="18">
        <v>0</v>
      </c>
      <c r="M92" s="15" t="s">
        <v>71</v>
      </c>
      <c r="N92" s="22" t="s">
        <v>455</v>
      </c>
      <c r="O92" s="22" t="s">
        <v>456</v>
      </c>
      <c r="P92" s="15" t="s">
        <v>317</v>
      </c>
      <c r="Q92" s="15" t="s">
        <v>166</v>
      </c>
      <c r="R92" s="15" t="s">
        <v>100</v>
      </c>
      <c r="S92" s="15">
        <v>1</v>
      </c>
      <c r="T92" s="15" t="s">
        <v>132</v>
      </c>
      <c r="U92" s="15" t="s">
        <v>117</v>
      </c>
      <c r="V92" s="15" t="s">
        <v>133</v>
      </c>
      <c r="W92" s="25">
        <v>43376.586805555555</v>
      </c>
      <c r="X92" s="37">
        <v>6.5972222218988463E-2</v>
      </c>
      <c r="Y92" s="28">
        <v>6.5972222218988463E-2</v>
      </c>
      <c r="Z92" s="15" t="s">
        <v>1815</v>
      </c>
      <c r="AA92" s="11"/>
      <c r="AB92" s="11"/>
      <c r="AC92" s="11"/>
    </row>
    <row r="93" spans="1:29" ht="12.75" customHeight="1">
      <c r="A93" s="13">
        <v>43376</v>
      </c>
      <c r="B93" s="15" t="s">
        <v>35</v>
      </c>
      <c r="C93" s="17">
        <v>0.65138888888888891</v>
      </c>
      <c r="D93" s="18"/>
      <c r="E93" s="18"/>
      <c r="F93" s="20" t="s">
        <v>1814</v>
      </c>
      <c r="G93" s="18">
        <v>3</v>
      </c>
      <c r="H93" s="18">
        <v>10</v>
      </c>
      <c r="I93" s="18">
        <v>2018</v>
      </c>
      <c r="J93" s="18">
        <v>15</v>
      </c>
      <c r="K93" s="18">
        <v>38</v>
      </c>
      <c r="L93" s="18">
        <v>0</v>
      </c>
      <c r="M93" s="15" t="s">
        <v>59</v>
      </c>
      <c r="N93" s="22" t="s">
        <v>458</v>
      </c>
      <c r="O93" s="22" t="s">
        <v>459</v>
      </c>
      <c r="P93" s="15" t="s">
        <v>95</v>
      </c>
      <c r="Q93" s="15" t="s">
        <v>77</v>
      </c>
      <c r="R93" s="15" t="s">
        <v>78</v>
      </c>
      <c r="S93" s="15">
        <v>0</v>
      </c>
      <c r="T93" s="15" t="s">
        <v>79</v>
      </c>
      <c r="U93" s="15" t="s">
        <v>80</v>
      </c>
      <c r="V93" s="15" t="s">
        <v>102</v>
      </c>
      <c r="W93" s="25">
        <v>43376.651388888888</v>
      </c>
      <c r="X93" s="37">
        <v>6.4583333332848269E-2</v>
      </c>
      <c r="Y93" s="28">
        <v>6.4583333332848269E-2</v>
      </c>
      <c r="Z93" s="15" t="s">
        <v>1815</v>
      </c>
      <c r="AA93" s="11"/>
      <c r="AB93" s="11"/>
      <c r="AC93" s="11"/>
    </row>
    <row r="94" spans="1:29" ht="12.75" customHeight="1">
      <c r="A94" s="13">
        <v>43376</v>
      </c>
      <c r="B94" s="15" t="s">
        <v>35</v>
      </c>
      <c r="C94" s="17">
        <v>0.83333333333333337</v>
      </c>
      <c r="D94" s="18"/>
      <c r="E94" s="33">
        <v>0.58333333333333337</v>
      </c>
      <c r="F94" s="20">
        <v>0.25</v>
      </c>
      <c r="G94" s="18">
        <v>3</v>
      </c>
      <c r="H94" s="18">
        <v>10</v>
      </c>
      <c r="I94" s="18">
        <v>2018</v>
      </c>
      <c r="J94" s="18">
        <v>20</v>
      </c>
      <c r="K94" s="18">
        <v>0</v>
      </c>
      <c r="L94" s="18">
        <v>0</v>
      </c>
      <c r="M94" s="15" t="s">
        <v>49</v>
      </c>
      <c r="N94" s="22" t="s">
        <v>460</v>
      </c>
      <c r="O94" s="22" t="s">
        <v>461</v>
      </c>
      <c r="P94" s="15" t="s">
        <v>322</v>
      </c>
      <c r="Q94" s="15" t="s">
        <v>166</v>
      </c>
      <c r="R94" s="15" t="s">
        <v>100</v>
      </c>
      <c r="S94" s="15">
        <v>0</v>
      </c>
      <c r="T94" s="15" t="s">
        <v>204</v>
      </c>
      <c r="U94" s="15" t="s">
        <v>117</v>
      </c>
      <c r="V94" s="15" t="s">
        <v>133</v>
      </c>
      <c r="W94" s="25">
        <v>43376.833333333336</v>
      </c>
      <c r="X94" s="37">
        <v>0.18194444444816327</v>
      </c>
      <c r="Y94" s="28">
        <v>0.18194444444816327</v>
      </c>
      <c r="Z94" s="15" t="s">
        <v>1815</v>
      </c>
      <c r="AA94" s="11"/>
      <c r="AB94" s="11"/>
      <c r="AC94" s="11"/>
    </row>
    <row r="95" spans="1:29" ht="12.75" customHeight="1">
      <c r="A95" s="13">
        <v>43376</v>
      </c>
      <c r="B95" s="15" t="s">
        <v>35</v>
      </c>
      <c r="C95" s="17">
        <v>0.91666666666666663</v>
      </c>
      <c r="D95" s="18"/>
      <c r="E95" s="18"/>
      <c r="F95" s="20" t="s">
        <v>1814</v>
      </c>
      <c r="G95" s="18">
        <v>3</v>
      </c>
      <c r="H95" s="18">
        <v>10</v>
      </c>
      <c r="I95" s="18">
        <v>2018</v>
      </c>
      <c r="J95" s="18">
        <v>22</v>
      </c>
      <c r="K95" s="18">
        <v>0</v>
      </c>
      <c r="L95" s="18">
        <v>0</v>
      </c>
      <c r="M95" s="15" t="s">
        <v>43</v>
      </c>
      <c r="N95" s="22" t="s">
        <v>464</v>
      </c>
      <c r="O95" s="22" t="s">
        <v>465</v>
      </c>
      <c r="P95" s="15" t="s">
        <v>218</v>
      </c>
      <c r="Q95" s="15" t="s">
        <v>166</v>
      </c>
      <c r="R95" s="15" t="s">
        <v>100</v>
      </c>
      <c r="S95" s="15">
        <v>1</v>
      </c>
      <c r="T95" s="15" t="s">
        <v>79</v>
      </c>
      <c r="U95" s="15" t="s">
        <v>80</v>
      </c>
      <c r="V95" s="15" t="s">
        <v>102</v>
      </c>
      <c r="W95" s="25">
        <v>43376.916666666664</v>
      </c>
      <c r="X95" s="37">
        <v>8.3333333328482695E-2</v>
      </c>
      <c r="Y95" s="28">
        <v>8.3333333328482695E-2</v>
      </c>
      <c r="Z95" s="15" t="s">
        <v>1815</v>
      </c>
      <c r="AA95" s="11"/>
      <c r="AB95" s="11"/>
      <c r="AC95" s="11"/>
    </row>
    <row r="96" spans="1:29" ht="12.75" customHeight="1">
      <c r="A96" s="13">
        <v>43378</v>
      </c>
      <c r="B96" s="15" t="s">
        <v>35</v>
      </c>
      <c r="C96" s="17">
        <v>0.72847222222222219</v>
      </c>
      <c r="D96" s="18"/>
      <c r="E96" s="18"/>
      <c r="F96" s="20" t="s">
        <v>1814</v>
      </c>
      <c r="G96" s="18">
        <v>5</v>
      </c>
      <c r="H96" s="18">
        <v>10</v>
      </c>
      <c r="I96" s="18">
        <v>2018</v>
      </c>
      <c r="J96" s="18">
        <v>17</v>
      </c>
      <c r="K96" s="18">
        <v>29</v>
      </c>
      <c r="L96" s="18">
        <v>0</v>
      </c>
      <c r="M96" s="15" t="s">
        <v>46</v>
      </c>
      <c r="N96" s="22" t="s">
        <v>468</v>
      </c>
      <c r="O96" s="22" t="s">
        <v>469</v>
      </c>
      <c r="P96" s="15" t="s">
        <v>95</v>
      </c>
      <c r="Q96" s="15" t="s">
        <v>77</v>
      </c>
      <c r="R96" s="15" t="s">
        <v>78</v>
      </c>
      <c r="S96" s="15">
        <v>1</v>
      </c>
      <c r="T96" s="15" t="s">
        <v>182</v>
      </c>
      <c r="U96" s="15" t="s">
        <v>80</v>
      </c>
      <c r="V96" s="15" t="s">
        <v>102</v>
      </c>
      <c r="W96" s="25">
        <v>43378.728472222225</v>
      </c>
      <c r="X96" s="37">
        <v>1.8118055555605679</v>
      </c>
      <c r="Y96" s="28">
        <v>1.8118055555605679</v>
      </c>
      <c r="Z96" s="15" t="s">
        <v>1815</v>
      </c>
      <c r="AA96" s="11"/>
      <c r="AB96" s="11"/>
      <c r="AC96" s="11"/>
    </row>
    <row r="97" spans="1:29" ht="12.75" customHeight="1">
      <c r="A97" s="13">
        <v>43378</v>
      </c>
      <c r="B97" s="15" t="s">
        <v>35</v>
      </c>
      <c r="C97" s="17">
        <v>0.77083333333333337</v>
      </c>
      <c r="D97" s="18"/>
      <c r="E97" s="18"/>
      <c r="F97" s="20" t="s">
        <v>1814</v>
      </c>
      <c r="G97" s="18">
        <v>5</v>
      </c>
      <c r="H97" s="18">
        <v>10</v>
      </c>
      <c r="I97" s="18">
        <v>2018</v>
      </c>
      <c r="J97" s="18">
        <v>18</v>
      </c>
      <c r="K97" s="18">
        <v>30</v>
      </c>
      <c r="L97" s="18">
        <v>0</v>
      </c>
      <c r="M97" s="15" t="s">
        <v>66</v>
      </c>
      <c r="N97" s="22" t="s">
        <v>471</v>
      </c>
      <c r="O97" s="22" t="s">
        <v>472</v>
      </c>
      <c r="P97" s="15" t="s">
        <v>165</v>
      </c>
      <c r="Q97" s="15" t="s">
        <v>166</v>
      </c>
      <c r="R97" s="15" t="s">
        <v>100</v>
      </c>
      <c r="S97" s="15">
        <v>1</v>
      </c>
      <c r="T97" s="15" t="s">
        <v>79</v>
      </c>
      <c r="U97" s="15" t="s">
        <v>80</v>
      </c>
      <c r="V97" s="15" t="s">
        <v>102</v>
      </c>
      <c r="W97" s="25">
        <v>43378.770833333336</v>
      </c>
      <c r="X97" s="37">
        <v>4.2361111110949423E-2</v>
      </c>
      <c r="Y97" s="28">
        <v>4.2361111110949423E-2</v>
      </c>
      <c r="Z97" s="15" t="s">
        <v>1815</v>
      </c>
      <c r="AA97" s="11"/>
      <c r="AB97" s="11"/>
      <c r="AC97" s="11"/>
    </row>
    <row r="98" spans="1:29" ht="12.75" customHeight="1">
      <c r="A98" s="13">
        <v>43378</v>
      </c>
      <c r="B98" s="15" t="s">
        <v>35</v>
      </c>
      <c r="C98" s="17">
        <v>0.77777777777777779</v>
      </c>
      <c r="D98" s="18"/>
      <c r="E98" s="18"/>
      <c r="F98" s="20" t="s">
        <v>1814</v>
      </c>
      <c r="G98" s="18">
        <v>5</v>
      </c>
      <c r="H98" s="18">
        <v>10</v>
      </c>
      <c r="I98" s="18">
        <v>2018</v>
      </c>
      <c r="J98" s="18">
        <v>18</v>
      </c>
      <c r="K98" s="18">
        <v>40</v>
      </c>
      <c r="L98" s="18">
        <v>0</v>
      </c>
      <c r="M98" s="15" t="s">
        <v>63</v>
      </c>
      <c r="N98" s="22" t="s">
        <v>474</v>
      </c>
      <c r="O98" s="22" t="s">
        <v>475</v>
      </c>
      <c r="P98" s="15" t="s">
        <v>257</v>
      </c>
      <c r="Q98" s="15" t="s">
        <v>166</v>
      </c>
      <c r="R98" s="15" t="s">
        <v>100</v>
      </c>
      <c r="S98" s="15">
        <v>-1</v>
      </c>
      <c r="T98" s="15" t="s">
        <v>132</v>
      </c>
      <c r="U98" s="15" t="s">
        <v>117</v>
      </c>
      <c r="V98" s="15" t="s">
        <v>133</v>
      </c>
      <c r="W98" s="25">
        <v>43378.777777777781</v>
      </c>
      <c r="X98" s="37">
        <v>6.9444444452528842E-3</v>
      </c>
      <c r="Y98" s="28">
        <v>6.9444444452528842E-3</v>
      </c>
      <c r="Z98" s="15" t="s">
        <v>34</v>
      </c>
      <c r="AA98" s="11"/>
      <c r="AB98" s="11"/>
      <c r="AC98" s="11"/>
    </row>
    <row r="99" spans="1:29" ht="12.75" customHeight="1">
      <c r="A99" s="13">
        <v>43381</v>
      </c>
      <c r="B99" s="15" t="s">
        <v>35</v>
      </c>
      <c r="C99" s="17">
        <v>1.2465277777777778E-2</v>
      </c>
      <c r="D99" s="31" t="s">
        <v>87</v>
      </c>
      <c r="E99" s="33">
        <v>0.22916666666666666</v>
      </c>
      <c r="F99" s="20">
        <v>-0.21670138888888887</v>
      </c>
      <c r="G99" s="18">
        <v>8</v>
      </c>
      <c r="H99" s="18">
        <v>10</v>
      </c>
      <c r="I99" s="18">
        <v>2018</v>
      </c>
      <c r="J99" s="18">
        <v>0</v>
      </c>
      <c r="K99" s="18">
        <v>17</v>
      </c>
      <c r="L99" s="18">
        <v>57</v>
      </c>
      <c r="M99" s="15" t="s">
        <v>41</v>
      </c>
      <c r="N99" s="22" t="s">
        <v>479</v>
      </c>
      <c r="O99" s="22" t="s">
        <v>480</v>
      </c>
      <c r="P99" s="15" t="s">
        <v>481</v>
      </c>
      <c r="Q99" s="15" t="s">
        <v>77</v>
      </c>
      <c r="R99" s="15" t="s">
        <v>78</v>
      </c>
      <c r="S99" s="15">
        <v>0</v>
      </c>
      <c r="T99" s="15" t="s">
        <v>79</v>
      </c>
      <c r="U99" s="15" t="s">
        <v>80</v>
      </c>
      <c r="V99" s="15" t="s">
        <v>102</v>
      </c>
      <c r="W99" s="25">
        <v>43381.012465277781</v>
      </c>
      <c r="X99" s="37">
        <v>2.234687500000291</v>
      </c>
      <c r="Y99" s="28">
        <v>2.234687500000291</v>
      </c>
      <c r="Z99" s="15" t="s">
        <v>1815</v>
      </c>
      <c r="AA99" s="11"/>
      <c r="AB99" s="11"/>
      <c r="AC99" s="11"/>
    </row>
    <row r="100" spans="1:29" ht="12.75" customHeight="1">
      <c r="A100" s="13">
        <v>43382</v>
      </c>
      <c r="B100" s="15" t="s">
        <v>35</v>
      </c>
      <c r="C100" s="17">
        <v>0.58333333333333337</v>
      </c>
      <c r="D100" s="18"/>
      <c r="E100" s="18"/>
      <c r="F100" s="20" t="s">
        <v>1814</v>
      </c>
      <c r="G100" s="18">
        <v>9</v>
      </c>
      <c r="H100" s="18">
        <v>10</v>
      </c>
      <c r="I100" s="18">
        <v>2018</v>
      </c>
      <c r="J100" s="18">
        <v>14</v>
      </c>
      <c r="K100" s="18">
        <v>0</v>
      </c>
      <c r="L100" s="18">
        <v>0</v>
      </c>
      <c r="M100" s="15" t="s">
        <v>66</v>
      </c>
      <c r="N100" s="22" t="s">
        <v>483</v>
      </c>
      <c r="O100" s="22" t="s">
        <v>484</v>
      </c>
      <c r="P100" s="15" t="s">
        <v>370</v>
      </c>
      <c r="Q100" s="15" t="s">
        <v>166</v>
      </c>
      <c r="R100" s="15" t="s">
        <v>100</v>
      </c>
      <c r="S100" s="15">
        <v>0</v>
      </c>
      <c r="T100" s="15" t="s">
        <v>79</v>
      </c>
      <c r="U100" s="15" t="s">
        <v>80</v>
      </c>
      <c r="V100" s="15" t="s">
        <v>102</v>
      </c>
      <c r="W100" s="25">
        <v>43382.583333333336</v>
      </c>
      <c r="X100" s="37">
        <v>1.5708680555544561</v>
      </c>
      <c r="Y100" s="28">
        <v>1.5708680555544561</v>
      </c>
      <c r="Z100" s="15" t="s">
        <v>1815</v>
      </c>
      <c r="AA100" s="11"/>
      <c r="AB100" s="11"/>
      <c r="AC100" s="11"/>
    </row>
    <row r="101" spans="1:29" ht="12.75" customHeight="1">
      <c r="A101" s="13">
        <v>43382</v>
      </c>
      <c r="B101" s="15" t="s">
        <v>35</v>
      </c>
      <c r="C101" s="17">
        <v>0.79166666666666663</v>
      </c>
      <c r="D101" s="31" t="s">
        <v>87</v>
      </c>
      <c r="E101" s="33">
        <v>0.58333333333333337</v>
      </c>
      <c r="F101" s="20">
        <v>0.20833333333333326</v>
      </c>
      <c r="G101" s="18">
        <v>9</v>
      </c>
      <c r="H101" s="18">
        <v>10</v>
      </c>
      <c r="I101" s="18">
        <v>2018</v>
      </c>
      <c r="J101" s="18">
        <v>19</v>
      </c>
      <c r="K101" s="18">
        <v>0</v>
      </c>
      <c r="L101" s="18">
        <v>0</v>
      </c>
      <c r="M101" s="15" t="s">
        <v>59</v>
      </c>
      <c r="N101" s="22" t="s">
        <v>485</v>
      </c>
      <c r="O101" s="22" t="s">
        <v>486</v>
      </c>
      <c r="P101" s="15" t="s">
        <v>487</v>
      </c>
      <c r="Q101" s="15" t="s">
        <v>166</v>
      </c>
      <c r="R101" s="15" t="s">
        <v>100</v>
      </c>
      <c r="S101" s="15">
        <v>-1</v>
      </c>
      <c r="T101" s="15" t="s">
        <v>132</v>
      </c>
      <c r="U101" s="15" t="s">
        <v>117</v>
      </c>
      <c r="V101" s="15" t="s">
        <v>111</v>
      </c>
      <c r="W101" s="25">
        <v>43382.791666666664</v>
      </c>
      <c r="X101" s="37">
        <v>0.20833333332848269</v>
      </c>
      <c r="Y101" s="28">
        <v>0.20833333332848269</v>
      </c>
      <c r="Z101" s="15" t="s">
        <v>1815</v>
      </c>
      <c r="AA101" s="11"/>
      <c r="AB101" s="11"/>
      <c r="AC101" s="11"/>
    </row>
    <row r="102" spans="1:29" ht="12.75" customHeight="1">
      <c r="A102" s="13">
        <v>43383</v>
      </c>
      <c r="B102" s="15" t="s">
        <v>35</v>
      </c>
      <c r="C102" s="17">
        <v>0.13194444444444445</v>
      </c>
      <c r="D102" s="18"/>
      <c r="E102" s="18"/>
      <c r="F102" s="20" t="s">
        <v>1814</v>
      </c>
      <c r="G102" s="18">
        <v>10</v>
      </c>
      <c r="H102" s="18">
        <v>10</v>
      </c>
      <c r="I102" s="18">
        <v>2018</v>
      </c>
      <c r="J102" s="18">
        <v>3</v>
      </c>
      <c r="K102" s="18">
        <v>10</v>
      </c>
      <c r="L102" s="18">
        <v>0</v>
      </c>
      <c r="M102" s="15" t="s">
        <v>46</v>
      </c>
      <c r="N102" s="22" t="s">
        <v>489</v>
      </c>
      <c r="O102" s="22" t="s">
        <v>490</v>
      </c>
      <c r="P102" s="15" t="s">
        <v>491</v>
      </c>
      <c r="Q102" s="15" t="s">
        <v>99</v>
      </c>
      <c r="R102" s="15" t="s">
        <v>100</v>
      </c>
      <c r="S102" s="15">
        <v>1</v>
      </c>
      <c r="T102" s="15" t="s">
        <v>79</v>
      </c>
      <c r="U102" s="15" t="s">
        <v>80</v>
      </c>
      <c r="V102" s="15" t="s">
        <v>102</v>
      </c>
      <c r="W102" s="25">
        <v>43383.131944444445</v>
      </c>
      <c r="X102" s="37">
        <v>0.34027777778101154</v>
      </c>
      <c r="Y102" s="28">
        <v>0.34027777778101154</v>
      </c>
      <c r="Z102" s="15" t="s">
        <v>1815</v>
      </c>
      <c r="AA102" s="11"/>
      <c r="AB102" s="11"/>
      <c r="AC102" s="11"/>
    </row>
    <row r="103" spans="1:29" ht="12.75" customHeight="1">
      <c r="A103" s="13">
        <v>43383</v>
      </c>
      <c r="B103" s="15" t="s">
        <v>35</v>
      </c>
      <c r="C103" s="17">
        <v>0.76041666666666663</v>
      </c>
      <c r="D103" s="18"/>
      <c r="E103" s="18"/>
      <c r="F103" s="20" t="s">
        <v>1814</v>
      </c>
      <c r="G103" s="18">
        <v>10</v>
      </c>
      <c r="H103" s="18">
        <v>10</v>
      </c>
      <c r="I103" s="18">
        <v>2018</v>
      </c>
      <c r="J103" s="18">
        <v>18</v>
      </c>
      <c r="K103" s="18">
        <v>15</v>
      </c>
      <c r="L103" s="18">
        <v>0</v>
      </c>
      <c r="M103" s="15" t="s">
        <v>33</v>
      </c>
      <c r="N103" s="22" t="s">
        <v>494</v>
      </c>
      <c r="O103" s="22" t="s">
        <v>495</v>
      </c>
      <c r="P103" s="15" t="s">
        <v>496</v>
      </c>
      <c r="Q103" s="15" t="s">
        <v>166</v>
      </c>
      <c r="R103" s="15" t="s">
        <v>100</v>
      </c>
      <c r="S103" s="15">
        <v>1</v>
      </c>
      <c r="T103" s="15" t="s">
        <v>79</v>
      </c>
      <c r="U103" s="15" t="s">
        <v>80</v>
      </c>
      <c r="V103" s="18"/>
      <c r="W103" s="25">
        <v>43383.760416666664</v>
      </c>
      <c r="X103" s="37">
        <v>0.62847222221898846</v>
      </c>
      <c r="Y103" s="28">
        <v>0.62847222221898846</v>
      </c>
      <c r="Z103" s="15" t="s">
        <v>1815</v>
      </c>
      <c r="AA103" s="11"/>
      <c r="AB103" s="11"/>
      <c r="AC103" s="11"/>
    </row>
    <row r="104" spans="1:29" ht="12.75" customHeight="1">
      <c r="A104" s="13">
        <v>43384</v>
      </c>
      <c r="B104" s="15" t="s">
        <v>35</v>
      </c>
      <c r="C104" s="17">
        <v>0.80555555555555558</v>
      </c>
      <c r="D104" s="18"/>
      <c r="E104" s="18"/>
      <c r="F104" s="20" t="s">
        <v>1814</v>
      </c>
      <c r="G104" s="18">
        <v>11</v>
      </c>
      <c r="H104" s="18">
        <v>10</v>
      </c>
      <c r="I104" s="18">
        <v>2018</v>
      </c>
      <c r="J104" s="18">
        <v>19</v>
      </c>
      <c r="K104" s="18">
        <v>20</v>
      </c>
      <c r="L104" s="18">
        <v>0</v>
      </c>
      <c r="M104" s="15" t="s">
        <v>38</v>
      </c>
      <c r="N104" s="22" t="s">
        <v>498</v>
      </c>
      <c r="O104" s="22" t="s">
        <v>499</v>
      </c>
      <c r="P104" s="15" t="s">
        <v>500</v>
      </c>
      <c r="Q104" s="15" t="s">
        <v>419</v>
      </c>
      <c r="R104" s="15" t="s">
        <v>100</v>
      </c>
      <c r="S104" s="15">
        <v>1</v>
      </c>
      <c r="T104" s="15" t="s">
        <v>79</v>
      </c>
      <c r="U104" s="15" t="s">
        <v>80</v>
      </c>
      <c r="V104" s="15" t="s">
        <v>102</v>
      </c>
      <c r="W104" s="25">
        <v>43384.805555555555</v>
      </c>
      <c r="X104" s="37">
        <v>1.0451388888905058</v>
      </c>
      <c r="Y104" s="28">
        <v>1.0451388888905058</v>
      </c>
      <c r="Z104" s="15" t="s">
        <v>1815</v>
      </c>
      <c r="AA104" s="11"/>
      <c r="AB104" s="11"/>
      <c r="AC104" s="11"/>
    </row>
    <row r="105" spans="1:29" ht="12.75" customHeight="1">
      <c r="A105" s="13">
        <v>43384</v>
      </c>
      <c r="B105" s="15" t="s">
        <v>35</v>
      </c>
      <c r="C105" s="17">
        <v>1</v>
      </c>
      <c r="D105" s="18"/>
      <c r="E105" s="18"/>
      <c r="F105" s="20" t="s">
        <v>1814</v>
      </c>
      <c r="G105" s="18">
        <v>11</v>
      </c>
      <c r="H105" s="18">
        <v>10</v>
      </c>
      <c r="I105" s="18">
        <v>2018</v>
      </c>
      <c r="J105" s="18">
        <v>0</v>
      </c>
      <c r="K105" s="18">
        <v>0</v>
      </c>
      <c r="L105" s="18">
        <v>0</v>
      </c>
      <c r="M105" s="15" t="s">
        <v>63</v>
      </c>
      <c r="N105" s="22" t="s">
        <v>501</v>
      </c>
      <c r="O105" s="22" t="s">
        <v>502</v>
      </c>
      <c r="P105" s="15" t="s">
        <v>243</v>
      </c>
      <c r="Q105" s="15" t="s">
        <v>166</v>
      </c>
      <c r="R105" s="15" t="s">
        <v>100</v>
      </c>
      <c r="S105" s="15">
        <v>1</v>
      </c>
      <c r="T105" s="15" t="s">
        <v>132</v>
      </c>
      <c r="U105" s="15" t="s">
        <v>117</v>
      </c>
      <c r="V105" s="15" t="s">
        <v>133</v>
      </c>
      <c r="W105" s="25">
        <v>43385</v>
      </c>
      <c r="X105" s="37">
        <v>0.19444444444525288</v>
      </c>
      <c r="Y105" s="28">
        <v>0.19444444444525288</v>
      </c>
      <c r="Z105" s="15" t="s">
        <v>1815</v>
      </c>
      <c r="AA105" s="11"/>
      <c r="AB105" s="11"/>
      <c r="AC105" s="11"/>
    </row>
    <row r="106" spans="1:29" ht="12.75" customHeight="1">
      <c r="A106" s="13">
        <v>43385</v>
      </c>
      <c r="B106" s="15" t="s">
        <v>35</v>
      </c>
      <c r="C106" s="17">
        <v>0.63249999999999995</v>
      </c>
      <c r="D106" s="18"/>
      <c r="E106" s="33">
        <v>0.35694444444444445</v>
      </c>
      <c r="F106" s="20">
        <v>0.2755555555555555</v>
      </c>
      <c r="G106" s="18">
        <v>12</v>
      </c>
      <c r="H106" s="18">
        <v>10</v>
      </c>
      <c r="I106" s="18">
        <v>2018</v>
      </c>
      <c r="J106" s="18">
        <v>15</v>
      </c>
      <c r="K106" s="18">
        <v>10</v>
      </c>
      <c r="L106" s="18">
        <v>48</v>
      </c>
      <c r="M106" s="15" t="s">
        <v>33</v>
      </c>
      <c r="N106" s="22" t="s">
        <v>504</v>
      </c>
      <c r="O106" s="22" t="s">
        <v>505</v>
      </c>
      <c r="P106" s="15" t="s">
        <v>76</v>
      </c>
      <c r="Q106" s="15" t="s">
        <v>77</v>
      </c>
      <c r="R106" s="15" t="s">
        <v>78</v>
      </c>
      <c r="S106" s="15">
        <v>0</v>
      </c>
      <c r="T106" s="15" t="s">
        <v>79</v>
      </c>
      <c r="U106" s="15" t="s">
        <v>80</v>
      </c>
      <c r="V106" s="15" t="s">
        <v>102</v>
      </c>
      <c r="W106" s="25">
        <v>43385.6325</v>
      </c>
      <c r="X106" s="37">
        <v>0.63249999999970896</v>
      </c>
      <c r="Y106" s="28">
        <v>0.63249999999970896</v>
      </c>
      <c r="Z106" s="15" t="s">
        <v>1815</v>
      </c>
      <c r="AA106" s="11"/>
      <c r="AB106" s="11"/>
      <c r="AC106" s="11"/>
    </row>
    <row r="107" spans="1:29" ht="12.75" customHeight="1">
      <c r="A107" s="13">
        <v>43385</v>
      </c>
      <c r="B107" s="15" t="s">
        <v>35</v>
      </c>
      <c r="C107" s="17">
        <v>0.84108796296296295</v>
      </c>
      <c r="D107" s="18"/>
      <c r="E107" s="18"/>
      <c r="F107" s="20" t="s">
        <v>1814</v>
      </c>
      <c r="G107" s="18">
        <v>12</v>
      </c>
      <c r="H107" s="18">
        <v>10</v>
      </c>
      <c r="I107" s="18">
        <v>2018</v>
      </c>
      <c r="J107" s="18">
        <v>20</v>
      </c>
      <c r="K107" s="18">
        <v>11</v>
      </c>
      <c r="L107" s="18">
        <v>10</v>
      </c>
      <c r="M107" s="15" t="s">
        <v>33</v>
      </c>
      <c r="N107" s="22" t="s">
        <v>507</v>
      </c>
      <c r="O107" s="22" t="s">
        <v>508</v>
      </c>
      <c r="P107" s="15" t="s">
        <v>95</v>
      </c>
      <c r="Q107" s="15" t="s">
        <v>77</v>
      </c>
      <c r="R107" s="15" t="s">
        <v>78</v>
      </c>
      <c r="S107" s="15">
        <v>1</v>
      </c>
      <c r="T107" s="15" t="s">
        <v>182</v>
      </c>
      <c r="U107" s="15" t="s">
        <v>80</v>
      </c>
      <c r="V107" s="15" t="s">
        <v>111</v>
      </c>
      <c r="W107" s="25">
        <v>43385.841087962966</v>
      </c>
      <c r="X107" s="37">
        <v>0.20858796296670334</v>
      </c>
      <c r="Y107" s="28">
        <v>0.20858796296670334</v>
      </c>
      <c r="Z107" s="15" t="s">
        <v>1815</v>
      </c>
      <c r="AA107" s="11"/>
      <c r="AB107" s="11"/>
      <c r="AC107" s="11"/>
    </row>
    <row r="108" spans="1:29" ht="12.75" customHeight="1">
      <c r="A108" s="13">
        <v>43389</v>
      </c>
      <c r="B108" s="15" t="s">
        <v>35</v>
      </c>
      <c r="C108" s="17">
        <v>0.92708333333333337</v>
      </c>
      <c r="D108" s="18"/>
      <c r="E108" s="18"/>
      <c r="F108" s="20" t="s">
        <v>1814</v>
      </c>
      <c r="G108" s="18">
        <v>16</v>
      </c>
      <c r="H108" s="18">
        <v>10</v>
      </c>
      <c r="I108" s="18">
        <v>2018</v>
      </c>
      <c r="J108" s="18">
        <v>22</v>
      </c>
      <c r="K108" s="18">
        <v>15</v>
      </c>
      <c r="L108" s="18">
        <v>0</v>
      </c>
      <c r="M108" s="15" t="s">
        <v>55</v>
      </c>
      <c r="N108" s="22" t="s">
        <v>510</v>
      </c>
      <c r="O108" s="22" t="s">
        <v>511</v>
      </c>
      <c r="P108" s="15" t="s">
        <v>512</v>
      </c>
      <c r="Q108" s="15" t="s">
        <v>166</v>
      </c>
      <c r="R108" s="15" t="s">
        <v>100</v>
      </c>
      <c r="S108" s="15">
        <v>1</v>
      </c>
      <c r="T108" s="15" t="s">
        <v>79</v>
      </c>
      <c r="U108" s="15" t="s">
        <v>80</v>
      </c>
      <c r="V108" s="15" t="s">
        <v>102</v>
      </c>
      <c r="W108" s="25">
        <v>43389.927083333336</v>
      </c>
      <c r="X108" s="37">
        <v>4.0859953703693463</v>
      </c>
      <c r="Y108" s="28">
        <v>4.0859953703693463</v>
      </c>
      <c r="Z108" s="15" t="s">
        <v>1815</v>
      </c>
      <c r="AA108" s="11"/>
      <c r="AB108" s="11"/>
      <c r="AC108" s="11"/>
    </row>
    <row r="109" spans="1:29" ht="12.75" customHeight="1">
      <c r="A109" s="13">
        <v>43391</v>
      </c>
      <c r="B109" s="15" t="s">
        <v>35</v>
      </c>
      <c r="C109" s="17">
        <v>0.62847222222222221</v>
      </c>
      <c r="D109" s="18"/>
      <c r="E109" s="33">
        <v>0.37847222222222221</v>
      </c>
      <c r="F109" s="20">
        <v>0.25</v>
      </c>
      <c r="G109" s="18">
        <v>18</v>
      </c>
      <c r="H109" s="18">
        <v>10</v>
      </c>
      <c r="I109" s="18">
        <v>2018</v>
      </c>
      <c r="J109" s="18">
        <v>15</v>
      </c>
      <c r="K109" s="18">
        <v>5</v>
      </c>
      <c r="L109" s="18">
        <v>0</v>
      </c>
      <c r="M109" s="15" t="s">
        <v>41</v>
      </c>
      <c r="N109" s="22" t="s">
        <v>513</v>
      </c>
      <c r="O109" s="22" t="s">
        <v>514</v>
      </c>
      <c r="P109" s="15" t="s">
        <v>515</v>
      </c>
      <c r="Q109" s="15" t="s">
        <v>166</v>
      </c>
      <c r="R109" s="15" t="s">
        <v>100</v>
      </c>
      <c r="S109" s="15">
        <v>0</v>
      </c>
      <c r="T109" s="15" t="s">
        <v>182</v>
      </c>
      <c r="U109" s="15" t="s">
        <v>80</v>
      </c>
      <c r="V109" s="15" t="s">
        <v>111</v>
      </c>
      <c r="W109" s="25">
        <v>43391.628472222219</v>
      </c>
      <c r="X109" s="37">
        <v>1.7013888888832298</v>
      </c>
      <c r="Y109" s="28">
        <v>1.7013888888832298</v>
      </c>
      <c r="Z109" s="15" t="s">
        <v>1815</v>
      </c>
      <c r="AA109" s="11"/>
      <c r="AB109" s="11"/>
      <c r="AC109" s="11"/>
    </row>
    <row r="110" spans="1:29" ht="12.75" customHeight="1">
      <c r="A110" s="13">
        <v>43391</v>
      </c>
      <c r="B110" s="15" t="s">
        <v>35</v>
      </c>
      <c r="C110" s="17">
        <v>0.76041666666666663</v>
      </c>
      <c r="D110" s="18"/>
      <c r="E110" s="33">
        <v>0.51041666666666663</v>
      </c>
      <c r="F110" s="20">
        <v>0.25</v>
      </c>
      <c r="G110" s="18">
        <v>18</v>
      </c>
      <c r="H110" s="18">
        <v>10</v>
      </c>
      <c r="I110" s="18">
        <v>2018</v>
      </c>
      <c r="J110" s="18">
        <v>18</v>
      </c>
      <c r="K110" s="18">
        <v>15</v>
      </c>
      <c r="L110" s="18">
        <v>0</v>
      </c>
      <c r="M110" s="15" t="s">
        <v>60</v>
      </c>
      <c r="N110" s="22" t="s">
        <v>517</v>
      </c>
      <c r="O110" s="22" t="s">
        <v>518</v>
      </c>
      <c r="P110" s="15" t="s">
        <v>370</v>
      </c>
      <c r="Q110" s="15" t="s">
        <v>166</v>
      </c>
      <c r="R110" s="15" t="s">
        <v>100</v>
      </c>
      <c r="S110" s="15">
        <v>1</v>
      </c>
      <c r="T110" s="15" t="s">
        <v>79</v>
      </c>
      <c r="U110" s="15" t="s">
        <v>80</v>
      </c>
      <c r="V110" s="15" t="s">
        <v>111</v>
      </c>
      <c r="W110" s="25">
        <v>43391.760416666664</v>
      </c>
      <c r="X110" s="37">
        <v>0.13194444444525288</v>
      </c>
      <c r="Y110" s="28">
        <v>0.13194444444525288</v>
      </c>
      <c r="Z110" s="15" t="s">
        <v>1815</v>
      </c>
      <c r="AA110" s="11"/>
      <c r="AB110" s="11"/>
      <c r="AC110" s="11"/>
    </row>
    <row r="111" spans="1:29" ht="12.75" customHeight="1">
      <c r="A111" s="13">
        <v>43392</v>
      </c>
      <c r="B111" s="15" t="s">
        <v>35</v>
      </c>
      <c r="C111" s="17">
        <v>0.75</v>
      </c>
      <c r="D111" s="18"/>
      <c r="E111" s="18"/>
      <c r="F111" s="20" t="s">
        <v>1814</v>
      </c>
      <c r="G111" s="18">
        <v>19</v>
      </c>
      <c r="H111" s="18">
        <v>10</v>
      </c>
      <c r="I111" s="18">
        <v>2018</v>
      </c>
      <c r="J111" s="18">
        <v>18</v>
      </c>
      <c r="K111" s="18">
        <v>0</v>
      </c>
      <c r="L111" s="18">
        <v>0</v>
      </c>
      <c r="M111" s="15" t="s">
        <v>63</v>
      </c>
      <c r="N111" s="22" t="s">
        <v>520</v>
      </c>
      <c r="O111" s="22" t="s">
        <v>521</v>
      </c>
      <c r="P111" s="15" t="s">
        <v>522</v>
      </c>
      <c r="Q111" s="15" t="s">
        <v>166</v>
      </c>
      <c r="R111" s="15" t="s">
        <v>100</v>
      </c>
      <c r="S111" s="15">
        <v>1</v>
      </c>
      <c r="T111" s="15" t="s">
        <v>132</v>
      </c>
      <c r="U111" s="15" t="s">
        <v>117</v>
      </c>
      <c r="V111" s="15" t="s">
        <v>198</v>
      </c>
      <c r="W111" s="25">
        <v>43392.75</v>
      </c>
      <c r="X111" s="37">
        <v>0.98958333333575865</v>
      </c>
      <c r="Y111" s="28">
        <v>0.98958333333575865</v>
      </c>
      <c r="Z111" s="15" t="s">
        <v>1815</v>
      </c>
      <c r="AA111" s="11"/>
      <c r="AB111" s="11"/>
      <c r="AC111" s="11"/>
    </row>
    <row r="112" spans="1:29" ht="12.75" customHeight="1">
      <c r="A112" s="13">
        <v>43392</v>
      </c>
      <c r="B112" s="15" t="s">
        <v>35</v>
      </c>
      <c r="C112" s="17">
        <v>0.78125</v>
      </c>
      <c r="D112" s="18"/>
      <c r="E112" s="18"/>
      <c r="F112" s="20" t="s">
        <v>1814</v>
      </c>
      <c r="G112" s="18">
        <v>19</v>
      </c>
      <c r="H112" s="18">
        <v>10</v>
      </c>
      <c r="I112" s="18">
        <v>2018</v>
      </c>
      <c r="J112" s="18">
        <v>18</v>
      </c>
      <c r="K112" s="18">
        <v>45</v>
      </c>
      <c r="L112" s="18">
        <v>0</v>
      </c>
      <c r="M112" s="15" t="s">
        <v>66</v>
      </c>
      <c r="N112" s="22" t="s">
        <v>523</v>
      </c>
      <c r="O112" s="22" t="s">
        <v>524</v>
      </c>
      <c r="P112" s="15" t="s">
        <v>370</v>
      </c>
      <c r="Q112" s="15" t="s">
        <v>525</v>
      </c>
      <c r="R112" s="15" t="s">
        <v>100</v>
      </c>
      <c r="S112" s="15">
        <v>1</v>
      </c>
      <c r="T112" s="15" t="s">
        <v>79</v>
      </c>
      <c r="U112" s="15" t="s">
        <v>80</v>
      </c>
      <c r="V112" s="15" t="s">
        <v>102</v>
      </c>
      <c r="W112" s="25">
        <v>43392.78125</v>
      </c>
      <c r="X112" s="37">
        <v>3.125E-2</v>
      </c>
      <c r="Y112" s="28">
        <v>3.125E-2</v>
      </c>
      <c r="Z112" s="15" t="s">
        <v>34</v>
      </c>
      <c r="AA112" s="11"/>
      <c r="AB112" s="11"/>
      <c r="AC112" s="11"/>
    </row>
    <row r="113" spans="1:29" ht="12.75" customHeight="1">
      <c r="A113" s="13">
        <v>43396</v>
      </c>
      <c r="B113" s="15" t="s">
        <v>35</v>
      </c>
      <c r="C113" s="17">
        <v>0.8125</v>
      </c>
      <c r="D113" s="18"/>
      <c r="E113" s="18"/>
      <c r="F113" s="20" t="s">
        <v>1814</v>
      </c>
      <c r="G113" s="18">
        <v>23</v>
      </c>
      <c r="H113" s="18">
        <v>10</v>
      </c>
      <c r="I113" s="18">
        <v>2018</v>
      </c>
      <c r="J113" s="18">
        <v>19</v>
      </c>
      <c r="K113" s="18">
        <v>30</v>
      </c>
      <c r="L113" s="18">
        <v>0</v>
      </c>
      <c r="M113" s="15" t="s">
        <v>63</v>
      </c>
      <c r="N113" s="22" t="s">
        <v>527</v>
      </c>
      <c r="O113" s="22" t="s">
        <v>528</v>
      </c>
      <c r="P113" s="15" t="s">
        <v>529</v>
      </c>
      <c r="Q113" s="15" t="s">
        <v>166</v>
      </c>
      <c r="R113" s="15" t="s">
        <v>100</v>
      </c>
      <c r="S113" s="15">
        <v>1</v>
      </c>
      <c r="T113" s="15" t="s">
        <v>79</v>
      </c>
      <c r="U113" s="15" t="s">
        <v>80</v>
      </c>
      <c r="V113" s="15" t="s">
        <v>102</v>
      </c>
      <c r="W113" s="25">
        <v>43396.8125</v>
      </c>
      <c r="X113" s="37">
        <v>4.03125</v>
      </c>
      <c r="Y113" s="28">
        <v>4.03125</v>
      </c>
      <c r="Z113" s="15" t="s">
        <v>1815</v>
      </c>
      <c r="AA113" s="11"/>
      <c r="AB113" s="11"/>
      <c r="AC113" s="11"/>
    </row>
    <row r="114" spans="1:29" ht="12.75" customHeight="1">
      <c r="A114" s="13">
        <v>43397</v>
      </c>
      <c r="B114" s="15" t="s">
        <v>35</v>
      </c>
      <c r="C114" s="17">
        <v>0.66666666666666663</v>
      </c>
      <c r="D114" s="18"/>
      <c r="E114" s="18"/>
      <c r="F114" s="20" t="s">
        <v>1814</v>
      </c>
      <c r="G114" s="18">
        <v>24</v>
      </c>
      <c r="H114" s="18">
        <v>10</v>
      </c>
      <c r="I114" s="18">
        <v>2018</v>
      </c>
      <c r="J114" s="18">
        <v>16</v>
      </c>
      <c r="K114" s="18">
        <v>0</v>
      </c>
      <c r="L114" s="18">
        <v>0</v>
      </c>
      <c r="M114" s="15" t="s">
        <v>66</v>
      </c>
      <c r="N114" s="22" t="s">
        <v>531</v>
      </c>
      <c r="O114" s="22" t="s">
        <v>532</v>
      </c>
      <c r="P114" s="15" t="s">
        <v>187</v>
      </c>
      <c r="Q114" s="15" t="s">
        <v>188</v>
      </c>
      <c r="R114" s="15" t="s">
        <v>78</v>
      </c>
      <c r="S114" s="15">
        <v>-1</v>
      </c>
      <c r="T114" s="15" t="s">
        <v>132</v>
      </c>
      <c r="U114" s="15" t="s">
        <v>117</v>
      </c>
      <c r="V114" s="15" t="s">
        <v>133</v>
      </c>
      <c r="W114" s="25">
        <v>43397.666666666664</v>
      </c>
      <c r="X114" s="37">
        <v>0.85416666666424135</v>
      </c>
      <c r="Y114" s="28">
        <v>0.85416666666424135</v>
      </c>
      <c r="Z114" s="15" t="s">
        <v>1815</v>
      </c>
      <c r="AA114" s="11"/>
      <c r="AB114" s="11"/>
      <c r="AC114" s="11"/>
    </row>
    <row r="115" spans="1:29" ht="12.75" customHeight="1">
      <c r="A115" s="13">
        <v>43397</v>
      </c>
      <c r="B115" s="15" t="s">
        <v>35</v>
      </c>
      <c r="C115" s="17">
        <v>0.79166666666666663</v>
      </c>
      <c r="D115" s="18"/>
      <c r="E115" s="18"/>
      <c r="F115" s="20" t="s">
        <v>1814</v>
      </c>
      <c r="G115" s="18">
        <v>24</v>
      </c>
      <c r="H115" s="18">
        <v>10</v>
      </c>
      <c r="I115" s="18">
        <v>2018</v>
      </c>
      <c r="J115" s="18">
        <v>19</v>
      </c>
      <c r="K115" s="18">
        <v>0</v>
      </c>
      <c r="L115" s="18">
        <v>0</v>
      </c>
      <c r="M115" s="15" t="s">
        <v>63</v>
      </c>
      <c r="N115" s="22" t="s">
        <v>534</v>
      </c>
      <c r="O115" s="22" t="s">
        <v>535</v>
      </c>
      <c r="P115" s="15" t="s">
        <v>529</v>
      </c>
      <c r="Q115" s="15" t="s">
        <v>166</v>
      </c>
      <c r="R115" s="15" t="s">
        <v>100</v>
      </c>
      <c r="S115" s="15">
        <v>1</v>
      </c>
      <c r="T115" s="15" t="s">
        <v>132</v>
      </c>
      <c r="U115" s="15" t="s">
        <v>117</v>
      </c>
      <c r="V115" s="15" t="s">
        <v>111</v>
      </c>
      <c r="W115" s="25">
        <v>43397.791666666664</v>
      </c>
      <c r="X115" s="37">
        <v>0.125</v>
      </c>
      <c r="Y115" s="28">
        <v>0.125</v>
      </c>
      <c r="Z115" s="15" t="s">
        <v>1815</v>
      </c>
      <c r="AA115" s="11"/>
      <c r="AB115" s="11"/>
      <c r="AC115" s="11"/>
    </row>
    <row r="116" spans="1:29" ht="12.75" customHeight="1">
      <c r="A116" s="13">
        <v>43397</v>
      </c>
      <c r="B116" s="15" t="s">
        <v>35</v>
      </c>
      <c r="C116" s="17">
        <v>0.81567129629629631</v>
      </c>
      <c r="D116" s="18"/>
      <c r="E116" s="18"/>
      <c r="F116" s="20" t="s">
        <v>1814</v>
      </c>
      <c r="G116" s="18">
        <v>24</v>
      </c>
      <c r="H116" s="18">
        <v>10</v>
      </c>
      <c r="I116" s="18">
        <v>2018</v>
      </c>
      <c r="J116" s="18">
        <v>19</v>
      </c>
      <c r="K116" s="18">
        <v>34</v>
      </c>
      <c r="L116" s="18">
        <v>34</v>
      </c>
      <c r="M116" s="15" t="s">
        <v>54</v>
      </c>
      <c r="N116" s="22" t="s">
        <v>537</v>
      </c>
      <c r="O116" s="22" t="s">
        <v>538</v>
      </c>
      <c r="P116" s="15" t="s">
        <v>370</v>
      </c>
      <c r="Q116" s="15" t="s">
        <v>166</v>
      </c>
      <c r="R116" s="15" t="s">
        <v>100</v>
      </c>
      <c r="S116" s="15">
        <v>0</v>
      </c>
      <c r="T116" s="15" t="s">
        <v>182</v>
      </c>
      <c r="U116" s="15" t="s">
        <v>80</v>
      </c>
      <c r="V116" s="15" t="s">
        <v>111</v>
      </c>
      <c r="W116" s="25">
        <v>43397.815671296295</v>
      </c>
      <c r="X116" s="37">
        <v>2.400462963123573E-2</v>
      </c>
      <c r="Y116" s="28">
        <v>2.400462963123573E-2</v>
      </c>
      <c r="Z116" s="15" t="s">
        <v>34</v>
      </c>
      <c r="AA116" s="11"/>
      <c r="AB116" s="11"/>
      <c r="AC116" s="11"/>
    </row>
    <row r="117" spans="1:29" ht="12.75" customHeight="1">
      <c r="A117" s="13">
        <v>43397</v>
      </c>
      <c r="B117" s="15" t="s">
        <v>35</v>
      </c>
      <c r="C117" s="17">
        <v>0.83333333333333337</v>
      </c>
      <c r="D117" s="18"/>
      <c r="E117" s="18"/>
      <c r="F117" s="20" t="s">
        <v>1814</v>
      </c>
      <c r="G117" s="18">
        <v>24</v>
      </c>
      <c r="H117" s="18">
        <v>10</v>
      </c>
      <c r="I117" s="18">
        <v>2018</v>
      </c>
      <c r="J117" s="18">
        <v>20</v>
      </c>
      <c r="K117" s="18">
        <v>0</v>
      </c>
      <c r="L117" s="18">
        <v>0</v>
      </c>
      <c r="M117" s="15" t="s">
        <v>40</v>
      </c>
      <c r="N117" s="22" t="s">
        <v>541</v>
      </c>
      <c r="O117" s="22" t="s">
        <v>542</v>
      </c>
      <c r="P117" s="15" t="s">
        <v>208</v>
      </c>
      <c r="Q117" s="15" t="s">
        <v>543</v>
      </c>
      <c r="R117" s="15" t="s">
        <v>171</v>
      </c>
      <c r="S117" s="15">
        <v>-1</v>
      </c>
      <c r="T117" s="15" t="s">
        <v>204</v>
      </c>
      <c r="U117" s="15" t="s">
        <v>117</v>
      </c>
      <c r="V117" s="15" t="s">
        <v>198</v>
      </c>
      <c r="W117" s="25">
        <v>43397.833333333336</v>
      </c>
      <c r="X117" s="37">
        <v>1.7662037040281575E-2</v>
      </c>
      <c r="Y117" s="28">
        <v>1.7662037040281575E-2</v>
      </c>
      <c r="Z117" s="15" t="s">
        <v>34</v>
      </c>
      <c r="AA117" s="11"/>
      <c r="AB117" s="11"/>
      <c r="AC117" s="11"/>
    </row>
    <row r="118" spans="1:29" ht="12.75" customHeight="1">
      <c r="A118" s="13">
        <v>43398</v>
      </c>
      <c r="B118" s="15" t="s">
        <v>35</v>
      </c>
      <c r="C118" s="17">
        <v>0.35966435185185186</v>
      </c>
      <c r="D118" s="18"/>
      <c r="E118" s="18"/>
      <c r="F118" s="20" t="s">
        <v>1814</v>
      </c>
      <c r="G118" s="18">
        <v>25</v>
      </c>
      <c r="H118" s="18">
        <v>10</v>
      </c>
      <c r="I118" s="18">
        <v>2018</v>
      </c>
      <c r="J118" s="18">
        <v>8</v>
      </c>
      <c r="K118" s="18">
        <v>37</v>
      </c>
      <c r="L118" s="18">
        <v>55</v>
      </c>
      <c r="M118" s="15" t="s">
        <v>42</v>
      </c>
      <c r="N118" s="22" t="s">
        <v>545</v>
      </c>
      <c r="O118" s="22" t="s">
        <v>546</v>
      </c>
      <c r="P118" s="15" t="s">
        <v>208</v>
      </c>
      <c r="Q118" s="15" t="s">
        <v>547</v>
      </c>
      <c r="R118" s="15" t="s">
        <v>78</v>
      </c>
      <c r="S118" s="15">
        <v>-1</v>
      </c>
      <c r="T118" s="15" t="s">
        <v>132</v>
      </c>
      <c r="U118" s="15" t="s">
        <v>117</v>
      </c>
      <c r="V118" s="15" t="s">
        <v>198</v>
      </c>
      <c r="W118" s="25">
        <v>43398.359664351854</v>
      </c>
      <c r="X118" s="37">
        <v>0.52633101851824904</v>
      </c>
      <c r="Y118" s="28">
        <v>0.52633101851824904</v>
      </c>
      <c r="Z118" s="15" t="s">
        <v>1815</v>
      </c>
      <c r="AA118" s="11"/>
      <c r="AB118" s="11"/>
      <c r="AC118" s="11"/>
    </row>
    <row r="119" spans="1:29" ht="12.75" customHeight="1">
      <c r="A119" s="13">
        <v>43398</v>
      </c>
      <c r="B119" s="15" t="s">
        <v>35</v>
      </c>
      <c r="C119" s="17">
        <v>0.77541666666666664</v>
      </c>
      <c r="D119" s="31" t="s">
        <v>87</v>
      </c>
      <c r="E119" s="33">
        <v>0.72083333333333333</v>
      </c>
      <c r="F119" s="20">
        <v>5.4583333333333317E-2</v>
      </c>
      <c r="G119" s="18">
        <v>25</v>
      </c>
      <c r="H119" s="18">
        <v>10</v>
      </c>
      <c r="I119" s="18">
        <v>2018</v>
      </c>
      <c r="J119" s="18">
        <v>18</v>
      </c>
      <c r="K119" s="18">
        <v>36</v>
      </c>
      <c r="L119" s="18">
        <v>36</v>
      </c>
      <c r="M119" s="15" t="s">
        <v>65</v>
      </c>
      <c r="N119" s="22" t="s">
        <v>549</v>
      </c>
      <c r="O119" s="22" t="s">
        <v>550</v>
      </c>
      <c r="P119" s="15" t="s">
        <v>218</v>
      </c>
      <c r="Q119" s="15" t="s">
        <v>166</v>
      </c>
      <c r="R119" s="15" t="s">
        <v>100</v>
      </c>
      <c r="S119" s="15">
        <v>1</v>
      </c>
      <c r="T119" s="15" t="s">
        <v>79</v>
      </c>
      <c r="U119" s="15" t="s">
        <v>80</v>
      </c>
      <c r="V119" s="15" t="s">
        <v>102</v>
      </c>
      <c r="W119" s="25">
        <v>43398.775416666664</v>
      </c>
      <c r="X119" s="37">
        <v>0.41575231480965158</v>
      </c>
      <c r="Y119" s="28">
        <v>0.41575231480965158</v>
      </c>
      <c r="Z119" s="15" t="s">
        <v>1815</v>
      </c>
      <c r="AA119" s="11"/>
      <c r="AB119" s="11"/>
      <c r="AC119" s="11"/>
    </row>
    <row r="120" spans="1:29" ht="12.75" customHeight="1">
      <c r="A120" s="13">
        <v>43399</v>
      </c>
      <c r="B120" s="15" t="s">
        <v>35</v>
      </c>
      <c r="C120" s="17">
        <v>0.53953703703703704</v>
      </c>
      <c r="D120" s="18"/>
      <c r="E120" s="18"/>
      <c r="F120" s="20" t="s">
        <v>1814</v>
      </c>
      <c r="G120" s="18">
        <v>26</v>
      </c>
      <c r="H120" s="18">
        <v>10</v>
      </c>
      <c r="I120" s="18">
        <v>2018</v>
      </c>
      <c r="J120" s="18">
        <v>12</v>
      </c>
      <c r="K120" s="18">
        <v>56</v>
      </c>
      <c r="L120" s="18">
        <v>56</v>
      </c>
      <c r="M120" s="15" t="s">
        <v>70</v>
      </c>
      <c r="N120" s="22" t="s">
        <v>551</v>
      </c>
      <c r="O120" s="22" t="s">
        <v>552</v>
      </c>
      <c r="P120" s="15" t="s">
        <v>554</v>
      </c>
      <c r="Q120" s="15" t="s">
        <v>166</v>
      </c>
      <c r="R120" s="15" t="s">
        <v>100</v>
      </c>
      <c r="S120" s="15">
        <v>0</v>
      </c>
      <c r="T120" s="15" t="s">
        <v>101</v>
      </c>
      <c r="U120" s="15" t="s">
        <v>80</v>
      </c>
      <c r="V120" s="15" t="s">
        <v>198</v>
      </c>
      <c r="W120" s="25">
        <v>43399.539537037039</v>
      </c>
      <c r="X120" s="37">
        <v>0.76412037037516711</v>
      </c>
      <c r="Y120" s="28">
        <v>0.76412037037516711</v>
      </c>
      <c r="Z120" s="15" t="s">
        <v>1815</v>
      </c>
      <c r="AA120" s="11"/>
      <c r="AB120" s="11"/>
      <c r="AC120" s="11"/>
    </row>
    <row r="121" spans="1:29" ht="12.75" customHeight="1">
      <c r="A121" s="13">
        <v>43399</v>
      </c>
      <c r="B121" s="15" t="s">
        <v>35</v>
      </c>
      <c r="C121" s="17">
        <v>0.59826388888888893</v>
      </c>
      <c r="D121" s="31" t="s">
        <v>87</v>
      </c>
      <c r="E121" s="33">
        <v>0.34861111111111109</v>
      </c>
      <c r="F121" s="20">
        <v>0.24965277777777783</v>
      </c>
      <c r="G121" s="18">
        <v>26</v>
      </c>
      <c r="H121" s="18">
        <v>10</v>
      </c>
      <c r="I121" s="18">
        <v>2018</v>
      </c>
      <c r="J121" s="18">
        <v>14</v>
      </c>
      <c r="K121" s="18">
        <v>21</v>
      </c>
      <c r="L121" s="18">
        <v>30</v>
      </c>
      <c r="M121" s="15" t="s">
        <v>54</v>
      </c>
      <c r="N121" s="22" t="s">
        <v>555</v>
      </c>
      <c r="O121" s="22" t="s">
        <v>556</v>
      </c>
      <c r="P121" s="15" t="s">
        <v>76</v>
      </c>
      <c r="Q121" s="15" t="s">
        <v>77</v>
      </c>
      <c r="R121" s="15" t="s">
        <v>78</v>
      </c>
      <c r="S121" s="15">
        <v>1</v>
      </c>
      <c r="T121" s="15" t="s">
        <v>132</v>
      </c>
      <c r="U121" s="15" t="s">
        <v>117</v>
      </c>
      <c r="V121" s="15" t="s">
        <v>133</v>
      </c>
      <c r="W121" s="25">
        <v>43399.598263888889</v>
      </c>
      <c r="X121" s="37">
        <v>5.8726851850224193E-2</v>
      </c>
      <c r="Y121" s="28">
        <v>5.8726851850224193E-2</v>
      </c>
      <c r="Z121" s="15" t="s">
        <v>1815</v>
      </c>
      <c r="AA121" s="11"/>
      <c r="AB121" s="11"/>
      <c r="AC121" s="11"/>
    </row>
    <row r="122" spans="1:29" ht="12.75" customHeight="1">
      <c r="A122" s="13">
        <v>43399</v>
      </c>
      <c r="B122" s="15" t="s">
        <v>35</v>
      </c>
      <c r="C122" s="17">
        <v>0.62847222222222221</v>
      </c>
      <c r="D122" s="31" t="s">
        <v>87</v>
      </c>
      <c r="E122" s="33">
        <v>0.3347222222222222</v>
      </c>
      <c r="F122" s="20">
        <v>0.29375000000000001</v>
      </c>
      <c r="G122" s="18">
        <v>26</v>
      </c>
      <c r="H122" s="18">
        <v>10</v>
      </c>
      <c r="I122" s="18">
        <v>2018</v>
      </c>
      <c r="J122" s="18">
        <v>15</v>
      </c>
      <c r="K122" s="18">
        <v>5</v>
      </c>
      <c r="L122" s="18">
        <v>0</v>
      </c>
      <c r="M122" s="15" t="s">
        <v>66</v>
      </c>
      <c r="N122" s="22" t="s">
        <v>558</v>
      </c>
      <c r="O122" s="22" t="s">
        <v>559</v>
      </c>
      <c r="P122" s="15" t="s">
        <v>95</v>
      </c>
      <c r="Q122" s="15" t="s">
        <v>77</v>
      </c>
      <c r="R122" s="15" t="s">
        <v>78</v>
      </c>
      <c r="S122" s="15">
        <v>0</v>
      </c>
      <c r="T122" s="15" t="s">
        <v>79</v>
      </c>
      <c r="U122" s="15" t="s">
        <v>80</v>
      </c>
      <c r="V122" s="15" t="s">
        <v>102</v>
      </c>
      <c r="W122" s="25">
        <v>43399.628472222219</v>
      </c>
      <c r="X122" s="37">
        <v>3.0208333329937886E-2</v>
      </c>
      <c r="Y122" s="28">
        <v>3.0208333329937886E-2</v>
      </c>
      <c r="Z122" s="15" t="s">
        <v>34</v>
      </c>
      <c r="AA122" s="11"/>
      <c r="AB122" s="11"/>
      <c r="AC122" s="11"/>
    </row>
    <row r="123" spans="1:29" ht="12.75" customHeight="1">
      <c r="A123" s="13">
        <v>43399</v>
      </c>
      <c r="B123" s="15" t="s">
        <v>35</v>
      </c>
      <c r="C123" s="17">
        <v>0.94368055555555552</v>
      </c>
      <c r="D123" s="18"/>
      <c r="E123" s="18"/>
      <c r="F123" s="20" t="s">
        <v>1814</v>
      </c>
      <c r="G123" s="18">
        <v>26</v>
      </c>
      <c r="H123" s="18">
        <v>10</v>
      </c>
      <c r="I123" s="18">
        <v>2018</v>
      </c>
      <c r="J123" s="18">
        <v>22</v>
      </c>
      <c r="K123" s="18">
        <v>38</v>
      </c>
      <c r="L123" s="18">
        <v>54</v>
      </c>
      <c r="M123" s="15" t="s">
        <v>63</v>
      </c>
      <c r="N123" s="22" t="s">
        <v>561</v>
      </c>
      <c r="O123" s="22" t="s">
        <v>562</v>
      </c>
      <c r="P123" s="15" t="s">
        <v>187</v>
      </c>
      <c r="Q123" s="15" t="s">
        <v>563</v>
      </c>
      <c r="R123" s="15" t="s">
        <v>78</v>
      </c>
      <c r="S123" s="15">
        <v>0</v>
      </c>
      <c r="T123" s="15" t="s">
        <v>182</v>
      </c>
      <c r="U123" s="15" t="s">
        <v>80</v>
      </c>
      <c r="V123" s="15" t="s">
        <v>111</v>
      </c>
      <c r="W123" s="25">
        <v>43399.943680555552</v>
      </c>
      <c r="X123" s="37">
        <v>0.31520833333343035</v>
      </c>
      <c r="Y123" s="28">
        <v>0.31520833333343035</v>
      </c>
      <c r="Z123" s="15" t="s">
        <v>1815</v>
      </c>
      <c r="AA123" s="11"/>
      <c r="AB123" s="11"/>
      <c r="AC123" s="11"/>
    </row>
    <row r="124" spans="1:29" ht="12.75" customHeight="1">
      <c r="A124" s="13">
        <v>43402</v>
      </c>
      <c r="B124" s="15" t="s">
        <v>35</v>
      </c>
      <c r="C124" s="17">
        <v>0.61458333333333337</v>
      </c>
      <c r="D124" s="18"/>
      <c r="E124" s="18"/>
      <c r="F124" s="20" t="s">
        <v>1814</v>
      </c>
      <c r="G124" s="18">
        <v>29</v>
      </c>
      <c r="H124" s="18">
        <v>10</v>
      </c>
      <c r="I124" s="18">
        <v>2018</v>
      </c>
      <c r="J124" s="18">
        <v>14</v>
      </c>
      <c r="K124" s="18">
        <v>45</v>
      </c>
      <c r="L124" s="18">
        <v>0</v>
      </c>
      <c r="M124" s="15" t="s">
        <v>33</v>
      </c>
      <c r="N124" s="22" t="s">
        <v>564</v>
      </c>
      <c r="O124" s="22" t="s">
        <v>565</v>
      </c>
      <c r="P124" s="15" t="s">
        <v>322</v>
      </c>
      <c r="Q124" s="15" t="s">
        <v>99</v>
      </c>
      <c r="R124" s="15" t="s">
        <v>100</v>
      </c>
      <c r="S124" s="15">
        <v>0</v>
      </c>
      <c r="T124" s="15" t="s">
        <v>182</v>
      </c>
      <c r="U124" s="15" t="s">
        <v>80</v>
      </c>
      <c r="V124" s="15" t="s">
        <v>111</v>
      </c>
      <c r="W124" s="25">
        <v>43402.614583333336</v>
      </c>
      <c r="X124" s="37">
        <v>2.6709027777833398</v>
      </c>
      <c r="Y124" s="28">
        <v>2.6709027777833398</v>
      </c>
      <c r="Z124" s="15" t="s">
        <v>1815</v>
      </c>
      <c r="AA124" s="11"/>
      <c r="AB124" s="11"/>
      <c r="AC124" s="11"/>
    </row>
    <row r="125" spans="1:29" ht="12.75" customHeight="1">
      <c r="A125" s="13">
        <v>43403</v>
      </c>
      <c r="B125" s="15" t="s">
        <v>35</v>
      </c>
      <c r="C125" s="17">
        <v>0.93478009259259254</v>
      </c>
      <c r="D125" s="18"/>
      <c r="E125" s="18"/>
      <c r="F125" s="20" t="s">
        <v>1814</v>
      </c>
      <c r="G125" s="18">
        <v>30</v>
      </c>
      <c r="H125" s="18">
        <v>10</v>
      </c>
      <c r="I125" s="18">
        <v>2018</v>
      </c>
      <c r="J125" s="18">
        <v>22</v>
      </c>
      <c r="K125" s="18">
        <v>26</v>
      </c>
      <c r="L125" s="18">
        <v>5</v>
      </c>
      <c r="M125" s="15" t="s">
        <v>42</v>
      </c>
      <c r="N125" s="22" t="s">
        <v>567</v>
      </c>
      <c r="O125" s="22" t="s">
        <v>568</v>
      </c>
      <c r="P125" s="15" t="s">
        <v>218</v>
      </c>
      <c r="Q125" s="15" t="s">
        <v>99</v>
      </c>
      <c r="R125" s="15" t="s">
        <v>100</v>
      </c>
      <c r="S125" s="15">
        <v>1</v>
      </c>
      <c r="T125" s="15" t="s">
        <v>79</v>
      </c>
      <c r="U125" s="15" t="s">
        <v>80</v>
      </c>
      <c r="V125" s="15" t="s">
        <v>102</v>
      </c>
      <c r="W125" s="25">
        <v>43403.93478009259</v>
      </c>
      <c r="X125" s="37">
        <v>1.3201967592540313</v>
      </c>
      <c r="Y125" s="28">
        <v>1.3201967592540313</v>
      </c>
      <c r="Z125" s="15" t="s">
        <v>1815</v>
      </c>
      <c r="AA125" s="11"/>
      <c r="AB125" s="11"/>
      <c r="AC125" s="11"/>
    </row>
    <row r="126" spans="1:29" ht="12.75" customHeight="1">
      <c r="A126" s="13">
        <v>43410</v>
      </c>
      <c r="B126" s="15" t="s">
        <v>35</v>
      </c>
      <c r="C126" s="17">
        <v>0.34446759259259258</v>
      </c>
      <c r="D126" s="18"/>
      <c r="E126" s="18"/>
      <c r="F126" s="20" t="s">
        <v>1814</v>
      </c>
      <c r="G126" s="18">
        <v>6</v>
      </c>
      <c r="H126" s="18">
        <v>11</v>
      </c>
      <c r="I126" s="18">
        <v>2018</v>
      </c>
      <c r="J126" s="18">
        <v>8</v>
      </c>
      <c r="K126" s="18">
        <v>16</v>
      </c>
      <c r="L126" s="18">
        <v>2</v>
      </c>
      <c r="M126" s="15" t="s">
        <v>42</v>
      </c>
      <c r="N126" s="22" t="s">
        <v>570</v>
      </c>
      <c r="O126" s="22" t="s">
        <v>571</v>
      </c>
      <c r="P126" s="15" t="s">
        <v>481</v>
      </c>
      <c r="Q126" s="15" t="s">
        <v>419</v>
      </c>
      <c r="R126" s="15" t="s">
        <v>100</v>
      </c>
      <c r="S126" s="15">
        <v>1</v>
      </c>
      <c r="T126" s="15" t="s">
        <v>182</v>
      </c>
      <c r="U126" s="15" t="s">
        <v>80</v>
      </c>
      <c r="V126" s="15" t="s">
        <v>111</v>
      </c>
      <c r="W126" s="25">
        <v>43410.344467592593</v>
      </c>
      <c r="X126" s="37">
        <v>6.4096875000032014</v>
      </c>
      <c r="Y126" s="28">
        <v>6.4096875000032014</v>
      </c>
      <c r="Z126" s="15" t="s">
        <v>1815</v>
      </c>
      <c r="AA126" s="11"/>
      <c r="AB126" s="11"/>
      <c r="AC126" s="11"/>
    </row>
    <row r="127" spans="1:29" ht="12.75" customHeight="1">
      <c r="A127" s="13">
        <v>43411</v>
      </c>
      <c r="B127" s="15" t="s">
        <v>35</v>
      </c>
      <c r="C127" s="17">
        <v>0.34446759259259258</v>
      </c>
      <c r="D127" s="18"/>
      <c r="E127" s="18"/>
      <c r="F127" s="20" t="s">
        <v>1814</v>
      </c>
      <c r="G127" s="18">
        <v>7</v>
      </c>
      <c r="H127" s="18">
        <v>11</v>
      </c>
      <c r="I127" s="18">
        <v>2018</v>
      </c>
      <c r="J127" s="18">
        <v>8</v>
      </c>
      <c r="K127" s="18">
        <v>16</v>
      </c>
      <c r="L127" s="18">
        <v>2</v>
      </c>
      <c r="M127" s="15" t="s">
        <v>42</v>
      </c>
      <c r="N127" s="22" t="s">
        <v>572</v>
      </c>
      <c r="O127" s="22" t="s">
        <v>573</v>
      </c>
      <c r="P127" s="15" t="s">
        <v>481</v>
      </c>
      <c r="Q127" s="15" t="s">
        <v>99</v>
      </c>
      <c r="R127" s="15" t="s">
        <v>100</v>
      </c>
      <c r="S127" s="15">
        <v>-1</v>
      </c>
      <c r="T127" s="15" t="s">
        <v>132</v>
      </c>
      <c r="U127" s="15" t="s">
        <v>117</v>
      </c>
      <c r="V127" s="15" t="s">
        <v>133</v>
      </c>
      <c r="W127" s="25">
        <v>43411.344467592593</v>
      </c>
      <c r="X127" s="37">
        <v>1</v>
      </c>
      <c r="Y127" s="28">
        <v>1</v>
      </c>
      <c r="Z127" s="15" t="s">
        <v>1815</v>
      </c>
      <c r="AA127" s="11"/>
      <c r="AB127" s="11"/>
      <c r="AC127" s="11"/>
    </row>
    <row r="128" spans="1:29" ht="12.75" customHeight="1">
      <c r="A128" s="13">
        <v>43412</v>
      </c>
      <c r="B128" s="15" t="s">
        <v>35</v>
      </c>
      <c r="C128" s="17">
        <v>0.83333333333333337</v>
      </c>
      <c r="D128" s="18"/>
      <c r="E128" s="18"/>
      <c r="F128" s="20" t="s">
        <v>1814</v>
      </c>
      <c r="G128" s="18">
        <v>8</v>
      </c>
      <c r="H128" s="18">
        <v>11</v>
      </c>
      <c r="I128" s="18">
        <v>2018</v>
      </c>
      <c r="J128" s="18">
        <v>20</v>
      </c>
      <c r="K128" s="18">
        <v>0</v>
      </c>
      <c r="L128" s="18">
        <v>0</v>
      </c>
      <c r="M128" s="15" t="s">
        <v>40</v>
      </c>
      <c r="N128" s="22" t="s">
        <v>575</v>
      </c>
      <c r="O128" s="22" t="s">
        <v>576</v>
      </c>
      <c r="P128" s="15" t="s">
        <v>153</v>
      </c>
      <c r="Q128" s="15" t="s">
        <v>577</v>
      </c>
      <c r="R128" s="15" t="s">
        <v>155</v>
      </c>
      <c r="S128" s="15">
        <v>1</v>
      </c>
      <c r="T128" s="15" t="s">
        <v>79</v>
      </c>
      <c r="U128" s="15" t="s">
        <v>80</v>
      </c>
      <c r="V128" s="15" t="s">
        <v>156</v>
      </c>
      <c r="W128" s="25">
        <v>43412.833333333336</v>
      </c>
      <c r="X128" s="37">
        <v>1.4888657407427672</v>
      </c>
      <c r="Y128" s="28">
        <v>1.4888657407427672</v>
      </c>
      <c r="Z128" s="15" t="s">
        <v>1815</v>
      </c>
      <c r="AA128" s="11"/>
      <c r="AB128" s="11"/>
      <c r="AC128" s="11"/>
    </row>
    <row r="129" spans="1:29" ht="12.75" customHeight="1">
      <c r="A129" s="13">
        <v>43413</v>
      </c>
      <c r="B129" s="15" t="s">
        <v>35</v>
      </c>
      <c r="C129" s="17">
        <v>0.61843749999999997</v>
      </c>
      <c r="D129" s="18"/>
      <c r="E129" s="33">
        <v>0.35416666666666669</v>
      </c>
      <c r="F129" s="20">
        <v>0.26427083333333329</v>
      </c>
      <c r="G129" s="18">
        <v>9</v>
      </c>
      <c r="H129" s="18">
        <v>11</v>
      </c>
      <c r="I129" s="18">
        <v>2018</v>
      </c>
      <c r="J129" s="18">
        <v>14</v>
      </c>
      <c r="K129" s="18">
        <v>50</v>
      </c>
      <c r="L129" s="18">
        <v>33</v>
      </c>
      <c r="M129" s="15" t="s">
        <v>46</v>
      </c>
      <c r="N129" s="22" t="s">
        <v>579</v>
      </c>
      <c r="O129" s="22" t="s">
        <v>580</v>
      </c>
      <c r="P129" s="15" t="s">
        <v>370</v>
      </c>
      <c r="Q129" s="15" t="s">
        <v>166</v>
      </c>
      <c r="R129" s="15" t="s">
        <v>100</v>
      </c>
      <c r="S129" s="15">
        <v>0</v>
      </c>
      <c r="T129" s="15" t="s">
        <v>132</v>
      </c>
      <c r="U129" s="15" t="s">
        <v>117</v>
      </c>
      <c r="V129" s="15" t="s">
        <v>133</v>
      </c>
      <c r="W129" s="25">
        <v>43413.618437500001</v>
      </c>
      <c r="X129" s="37">
        <v>0.7851041666654055</v>
      </c>
      <c r="Y129" s="28">
        <v>0.7851041666654055</v>
      </c>
      <c r="Z129" s="15" t="s">
        <v>1815</v>
      </c>
      <c r="AA129" s="11"/>
      <c r="AB129" s="11"/>
      <c r="AC129" s="11"/>
    </row>
    <row r="130" spans="1:29" ht="12.75" customHeight="1">
      <c r="A130" s="13">
        <v>43416</v>
      </c>
      <c r="B130" s="15" t="s">
        <v>35</v>
      </c>
      <c r="C130" s="17">
        <v>0.95534722222222224</v>
      </c>
      <c r="D130" s="18"/>
      <c r="E130" s="18"/>
      <c r="F130" s="20" t="s">
        <v>1814</v>
      </c>
      <c r="G130" s="18">
        <v>12</v>
      </c>
      <c r="H130" s="18">
        <v>11</v>
      </c>
      <c r="I130" s="18">
        <v>2018</v>
      </c>
      <c r="J130" s="18">
        <v>22</v>
      </c>
      <c r="K130" s="18">
        <v>55</v>
      </c>
      <c r="L130" s="18">
        <v>42</v>
      </c>
      <c r="M130" s="15" t="s">
        <v>55</v>
      </c>
      <c r="N130" s="22" t="s">
        <v>582</v>
      </c>
      <c r="O130" s="22" t="s">
        <v>583</v>
      </c>
      <c r="P130" s="15" t="s">
        <v>95</v>
      </c>
      <c r="Q130" s="15" t="s">
        <v>292</v>
      </c>
      <c r="R130" s="15" t="s">
        <v>78</v>
      </c>
      <c r="S130" s="15">
        <v>1</v>
      </c>
      <c r="T130" s="15" t="s">
        <v>79</v>
      </c>
      <c r="U130" s="15" t="s">
        <v>80</v>
      </c>
      <c r="V130" s="15" t="s">
        <v>102</v>
      </c>
      <c r="W130" s="25">
        <v>43416.955347222225</v>
      </c>
      <c r="X130" s="37">
        <v>3.3369097222239361</v>
      </c>
      <c r="Y130" s="28">
        <v>3.3369097222239361</v>
      </c>
      <c r="Z130" s="15" t="s">
        <v>1815</v>
      </c>
      <c r="AA130" s="11"/>
      <c r="AB130" s="11"/>
      <c r="AC130" s="11"/>
    </row>
    <row r="131" spans="1:29" ht="12.75" customHeight="1">
      <c r="A131" s="13">
        <v>43417</v>
      </c>
      <c r="B131" s="15" t="s">
        <v>35</v>
      </c>
      <c r="C131" s="17">
        <v>0.34355324074074073</v>
      </c>
      <c r="D131" s="18"/>
      <c r="E131" s="18"/>
      <c r="F131" s="20" t="s">
        <v>1814</v>
      </c>
      <c r="G131" s="18">
        <v>13</v>
      </c>
      <c r="H131" s="18">
        <v>11</v>
      </c>
      <c r="I131" s="18">
        <v>2018</v>
      </c>
      <c r="J131" s="18">
        <v>8</v>
      </c>
      <c r="K131" s="18">
        <v>14</v>
      </c>
      <c r="L131" s="18">
        <v>43</v>
      </c>
      <c r="M131" s="15" t="s">
        <v>42</v>
      </c>
      <c r="N131" s="22" t="s">
        <v>584</v>
      </c>
      <c r="O131" s="22" t="s">
        <v>585</v>
      </c>
      <c r="P131" s="15" t="s">
        <v>586</v>
      </c>
      <c r="Q131" s="15" t="s">
        <v>99</v>
      </c>
      <c r="R131" s="15" t="s">
        <v>100</v>
      </c>
      <c r="S131" s="15">
        <v>0</v>
      </c>
      <c r="T131" s="15" t="s">
        <v>132</v>
      </c>
      <c r="U131" s="15" t="s">
        <v>117</v>
      </c>
      <c r="V131" s="15" t="s">
        <v>198</v>
      </c>
      <c r="W131" s="25">
        <v>43417.343553240738</v>
      </c>
      <c r="X131" s="37">
        <v>0.38820601851330139</v>
      </c>
      <c r="Y131" s="28">
        <v>0.38820601851330139</v>
      </c>
      <c r="Z131" s="15" t="s">
        <v>1815</v>
      </c>
      <c r="AA131" s="11"/>
      <c r="AB131" s="11"/>
      <c r="AC131" s="11"/>
    </row>
    <row r="132" spans="1:29" ht="12.75" customHeight="1">
      <c r="A132" s="13">
        <v>43417</v>
      </c>
      <c r="B132" s="15" t="s">
        <v>35</v>
      </c>
      <c r="C132" s="17">
        <v>0.95534722222222224</v>
      </c>
      <c r="D132" s="18"/>
      <c r="E132" s="18"/>
      <c r="F132" s="20" t="s">
        <v>1814</v>
      </c>
      <c r="G132" s="18">
        <v>13</v>
      </c>
      <c r="H132" s="18">
        <v>11</v>
      </c>
      <c r="I132" s="18">
        <v>2018</v>
      </c>
      <c r="J132" s="18">
        <v>22</v>
      </c>
      <c r="K132" s="18">
        <v>55</v>
      </c>
      <c r="L132" s="18">
        <v>42</v>
      </c>
      <c r="M132" s="15" t="s">
        <v>55</v>
      </c>
      <c r="N132" s="22" t="s">
        <v>588</v>
      </c>
      <c r="O132" s="22" t="s">
        <v>589</v>
      </c>
      <c r="P132" s="15" t="s">
        <v>278</v>
      </c>
      <c r="Q132" s="15" t="s">
        <v>166</v>
      </c>
      <c r="R132" s="15" t="s">
        <v>100</v>
      </c>
      <c r="S132" s="15">
        <v>1</v>
      </c>
      <c r="T132" s="15" t="s">
        <v>182</v>
      </c>
      <c r="U132" s="15" t="s">
        <v>80</v>
      </c>
      <c r="V132" s="15" t="s">
        <v>111</v>
      </c>
      <c r="W132" s="25">
        <v>43417.955347222225</v>
      </c>
      <c r="X132" s="37">
        <v>0.61179398148669861</v>
      </c>
      <c r="Y132" s="28">
        <v>0.61179398148669861</v>
      </c>
      <c r="Z132" s="15" t="s">
        <v>1815</v>
      </c>
      <c r="AA132" s="11"/>
      <c r="AB132" s="11"/>
      <c r="AC132" s="11"/>
    </row>
    <row r="133" spans="1:29" ht="12.75" customHeight="1">
      <c r="A133" s="13">
        <v>43418</v>
      </c>
      <c r="B133" s="15" t="s">
        <v>35</v>
      </c>
      <c r="C133" s="17">
        <v>0.62100694444444449</v>
      </c>
      <c r="D133" s="18"/>
      <c r="E133" s="18"/>
      <c r="F133" s="20" t="s">
        <v>1814</v>
      </c>
      <c r="G133" s="18">
        <v>14</v>
      </c>
      <c r="H133" s="18">
        <v>11</v>
      </c>
      <c r="I133" s="18">
        <v>2018</v>
      </c>
      <c r="J133" s="18">
        <v>14</v>
      </c>
      <c r="K133" s="18">
        <v>54</v>
      </c>
      <c r="L133" s="18">
        <v>15</v>
      </c>
      <c r="M133" s="15" t="s">
        <v>32</v>
      </c>
      <c r="N133" s="22" t="s">
        <v>591</v>
      </c>
      <c r="O133" s="22" t="s">
        <v>592</v>
      </c>
      <c r="P133" s="15" t="s">
        <v>593</v>
      </c>
      <c r="Q133" s="15" t="s">
        <v>77</v>
      </c>
      <c r="R133" s="15" t="s">
        <v>78</v>
      </c>
      <c r="S133" s="15">
        <v>-1</v>
      </c>
      <c r="T133" s="15" t="s">
        <v>182</v>
      </c>
      <c r="U133" s="15" t="s">
        <v>80</v>
      </c>
      <c r="V133" s="15" t="s">
        <v>111</v>
      </c>
      <c r="W133" s="25">
        <v>43418.621006944442</v>
      </c>
      <c r="X133" s="37">
        <v>0.66565972221724223</v>
      </c>
      <c r="Y133" s="28">
        <v>0.66565972221724223</v>
      </c>
      <c r="Z133" s="15" t="s">
        <v>1815</v>
      </c>
      <c r="AA133" s="11"/>
      <c r="AB133" s="11"/>
      <c r="AC133" s="11"/>
    </row>
    <row r="134" spans="1:29" ht="12.75" customHeight="1">
      <c r="A134" s="13">
        <v>43418</v>
      </c>
      <c r="B134" s="15" t="s">
        <v>35</v>
      </c>
      <c r="C134" s="17">
        <v>0.66666666666666663</v>
      </c>
      <c r="D134" s="18"/>
      <c r="E134" s="33">
        <v>0.41666666666666669</v>
      </c>
      <c r="F134" s="20">
        <v>0.24999999999999994</v>
      </c>
      <c r="G134" s="18">
        <v>14</v>
      </c>
      <c r="H134" s="18">
        <v>11</v>
      </c>
      <c r="I134" s="18">
        <v>2018</v>
      </c>
      <c r="J134" s="18">
        <v>16</v>
      </c>
      <c r="K134" s="18">
        <v>0</v>
      </c>
      <c r="L134" s="18">
        <v>0</v>
      </c>
      <c r="M134" s="15" t="s">
        <v>60</v>
      </c>
      <c r="N134" s="22" t="s">
        <v>596</v>
      </c>
      <c r="O134" s="22" t="s">
        <v>597</v>
      </c>
      <c r="P134" s="15" t="s">
        <v>218</v>
      </c>
      <c r="Q134" s="15" t="s">
        <v>259</v>
      </c>
      <c r="R134" s="15" t="s">
        <v>259</v>
      </c>
      <c r="S134" s="15">
        <v>1</v>
      </c>
      <c r="T134" s="15" t="s">
        <v>132</v>
      </c>
      <c r="U134" s="15" t="s">
        <v>117</v>
      </c>
      <c r="V134" s="15" t="s">
        <v>133</v>
      </c>
      <c r="W134" s="25">
        <v>43418.666666666664</v>
      </c>
      <c r="X134" s="37">
        <v>4.5659722221898846E-2</v>
      </c>
      <c r="Y134" s="28">
        <v>4.5659722221898846E-2</v>
      </c>
      <c r="Z134" s="15" t="s">
        <v>1815</v>
      </c>
      <c r="AA134" s="11"/>
      <c r="AB134" s="11"/>
      <c r="AC134" s="11"/>
    </row>
    <row r="135" spans="1:29" ht="12.75" customHeight="1">
      <c r="A135" s="13">
        <v>43419</v>
      </c>
      <c r="B135" s="15" t="s">
        <v>35</v>
      </c>
      <c r="C135" s="17">
        <v>8.4050925925925932E-2</v>
      </c>
      <c r="D135" s="18"/>
      <c r="E135" s="18"/>
      <c r="F135" s="20" t="s">
        <v>1814</v>
      </c>
      <c r="G135" s="18">
        <v>15</v>
      </c>
      <c r="H135" s="18">
        <v>11</v>
      </c>
      <c r="I135" s="18">
        <v>2018</v>
      </c>
      <c r="J135" s="18">
        <v>2</v>
      </c>
      <c r="K135" s="18">
        <v>1</v>
      </c>
      <c r="L135" s="18">
        <v>2</v>
      </c>
      <c r="M135" s="15" t="s">
        <v>43</v>
      </c>
      <c r="N135" s="22" t="s">
        <v>599</v>
      </c>
      <c r="O135" s="22" t="s">
        <v>600</v>
      </c>
      <c r="P135" s="15" t="s">
        <v>391</v>
      </c>
      <c r="Q135" s="15" t="s">
        <v>100</v>
      </c>
      <c r="R135" s="15" t="s">
        <v>100</v>
      </c>
      <c r="S135" s="15">
        <v>1</v>
      </c>
      <c r="T135" s="15" t="s">
        <v>182</v>
      </c>
      <c r="U135" s="15" t="s">
        <v>80</v>
      </c>
      <c r="V135" s="15" t="s">
        <v>111</v>
      </c>
      <c r="W135" s="25">
        <v>43419.084050925929</v>
      </c>
      <c r="X135" s="37">
        <v>0.41738425926450873</v>
      </c>
      <c r="Y135" s="28">
        <v>0.41738425926450873</v>
      </c>
      <c r="Z135" s="15" t="s">
        <v>1815</v>
      </c>
      <c r="AA135" s="11"/>
      <c r="AB135" s="11"/>
      <c r="AC135" s="11"/>
    </row>
    <row r="136" spans="1:29" ht="12.75" customHeight="1">
      <c r="A136" s="13">
        <v>43419</v>
      </c>
      <c r="B136" s="15" t="s">
        <v>35</v>
      </c>
      <c r="C136" s="17">
        <v>0.79166666666666663</v>
      </c>
      <c r="D136" s="18"/>
      <c r="E136" s="18"/>
      <c r="F136" s="20" t="s">
        <v>1814</v>
      </c>
      <c r="G136" s="18">
        <v>15</v>
      </c>
      <c r="H136" s="18">
        <v>11</v>
      </c>
      <c r="I136" s="18">
        <v>2018</v>
      </c>
      <c r="J136" s="18">
        <v>19</v>
      </c>
      <c r="K136" s="18">
        <v>0</v>
      </c>
      <c r="L136" s="18">
        <v>0</v>
      </c>
      <c r="M136" s="15" t="s">
        <v>63</v>
      </c>
      <c r="N136" s="22" t="s">
        <v>602</v>
      </c>
      <c r="O136" s="22" t="s">
        <v>603</v>
      </c>
      <c r="P136" s="15" t="s">
        <v>604</v>
      </c>
      <c r="Q136" s="15" t="s">
        <v>99</v>
      </c>
      <c r="R136" s="15" t="s">
        <v>100</v>
      </c>
      <c r="S136" s="15">
        <v>0</v>
      </c>
      <c r="T136" s="15" t="s">
        <v>79</v>
      </c>
      <c r="U136" s="15" t="s">
        <v>80</v>
      </c>
      <c r="V136" s="15" t="s">
        <v>102</v>
      </c>
      <c r="W136" s="25">
        <v>43419.791666666664</v>
      </c>
      <c r="X136" s="37">
        <v>0.70761574073549127</v>
      </c>
      <c r="Y136" s="28">
        <v>0.70761574073549127</v>
      </c>
      <c r="Z136" s="15" t="s">
        <v>1815</v>
      </c>
      <c r="AA136" s="11"/>
      <c r="AB136" s="11"/>
      <c r="AC136" s="11"/>
    </row>
    <row r="137" spans="1:29" ht="12.75" customHeight="1">
      <c r="A137" s="13">
        <v>43419</v>
      </c>
      <c r="B137" s="15" t="s">
        <v>35</v>
      </c>
      <c r="C137" s="17">
        <v>0.875</v>
      </c>
      <c r="D137" s="18"/>
      <c r="E137" s="18"/>
      <c r="F137" s="20" t="s">
        <v>1814</v>
      </c>
      <c r="G137" s="18">
        <v>15</v>
      </c>
      <c r="H137" s="18">
        <v>11</v>
      </c>
      <c r="I137" s="18">
        <v>2018</v>
      </c>
      <c r="J137" s="18">
        <v>21</v>
      </c>
      <c r="K137" s="18">
        <v>0</v>
      </c>
      <c r="L137" s="18">
        <v>0</v>
      </c>
      <c r="M137" s="15" t="s">
        <v>58</v>
      </c>
      <c r="N137" s="22" t="s">
        <v>605</v>
      </c>
      <c r="O137" s="22" t="s">
        <v>606</v>
      </c>
      <c r="P137" s="15" t="s">
        <v>197</v>
      </c>
      <c r="Q137" s="15" t="s">
        <v>166</v>
      </c>
      <c r="R137" s="15" t="s">
        <v>100</v>
      </c>
      <c r="S137" s="15">
        <v>-1</v>
      </c>
      <c r="T137" s="15" t="s">
        <v>79</v>
      </c>
      <c r="U137" s="15" t="s">
        <v>80</v>
      </c>
      <c r="V137" s="15" t="s">
        <v>111</v>
      </c>
      <c r="W137" s="25">
        <v>43419.875</v>
      </c>
      <c r="X137" s="37">
        <v>8.3333333335758653E-2</v>
      </c>
      <c r="Y137" s="28">
        <v>8.3333333335758653E-2</v>
      </c>
      <c r="Z137" s="15" t="s">
        <v>1815</v>
      </c>
      <c r="AA137" s="11"/>
      <c r="AB137" s="11"/>
      <c r="AC137" s="11"/>
    </row>
    <row r="138" spans="1:29" ht="12.75" customHeight="1">
      <c r="A138" s="13">
        <v>43419</v>
      </c>
      <c r="B138" s="15" t="s">
        <v>35</v>
      </c>
      <c r="C138" s="17">
        <v>1</v>
      </c>
      <c r="D138" s="18"/>
      <c r="E138" s="18"/>
      <c r="F138" s="20" t="s">
        <v>1814</v>
      </c>
      <c r="G138" s="18">
        <v>15</v>
      </c>
      <c r="H138" s="18">
        <v>11</v>
      </c>
      <c r="I138" s="18">
        <v>2018</v>
      </c>
      <c r="J138" s="18">
        <v>0</v>
      </c>
      <c r="K138" s="18">
        <v>0</v>
      </c>
      <c r="L138" s="18">
        <v>0</v>
      </c>
      <c r="M138" s="15" t="s">
        <v>43</v>
      </c>
      <c r="N138" s="22" t="s">
        <v>608</v>
      </c>
      <c r="O138" s="22" t="s">
        <v>609</v>
      </c>
      <c r="P138" s="15" t="s">
        <v>391</v>
      </c>
      <c r="Q138" s="15" t="s">
        <v>100</v>
      </c>
      <c r="R138" s="15" t="s">
        <v>100</v>
      </c>
      <c r="S138" s="15">
        <v>-1</v>
      </c>
      <c r="T138" s="15" t="s">
        <v>79</v>
      </c>
      <c r="U138" s="15" t="s">
        <v>80</v>
      </c>
      <c r="V138" s="15" t="s">
        <v>102</v>
      </c>
      <c r="W138" s="25">
        <v>43420</v>
      </c>
      <c r="X138" s="37">
        <v>0.125</v>
      </c>
      <c r="Y138" s="28">
        <v>0.125</v>
      </c>
      <c r="Z138" s="15" t="s">
        <v>1815</v>
      </c>
      <c r="AA138" s="11"/>
      <c r="AB138" s="11"/>
      <c r="AC138" s="11"/>
    </row>
    <row r="139" spans="1:29" ht="12.75" customHeight="1">
      <c r="A139" s="13">
        <v>43420</v>
      </c>
      <c r="B139" s="15" t="s">
        <v>35</v>
      </c>
      <c r="C139" s="17">
        <v>0.62752314814814814</v>
      </c>
      <c r="D139" s="18"/>
      <c r="E139" s="18"/>
      <c r="F139" s="20" t="s">
        <v>1814</v>
      </c>
      <c r="G139" s="18">
        <v>16</v>
      </c>
      <c r="H139" s="18">
        <v>11</v>
      </c>
      <c r="I139" s="18">
        <v>2018</v>
      </c>
      <c r="J139" s="18">
        <v>15</v>
      </c>
      <c r="K139" s="18">
        <v>3</v>
      </c>
      <c r="L139" s="18">
        <v>38</v>
      </c>
      <c r="M139" s="15" t="s">
        <v>66</v>
      </c>
      <c r="N139" s="22" t="s">
        <v>611</v>
      </c>
      <c r="O139" s="22" t="s">
        <v>612</v>
      </c>
      <c r="P139" s="15" t="s">
        <v>613</v>
      </c>
      <c r="Q139" s="15" t="s">
        <v>77</v>
      </c>
      <c r="R139" s="15" t="s">
        <v>78</v>
      </c>
      <c r="S139" s="15">
        <v>-1</v>
      </c>
      <c r="T139" s="15" t="s">
        <v>182</v>
      </c>
      <c r="U139" s="15" t="s">
        <v>80</v>
      </c>
      <c r="V139" s="15" t="s">
        <v>111</v>
      </c>
      <c r="W139" s="25">
        <v>43420.627523148149</v>
      </c>
      <c r="X139" s="37">
        <v>0.62752314814861165</v>
      </c>
      <c r="Y139" s="28">
        <v>0.62752314814861165</v>
      </c>
      <c r="Z139" s="15" t="s">
        <v>1815</v>
      </c>
      <c r="AA139" s="11"/>
      <c r="AB139" s="11"/>
      <c r="AC139" s="11"/>
    </row>
    <row r="140" spans="1:29" ht="12.75" customHeight="1">
      <c r="A140" s="13">
        <v>43420</v>
      </c>
      <c r="B140" s="15" t="s">
        <v>35</v>
      </c>
      <c r="C140" s="40">
        <v>0.61250000000000004</v>
      </c>
      <c r="D140" s="18"/>
      <c r="E140" s="33">
        <v>0.36249999999999999</v>
      </c>
      <c r="F140" s="20">
        <v>0.25000000000000006</v>
      </c>
      <c r="G140" s="18">
        <v>16</v>
      </c>
      <c r="H140" s="18">
        <v>11</v>
      </c>
      <c r="I140" s="18">
        <v>2018</v>
      </c>
      <c r="J140" s="18">
        <v>15</v>
      </c>
      <c r="K140" s="18">
        <v>23</v>
      </c>
      <c r="L140" s="18">
        <v>7</v>
      </c>
      <c r="M140" s="15" t="s">
        <v>65</v>
      </c>
      <c r="N140" s="22" t="s">
        <v>615</v>
      </c>
      <c r="O140" s="22" t="s">
        <v>616</v>
      </c>
      <c r="P140" s="15" t="s">
        <v>76</v>
      </c>
      <c r="Q140" s="15" t="s">
        <v>77</v>
      </c>
      <c r="R140" s="15" t="s">
        <v>78</v>
      </c>
      <c r="S140" s="15">
        <v>0</v>
      </c>
      <c r="T140" s="15" t="s">
        <v>79</v>
      </c>
      <c r="U140" s="15" t="s">
        <v>80</v>
      </c>
      <c r="V140" s="15" t="s">
        <v>81</v>
      </c>
      <c r="W140" s="25">
        <v>43420.612500000003</v>
      </c>
      <c r="X140" s="37">
        <v>-1.5023148145701271E-2</v>
      </c>
      <c r="Y140" s="28">
        <v>-1.5023148145701271E-2</v>
      </c>
      <c r="Z140" s="15" t="s">
        <v>34</v>
      </c>
      <c r="AA140" s="11"/>
      <c r="AB140" s="11"/>
      <c r="AC140" s="11"/>
    </row>
    <row r="141" spans="1:29" ht="12.75" customHeight="1">
      <c r="A141" s="13">
        <v>43420</v>
      </c>
      <c r="B141" s="15" t="s">
        <v>35</v>
      </c>
      <c r="C141" s="17">
        <v>0.72916666666666663</v>
      </c>
      <c r="D141" s="18"/>
      <c r="E141" s="18"/>
      <c r="F141" s="20" t="s">
        <v>1814</v>
      </c>
      <c r="G141" s="18">
        <v>16</v>
      </c>
      <c r="H141" s="18">
        <v>11</v>
      </c>
      <c r="I141" s="18">
        <v>2018</v>
      </c>
      <c r="J141" s="18">
        <v>17</v>
      </c>
      <c r="K141" s="18">
        <v>30</v>
      </c>
      <c r="L141" s="18">
        <v>0</v>
      </c>
      <c r="M141" s="15" t="s">
        <v>33</v>
      </c>
      <c r="N141" s="22" t="s">
        <v>617</v>
      </c>
      <c r="O141" s="22" t="s">
        <v>618</v>
      </c>
      <c r="P141" s="15" t="s">
        <v>322</v>
      </c>
      <c r="Q141" s="15" t="s">
        <v>166</v>
      </c>
      <c r="R141" s="15" t="s">
        <v>100</v>
      </c>
      <c r="S141" s="15">
        <v>0</v>
      </c>
      <c r="T141" s="15" t="s">
        <v>182</v>
      </c>
      <c r="U141" s="15" t="s">
        <v>80</v>
      </c>
      <c r="V141" s="15" t="s">
        <v>111</v>
      </c>
      <c r="W141" s="25">
        <v>43420.729166666664</v>
      </c>
      <c r="X141" s="37">
        <v>0.11666666666133096</v>
      </c>
      <c r="Y141" s="28">
        <v>0.11666666666133096</v>
      </c>
      <c r="Z141" s="15" t="s">
        <v>1815</v>
      </c>
      <c r="AA141" s="11"/>
      <c r="AB141" s="11"/>
      <c r="AC141" s="11"/>
    </row>
    <row r="142" spans="1:29" ht="12.75" customHeight="1">
      <c r="A142" s="13">
        <v>43420</v>
      </c>
      <c r="B142" s="15" t="s">
        <v>35</v>
      </c>
      <c r="C142" s="17">
        <v>0.93530092592592595</v>
      </c>
      <c r="D142" s="18"/>
      <c r="E142" s="33">
        <v>0.68125000000000002</v>
      </c>
      <c r="F142" s="20">
        <v>0.25405092592592593</v>
      </c>
      <c r="G142" s="18">
        <v>16</v>
      </c>
      <c r="H142" s="18">
        <v>11</v>
      </c>
      <c r="I142" s="18">
        <v>2018</v>
      </c>
      <c r="J142" s="18">
        <v>22</v>
      </c>
      <c r="K142" s="18">
        <v>26</v>
      </c>
      <c r="L142" s="18">
        <v>50</v>
      </c>
      <c r="M142" s="15" t="s">
        <v>59</v>
      </c>
      <c r="N142" s="22" t="s">
        <v>620</v>
      </c>
      <c r="O142" s="22" t="s">
        <v>621</v>
      </c>
      <c r="P142" s="15" t="s">
        <v>208</v>
      </c>
      <c r="Q142" s="15" t="s">
        <v>547</v>
      </c>
      <c r="R142" s="15" t="s">
        <v>78</v>
      </c>
      <c r="S142" s="15">
        <v>0</v>
      </c>
      <c r="T142" s="15" t="s">
        <v>79</v>
      </c>
      <c r="U142" s="15" t="s">
        <v>80</v>
      </c>
      <c r="V142" s="15" t="s">
        <v>102</v>
      </c>
      <c r="W142" s="25">
        <v>43420.935300925928</v>
      </c>
      <c r="X142" s="37">
        <v>0.20613425926421769</v>
      </c>
      <c r="Y142" s="28">
        <v>0.20613425926421769</v>
      </c>
      <c r="Z142" s="15" t="s">
        <v>1815</v>
      </c>
      <c r="AA142" s="11"/>
      <c r="AB142" s="11"/>
      <c r="AC142" s="11"/>
    </row>
    <row r="143" spans="1:29" ht="12.75" customHeight="1">
      <c r="A143" s="13">
        <v>43423</v>
      </c>
      <c r="B143" s="15" t="s">
        <v>35</v>
      </c>
      <c r="C143" s="17">
        <v>0.69791666666666663</v>
      </c>
      <c r="D143" s="18"/>
      <c r="E143" s="18"/>
      <c r="F143" s="20" t="s">
        <v>1814</v>
      </c>
      <c r="G143" s="18">
        <v>19</v>
      </c>
      <c r="H143" s="18">
        <v>11</v>
      </c>
      <c r="I143" s="18">
        <v>2018</v>
      </c>
      <c r="J143" s="18">
        <v>16</v>
      </c>
      <c r="K143" s="18">
        <v>45</v>
      </c>
      <c r="L143" s="18">
        <v>0</v>
      </c>
      <c r="M143" s="15" t="s">
        <v>46</v>
      </c>
      <c r="N143" s="22" t="s">
        <v>624</v>
      </c>
      <c r="O143" s="22" t="s">
        <v>625</v>
      </c>
      <c r="P143" s="15" t="s">
        <v>370</v>
      </c>
      <c r="Q143" s="15" t="s">
        <v>166</v>
      </c>
      <c r="R143" s="15" t="s">
        <v>100</v>
      </c>
      <c r="S143" s="15">
        <v>1</v>
      </c>
      <c r="T143" s="15" t="s">
        <v>79</v>
      </c>
      <c r="U143" s="15" t="s">
        <v>80</v>
      </c>
      <c r="V143" s="15" t="s">
        <v>102</v>
      </c>
      <c r="W143" s="25">
        <v>43423.697916666664</v>
      </c>
      <c r="X143" s="37">
        <v>2.7626157407357823</v>
      </c>
      <c r="Y143" s="28">
        <v>2.7626157407357823</v>
      </c>
      <c r="Z143" s="15" t="s">
        <v>1815</v>
      </c>
      <c r="AA143" s="11"/>
      <c r="AB143" s="11"/>
      <c r="AC143" s="11"/>
    </row>
    <row r="144" spans="1:29" ht="12.75" customHeight="1">
      <c r="A144" s="13">
        <v>43424</v>
      </c>
      <c r="B144" s="15" t="s">
        <v>35</v>
      </c>
      <c r="C144" s="17">
        <v>0.93718749999999995</v>
      </c>
      <c r="D144" s="18"/>
      <c r="E144" s="18"/>
      <c r="F144" s="20" t="s">
        <v>1814</v>
      </c>
      <c r="G144" s="18">
        <v>20</v>
      </c>
      <c r="H144" s="18">
        <v>11</v>
      </c>
      <c r="I144" s="18">
        <v>2018</v>
      </c>
      <c r="J144" s="18">
        <v>22</v>
      </c>
      <c r="K144" s="18">
        <v>29</v>
      </c>
      <c r="L144" s="18">
        <v>33</v>
      </c>
      <c r="M144" s="15" t="s">
        <v>58</v>
      </c>
      <c r="N144" s="22" t="s">
        <v>628</v>
      </c>
      <c r="O144" s="22" t="s">
        <v>629</v>
      </c>
      <c r="P144" s="15" t="s">
        <v>630</v>
      </c>
      <c r="Q144" s="15" t="s">
        <v>631</v>
      </c>
      <c r="R144" s="15" t="s">
        <v>78</v>
      </c>
      <c r="S144" s="15">
        <v>-1</v>
      </c>
      <c r="T144" s="15" t="s">
        <v>79</v>
      </c>
      <c r="U144" s="15" t="s">
        <v>80</v>
      </c>
      <c r="V144" s="15" t="s">
        <v>102</v>
      </c>
      <c r="W144" s="25">
        <v>43424.9371875</v>
      </c>
      <c r="X144" s="37">
        <v>1.2392708333354676</v>
      </c>
      <c r="Y144" s="28">
        <v>1.2392708333354676</v>
      </c>
      <c r="Z144" s="15" t="s">
        <v>1815</v>
      </c>
      <c r="AA144" s="11"/>
      <c r="AB144" s="11"/>
      <c r="AC144" s="11"/>
    </row>
    <row r="145" spans="1:29" ht="12.75" customHeight="1">
      <c r="A145" s="13">
        <v>43425</v>
      </c>
      <c r="B145" s="15" t="s">
        <v>35</v>
      </c>
      <c r="C145" s="17">
        <v>0.73984953703703704</v>
      </c>
      <c r="D145" s="18"/>
      <c r="E145" s="18"/>
      <c r="F145" s="20" t="s">
        <v>1814</v>
      </c>
      <c r="G145" s="18">
        <v>21</v>
      </c>
      <c r="H145" s="18">
        <v>11</v>
      </c>
      <c r="I145" s="18">
        <v>2018</v>
      </c>
      <c r="J145" s="18">
        <v>17</v>
      </c>
      <c r="K145" s="18">
        <v>45</v>
      </c>
      <c r="L145" s="18">
        <v>23</v>
      </c>
      <c r="M145" s="15" t="s">
        <v>66</v>
      </c>
      <c r="N145" s="22" t="s">
        <v>633</v>
      </c>
      <c r="O145" s="22" t="s">
        <v>634</v>
      </c>
      <c r="P145" s="15" t="s">
        <v>613</v>
      </c>
      <c r="Q145" s="15" t="s">
        <v>77</v>
      </c>
      <c r="R145" s="15" t="s">
        <v>78</v>
      </c>
      <c r="S145" s="15">
        <v>0</v>
      </c>
      <c r="T145" s="15" t="s">
        <v>79</v>
      </c>
      <c r="U145" s="15" t="s">
        <v>80</v>
      </c>
      <c r="V145" s="15" t="s">
        <v>102</v>
      </c>
      <c r="W145" s="25">
        <v>43425.739849537036</v>
      </c>
      <c r="X145" s="37">
        <v>0.80266203703649808</v>
      </c>
      <c r="Y145" s="28">
        <v>0.80266203703649808</v>
      </c>
      <c r="Z145" s="15" t="s">
        <v>1815</v>
      </c>
      <c r="AA145" s="11"/>
      <c r="AB145" s="11"/>
      <c r="AC145" s="11"/>
    </row>
    <row r="146" spans="1:29" ht="12.75" customHeight="1">
      <c r="A146" s="13">
        <v>43431</v>
      </c>
      <c r="B146" s="15" t="s">
        <v>35</v>
      </c>
      <c r="C146" s="17">
        <v>0.60416666666666663</v>
      </c>
      <c r="D146" s="18"/>
      <c r="E146" s="18"/>
      <c r="F146" s="20" t="s">
        <v>1814</v>
      </c>
      <c r="G146" s="18">
        <v>27</v>
      </c>
      <c r="H146" s="18">
        <v>11</v>
      </c>
      <c r="I146" s="18">
        <v>2018</v>
      </c>
      <c r="J146" s="18">
        <v>14</v>
      </c>
      <c r="K146" s="18">
        <v>30</v>
      </c>
      <c r="L146" s="18">
        <v>0</v>
      </c>
      <c r="M146" s="15" t="s">
        <v>65</v>
      </c>
      <c r="N146" s="22" t="s">
        <v>636</v>
      </c>
      <c r="O146" s="22" t="s">
        <v>637</v>
      </c>
      <c r="P146" s="15" t="s">
        <v>370</v>
      </c>
      <c r="Q146" s="15" t="s">
        <v>99</v>
      </c>
      <c r="R146" s="15" t="s">
        <v>100</v>
      </c>
      <c r="S146" s="15">
        <v>1</v>
      </c>
      <c r="T146" s="15" t="s">
        <v>79</v>
      </c>
      <c r="U146" s="15" t="s">
        <v>80</v>
      </c>
      <c r="V146" s="15" t="s">
        <v>102</v>
      </c>
      <c r="W146" s="25">
        <v>43431.604166666664</v>
      </c>
      <c r="X146" s="37">
        <v>5.8643171296280343</v>
      </c>
      <c r="Y146" s="28">
        <v>5.8643171296280343</v>
      </c>
      <c r="Z146" s="15" t="s">
        <v>1815</v>
      </c>
      <c r="AA146" s="11"/>
      <c r="AB146" s="11"/>
      <c r="AC146" s="11"/>
    </row>
    <row r="147" spans="1:29" ht="12.75" customHeight="1">
      <c r="A147" s="13">
        <v>43431</v>
      </c>
      <c r="B147" s="15" t="s">
        <v>35</v>
      </c>
      <c r="C147" s="17">
        <v>0.67126157407407405</v>
      </c>
      <c r="D147" s="18"/>
      <c r="E147" s="18"/>
      <c r="F147" s="20" t="s">
        <v>1814</v>
      </c>
      <c r="G147" s="18">
        <v>27</v>
      </c>
      <c r="H147" s="18">
        <v>11</v>
      </c>
      <c r="I147" s="18">
        <v>2018</v>
      </c>
      <c r="J147" s="18">
        <v>16</v>
      </c>
      <c r="K147" s="18">
        <v>6</v>
      </c>
      <c r="L147" s="18">
        <v>37</v>
      </c>
      <c r="M147" s="15" t="s">
        <v>41</v>
      </c>
      <c r="N147" s="22" t="s">
        <v>639</v>
      </c>
      <c r="O147" s="22" t="s">
        <v>640</v>
      </c>
      <c r="P147" s="15" t="s">
        <v>148</v>
      </c>
      <c r="Q147" s="15" t="s">
        <v>292</v>
      </c>
      <c r="R147" s="15" t="s">
        <v>78</v>
      </c>
      <c r="S147" s="15">
        <v>-1</v>
      </c>
      <c r="T147" s="15" t="s">
        <v>132</v>
      </c>
      <c r="U147" s="15" t="s">
        <v>117</v>
      </c>
      <c r="V147" s="15" t="s">
        <v>133</v>
      </c>
      <c r="W147" s="25">
        <v>43431.671261574076</v>
      </c>
      <c r="X147" s="37">
        <v>6.7094907411956228E-2</v>
      </c>
      <c r="Y147" s="28">
        <v>6.7094907411956228E-2</v>
      </c>
      <c r="Z147" s="15" t="s">
        <v>1815</v>
      </c>
      <c r="AA147" s="11"/>
      <c r="AB147" s="11"/>
      <c r="AC147" s="11"/>
    </row>
    <row r="148" spans="1:29" ht="12.75" customHeight="1">
      <c r="A148" s="13">
        <v>43431</v>
      </c>
      <c r="B148" s="15" t="s">
        <v>35</v>
      </c>
      <c r="C148" s="17">
        <v>0.85416666666666663</v>
      </c>
      <c r="D148" s="31" t="s">
        <v>87</v>
      </c>
      <c r="E148" s="33">
        <v>0.35416666666666669</v>
      </c>
      <c r="F148" s="20">
        <v>0.49999999999999994</v>
      </c>
      <c r="G148" s="18">
        <v>27</v>
      </c>
      <c r="H148" s="18">
        <v>11</v>
      </c>
      <c r="I148" s="18">
        <v>2018</v>
      </c>
      <c r="J148" s="18">
        <v>20</v>
      </c>
      <c r="K148" s="18">
        <v>30</v>
      </c>
      <c r="L148" s="18">
        <v>0</v>
      </c>
      <c r="M148" s="15" t="s">
        <v>36</v>
      </c>
      <c r="N148" s="22" t="s">
        <v>643</v>
      </c>
      <c r="O148" s="22" t="s">
        <v>644</v>
      </c>
      <c r="P148" s="15" t="s">
        <v>370</v>
      </c>
      <c r="Q148" s="15" t="s">
        <v>143</v>
      </c>
      <c r="R148" s="15" t="s">
        <v>100</v>
      </c>
      <c r="S148" s="15">
        <v>-1</v>
      </c>
      <c r="T148" s="15" t="s">
        <v>132</v>
      </c>
      <c r="U148" s="15" t="s">
        <v>117</v>
      </c>
      <c r="V148" s="15" t="s">
        <v>133</v>
      </c>
      <c r="W148" s="25">
        <v>43431.854166666664</v>
      </c>
      <c r="X148" s="37">
        <v>0.18290509258804377</v>
      </c>
      <c r="Y148" s="28">
        <v>0.18290509258804377</v>
      </c>
      <c r="Z148" s="15" t="s">
        <v>1815</v>
      </c>
      <c r="AA148" s="11"/>
      <c r="AB148" s="11"/>
      <c r="AC148" s="11"/>
    </row>
    <row r="149" spans="1:29" ht="12.75" customHeight="1">
      <c r="A149" s="13">
        <v>43432</v>
      </c>
      <c r="B149" s="15" t="s">
        <v>35</v>
      </c>
      <c r="C149" s="17">
        <v>0.75</v>
      </c>
      <c r="D149" s="18"/>
      <c r="E149" s="33">
        <v>0.5</v>
      </c>
      <c r="F149" s="20">
        <v>0.25</v>
      </c>
      <c r="G149" s="18">
        <v>28</v>
      </c>
      <c r="H149" s="18">
        <v>11</v>
      </c>
      <c r="I149" s="18">
        <v>2018</v>
      </c>
      <c r="J149" s="18">
        <v>18</v>
      </c>
      <c r="K149" s="18">
        <v>0</v>
      </c>
      <c r="L149" s="18">
        <v>0</v>
      </c>
      <c r="M149" s="15" t="s">
        <v>43</v>
      </c>
      <c r="N149" s="22" t="s">
        <v>647</v>
      </c>
      <c r="O149" s="22" t="s">
        <v>648</v>
      </c>
      <c r="P149" s="15" t="s">
        <v>370</v>
      </c>
      <c r="Q149" s="15" t="s">
        <v>166</v>
      </c>
      <c r="R149" s="15" t="s">
        <v>100</v>
      </c>
      <c r="S149" s="15">
        <v>1</v>
      </c>
      <c r="T149" s="15" t="s">
        <v>132</v>
      </c>
      <c r="U149" s="15" t="s">
        <v>117</v>
      </c>
      <c r="V149" s="15" t="s">
        <v>133</v>
      </c>
      <c r="W149" s="25">
        <v>43432.75</v>
      </c>
      <c r="X149" s="37">
        <v>0.89583333333575865</v>
      </c>
      <c r="Y149" s="28">
        <v>0.89583333333575865</v>
      </c>
      <c r="Z149" s="15" t="s">
        <v>1815</v>
      </c>
      <c r="AA149" s="11"/>
      <c r="AB149" s="11"/>
      <c r="AC149" s="11"/>
    </row>
    <row r="150" spans="1:29" ht="12.75" customHeight="1">
      <c r="A150" s="13">
        <v>43434</v>
      </c>
      <c r="B150" s="15" t="s">
        <v>35</v>
      </c>
      <c r="C150" s="40">
        <v>0.60416666666666663</v>
      </c>
      <c r="D150" s="31" t="s">
        <v>87</v>
      </c>
      <c r="E150" s="33">
        <v>0.35416666666666669</v>
      </c>
      <c r="F150" s="20">
        <v>0.24999999999999994</v>
      </c>
      <c r="G150" s="18">
        <v>30</v>
      </c>
      <c r="H150" s="18">
        <v>11</v>
      </c>
      <c r="I150" s="18">
        <v>2018</v>
      </c>
      <c r="J150" s="18">
        <v>13</v>
      </c>
      <c r="K150" s="18">
        <v>24</v>
      </c>
      <c r="L150" s="18">
        <v>42</v>
      </c>
      <c r="M150" s="15" t="s">
        <v>58</v>
      </c>
      <c r="N150" s="22" t="s">
        <v>649</v>
      </c>
      <c r="O150" s="22" t="s">
        <v>650</v>
      </c>
      <c r="P150" s="15" t="s">
        <v>76</v>
      </c>
      <c r="Q150" s="15" t="s">
        <v>77</v>
      </c>
      <c r="R150" s="15" t="s">
        <v>78</v>
      </c>
      <c r="S150" s="15">
        <v>-1</v>
      </c>
      <c r="T150" s="15" t="s">
        <v>79</v>
      </c>
      <c r="U150" s="15" t="s">
        <v>80</v>
      </c>
      <c r="V150" s="15" t="s">
        <v>102</v>
      </c>
      <c r="W150" s="25">
        <v>43434.604166666664</v>
      </c>
      <c r="X150" s="37">
        <v>1.8541666666642413</v>
      </c>
      <c r="Y150" s="28">
        <v>1.8541666666642413</v>
      </c>
      <c r="Z150" s="15" t="s">
        <v>1815</v>
      </c>
      <c r="AA150" s="11"/>
      <c r="AB150" s="11"/>
      <c r="AC150" s="11"/>
    </row>
    <row r="151" spans="1:29" ht="12.75" customHeight="1">
      <c r="A151" s="13">
        <v>43434</v>
      </c>
      <c r="B151" s="15" t="s">
        <v>35</v>
      </c>
      <c r="C151" s="17">
        <v>0.625</v>
      </c>
      <c r="D151" s="18"/>
      <c r="E151" s="18"/>
      <c r="F151" s="20" t="s">
        <v>1814</v>
      </c>
      <c r="G151" s="18">
        <v>30</v>
      </c>
      <c r="H151" s="18">
        <v>11</v>
      </c>
      <c r="I151" s="18">
        <v>2018</v>
      </c>
      <c r="J151" s="18">
        <v>15</v>
      </c>
      <c r="K151" s="18">
        <v>0</v>
      </c>
      <c r="L151" s="18">
        <v>0</v>
      </c>
      <c r="M151" s="15" t="s">
        <v>46</v>
      </c>
      <c r="N151" s="22" t="s">
        <v>653</v>
      </c>
      <c r="O151" s="22" t="s">
        <v>654</v>
      </c>
      <c r="P151" s="15" t="s">
        <v>370</v>
      </c>
      <c r="Q151" s="15" t="s">
        <v>166</v>
      </c>
      <c r="R151" s="15" t="s">
        <v>100</v>
      </c>
      <c r="S151" s="15">
        <v>0</v>
      </c>
      <c r="T151" s="15" t="s">
        <v>182</v>
      </c>
      <c r="U151" s="15" t="s">
        <v>80</v>
      </c>
      <c r="V151" s="15" t="s">
        <v>111</v>
      </c>
      <c r="W151" s="25">
        <v>43434.625</v>
      </c>
      <c r="X151" s="37">
        <v>2.0833333335758653E-2</v>
      </c>
      <c r="Y151" s="28">
        <v>2.0833333335758653E-2</v>
      </c>
      <c r="Z151" s="15" t="s">
        <v>34</v>
      </c>
      <c r="AA151" s="11"/>
      <c r="AB151" s="11"/>
      <c r="AC151" s="11"/>
    </row>
    <row r="152" spans="1:29" ht="12.75" customHeight="1">
      <c r="A152" s="13">
        <v>43437</v>
      </c>
      <c r="B152" s="15" t="s">
        <v>35</v>
      </c>
      <c r="C152" s="17">
        <v>0.51688657407407412</v>
      </c>
      <c r="D152" s="18"/>
      <c r="E152" s="18"/>
      <c r="F152" s="20" t="s">
        <v>1814</v>
      </c>
      <c r="G152" s="18">
        <v>3</v>
      </c>
      <c r="H152" s="18">
        <v>12</v>
      </c>
      <c r="I152" s="18">
        <v>2018</v>
      </c>
      <c r="J152" s="18">
        <v>12</v>
      </c>
      <c r="K152" s="18">
        <v>24</v>
      </c>
      <c r="L152" s="18">
        <v>19</v>
      </c>
      <c r="M152" s="15" t="s">
        <v>66</v>
      </c>
      <c r="N152" s="22" t="s">
        <v>657</v>
      </c>
      <c r="O152" s="22" t="s">
        <v>658</v>
      </c>
      <c r="P152" s="15" t="s">
        <v>208</v>
      </c>
      <c r="Q152" s="15" t="s">
        <v>547</v>
      </c>
      <c r="R152" s="15" t="s">
        <v>78</v>
      </c>
      <c r="S152" s="15">
        <v>0</v>
      </c>
      <c r="T152" s="15" t="s">
        <v>132</v>
      </c>
      <c r="U152" s="15" t="s">
        <v>117</v>
      </c>
      <c r="V152" s="15" t="s">
        <v>133</v>
      </c>
      <c r="W152" s="25">
        <v>43437.516886574071</v>
      </c>
      <c r="X152" s="37">
        <v>2.8918865740706678</v>
      </c>
      <c r="Y152" s="28">
        <v>2.8918865740706678</v>
      </c>
      <c r="Z152" s="15" t="s">
        <v>1815</v>
      </c>
      <c r="AA152" s="11"/>
      <c r="AB152" s="11"/>
      <c r="AC152" s="11"/>
    </row>
    <row r="153" spans="1:29" ht="12.75" customHeight="1">
      <c r="A153" s="13">
        <v>43437</v>
      </c>
      <c r="B153" s="15" t="s">
        <v>35</v>
      </c>
      <c r="C153" s="17">
        <v>0.5625</v>
      </c>
      <c r="D153" s="18"/>
      <c r="E153" s="33">
        <v>0.27083333333333331</v>
      </c>
      <c r="F153" s="20">
        <v>0.29166666666666669</v>
      </c>
      <c r="G153" s="18">
        <v>3</v>
      </c>
      <c r="H153" s="18">
        <v>12</v>
      </c>
      <c r="I153" s="18">
        <v>2018</v>
      </c>
      <c r="J153" s="18">
        <v>13</v>
      </c>
      <c r="K153" s="18">
        <v>30</v>
      </c>
      <c r="L153" s="18">
        <v>0</v>
      </c>
      <c r="M153" s="15" t="s">
        <v>65</v>
      </c>
      <c r="N153" s="22" t="s">
        <v>661</v>
      </c>
      <c r="O153" s="22" t="s">
        <v>662</v>
      </c>
      <c r="P153" s="15" t="s">
        <v>95</v>
      </c>
      <c r="Q153" s="15" t="s">
        <v>77</v>
      </c>
      <c r="R153" s="15" t="s">
        <v>78</v>
      </c>
      <c r="S153" s="15">
        <v>0</v>
      </c>
      <c r="T153" s="15" t="s">
        <v>182</v>
      </c>
      <c r="U153" s="15" t="s">
        <v>80</v>
      </c>
      <c r="V153" s="15" t="s">
        <v>111</v>
      </c>
      <c r="W153" s="25">
        <v>43437.5625</v>
      </c>
      <c r="X153" s="37">
        <v>4.5613425929332152E-2</v>
      </c>
      <c r="Y153" s="28">
        <v>4.5613425929332152E-2</v>
      </c>
      <c r="Z153" s="15" t="s">
        <v>1815</v>
      </c>
      <c r="AA153" s="11"/>
      <c r="AB153" s="11"/>
      <c r="AC153" s="11"/>
    </row>
    <row r="154" spans="1:29" ht="12.75" customHeight="1">
      <c r="A154" s="13">
        <v>43437</v>
      </c>
      <c r="B154" s="15" t="s">
        <v>35</v>
      </c>
      <c r="C154" s="17">
        <v>0.58333333333333337</v>
      </c>
      <c r="D154" s="18"/>
      <c r="E154" s="18"/>
      <c r="F154" s="20" t="s">
        <v>1814</v>
      </c>
      <c r="G154" s="18">
        <v>3</v>
      </c>
      <c r="H154" s="18">
        <v>12</v>
      </c>
      <c r="I154" s="18">
        <v>2018</v>
      </c>
      <c r="J154" s="18">
        <v>14</v>
      </c>
      <c r="K154" s="18">
        <v>0</v>
      </c>
      <c r="L154" s="18">
        <v>0</v>
      </c>
      <c r="M154" s="15" t="s">
        <v>60</v>
      </c>
      <c r="N154" s="22" t="s">
        <v>663</v>
      </c>
      <c r="O154" s="22" t="s">
        <v>664</v>
      </c>
      <c r="P154" s="15" t="s">
        <v>370</v>
      </c>
      <c r="Q154" s="15" t="s">
        <v>166</v>
      </c>
      <c r="R154" s="15" t="s">
        <v>100</v>
      </c>
      <c r="S154" s="15">
        <v>0</v>
      </c>
      <c r="T154" s="15" t="s">
        <v>79</v>
      </c>
      <c r="U154" s="15" t="s">
        <v>80</v>
      </c>
      <c r="V154" s="15" t="s">
        <v>102</v>
      </c>
      <c r="W154" s="25">
        <v>43437.583333333336</v>
      </c>
      <c r="X154" s="37">
        <v>2.0833333335758653E-2</v>
      </c>
      <c r="Y154" s="28">
        <v>2.0833333335758653E-2</v>
      </c>
      <c r="Z154" s="15" t="s">
        <v>34</v>
      </c>
      <c r="AA154" s="11"/>
      <c r="AB154" s="11"/>
      <c r="AC154" s="11"/>
    </row>
    <row r="155" spans="1:29" ht="12.75" customHeight="1">
      <c r="A155" s="13">
        <v>43437</v>
      </c>
      <c r="B155" s="15" t="s">
        <v>35</v>
      </c>
      <c r="C155" s="40">
        <v>0.88472222222222219</v>
      </c>
      <c r="D155" s="31" t="s">
        <v>87</v>
      </c>
      <c r="E155" s="33">
        <v>0.63472222222222219</v>
      </c>
      <c r="F155" s="20">
        <v>0.25</v>
      </c>
      <c r="G155" s="18">
        <v>3</v>
      </c>
      <c r="H155" s="18">
        <v>12</v>
      </c>
      <c r="I155" s="18">
        <v>2018</v>
      </c>
      <c r="J155" s="18">
        <v>16</v>
      </c>
      <c r="K155" s="18">
        <v>32</v>
      </c>
      <c r="L155" s="18">
        <v>28</v>
      </c>
      <c r="M155" s="15" t="s">
        <v>58</v>
      </c>
      <c r="N155" s="22" t="s">
        <v>666</v>
      </c>
      <c r="O155" s="22" t="s">
        <v>667</v>
      </c>
      <c r="P155" s="15" t="s">
        <v>208</v>
      </c>
      <c r="Q155" s="15" t="s">
        <v>547</v>
      </c>
      <c r="R155" s="15" t="s">
        <v>78</v>
      </c>
      <c r="S155" s="15">
        <v>-1</v>
      </c>
      <c r="T155" s="15" t="s">
        <v>79</v>
      </c>
      <c r="U155" s="15" t="s">
        <v>80</v>
      </c>
      <c r="V155" s="15" t="s">
        <v>102</v>
      </c>
      <c r="W155" s="25">
        <v>43437.884722222225</v>
      </c>
      <c r="X155" s="37">
        <v>0.30138888888905058</v>
      </c>
      <c r="Y155" s="28">
        <v>0.30138888888905058</v>
      </c>
      <c r="Z155" s="15" t="s">
        <v>1815</v>
      </c>
      <c r="AA155" s="11"/>
      <c r="AB155" s="11"/>
      <c r="AC155" s="11"/>
    </row>
    <row r="156" spans="1:29" ht="12.75" customHeight="1">
      <c r="A156" s="13">
        <v>43438</v>
      </c>
      <c r="B156" s="15" t="s">
        <v>35</v>
      </c>
      <c r="C156" s="17">
        <v>0</v>
      </c>
      <c r="D156" s="18"/>
      <c r="E156" s="18"/>
      <c r="F156" s="20" t="s">
        <v>1814</v>
      </c>
      <c r="G156" s="18">
        <v>4</v>
      </c>
      <c r="H156" s="18">
        <v>12</v>
      </c>
      <c r="I156" s="18">
        <v>2018</v>
      </c>
      <c r="J156" s="18">
        <v>0</v>
      </c>
      <c r="K156" s="18">
        <v>0</v>
      </c>
      <c r="L156" s="18">
        <v>0</v>
      </c>
      <c r="M156" s="15" t="s">
        <v>43</v>
      </c>
      <c r="N156" s="22" t="s">
        <v>669</v>
      </c>
      <c r="O156" s="22" t="s">
        <v>670</v>
      </c>
      <c r="P156" s="15" t="s">
        <v>218</v>
      </c>
      <c r="Q156" s="15" t="s">
        <v>100</v>
      </c>
      <c r="R156" s="15" t="s">
        <v>100</v>
      </c>
      <c r="S156" s="15">
        <v>0</v>
      </c>
      <c r="T156" s="15" t="s">
        <v>132</v>
      </c>
      <c r="U156" s="15" t="s">
        <v>117</v>
      </c>
      <c r="V156" s="15" t="s">
        <v>198</v>
      </c>
      <c r="W156" s="25">
        <v>43438</v>
      </c>
      <c r="X156" s="37">
        <v>0.11527777777519077</v>
      </c>
      <c r="Y156" s="28">
        <v>0.11527777777519077</v>
      </c>
      <c r="Z156" s="15" t="s">
        <v>1815</v>
      </c>
      <c r="AA156" s="11"/>
      <c r="AB156" s="11"/>
      <c r="AC156" s="11"/>
    </row>
    <row r="157" spans="1:29" ht="12.75" customHeight="1">
      <c r="A157" s="13">
        <v>43438</v>
      </c>
      <c r="B157" s="15" t="s">
        <v>35</v>
      </c>
      <c r="C157" s="17">
        <v>0.66666666666666663</v>
      </c>
      <c r="D157" s="18"/>
      <c r="E157" s="18"/>
      <c r="F157" s="20" t="s">
        <v>1814</v>
      </c>
      <c r="G157" s="18">
        <v>4</v>
      </c>
      <c r="H157" s="18">
        <v>12</v>
      </c>
      <c r="I157" s="18">
        <v>2018</v>
      </c>
      <c r="J157" s="18">
        <v>16</v>
      </c>
      <c r="K157" s="18">
        <v>0</v>
      </c>
      <c r="L157" s="18">
        <v>0</v>
      </c>
      <c r="M157" s="15" t="s">
        <v>46</v>
      </c>
      <c r="N157" s="22" t="s">
        <v>671</v>
      </c>
      <c r="O157" s="22" t="s">
        <v>673</v>
      </c>
      <c r="P157" s="15" t="s">
        <v>370</v>
      </c>
      <c r="Q157" s="15" t="s">
        <v>674</v>
      </c>
      <c r="R157" s="15" t="s">
        <v>100</v>
      </c>
      <c r="S157" s="15">
        <v>1</v>
      </c>
      <c r="T157" s="15" t="s">
        <v>79</v>
      </c>
      <c r="U157" s="15" t="s">
        <v>80</v>
      </c>
      <c r="V157" s="15" t="s">
        <v>102</v>
      </c>
      <c r="W157" s="25">
        <v>43438.666666666664</v>
      </c>
      <c r="X157" s="37">
        <v>0.66666666666424135</v>
      </c>
      <c r="Y157" s="28">
        <v>0.66666666666424135</v>
      </c>
      <c r="Z157" s="15" t="s">
        <v>1815</v>
      </c>
      <c r="AA157" s="11"/>
      <c r="AB157" s="11"/>
      <c r="AC157" s="11"/>
    </row>
    <row r="158" spans="1:29" ht="12.75" customHeight="1">
      <c r="A158" s="13">
        <v>43440</v>
      </c>
      <c r="B158" s="15" t="s">
        <v>35</v>
      </c>
      <c r="C158" s="17">
        <v>9.375E-2</v>
      </c>
      <c r="D158" s="18"/>
      <c r="E158" s="33"/>
      <c r="F158" s="20" t="s">
        <v>1814</v>
      </c>
      <c r="G158" s="18">
        <v>6</v>
      </c>
      <c r="H158" s="18">
        <v>12</v>
      </c>
      <c r="I158" s="18">
        <v>2018</v>
      </c>
      <c r="J158" s="18">
        <v>2</v>
      </c>
      <c r="K158" s="18">
        <v>15</v>
      </c>
      <c r="L158" s="18">
        <v>0</v>
      </c>
      <c r="M158" s="15" t="s">
        <v>60</v>
      </c>
      <c r="N158" s="22" t="s">
        <v>675</v>
      </c>
      <c r="O158" s="22" t="s">
        <v>676</v>
      </c>
      <c r="P158" s="15" t="s">
        <v>677</v>
      </c>
      <c r="Q158" s="15" t="s">
        <v>166</v>
      </c>
      <c r="R158" s="15" t="s">
        <v>100</v>
      </c>
      <c r="S158" s="15">
        <v>1</v>
      </c>
      <c r="T158" s="15" t="s">
        <v>132</v>
      </c>
      <c r="U158" s="15" t="s">
        <v>117</v>
      </c>
      <c r="V158" s="15" t="s">
        <v>198</v>
      </c>
      <c r="W158" s="25">
        <v>43440.09375</v>
      </c>
      <c r="X158" s="37">
        <v>1.4270833333357587</v>
      </c>
      <c r="Y158" s="28">
        <v>1.4270833333357587</v>
      </c>
      <c r="Z158" s="15" t="s">
        <v>1815</v>
      </c>
      <c r="AA158" s="11"/>
      <c r="AB158" s="11"/>
      <c r="AC158" s="11"/>
    </row>
    <row r="159" spans="1:29" ht="12.75" customHeight="1">
      <c r="A159" s="13">
        <v>43440</v>
      </c>
      <c r="B159" s="15" t="s">
        <v>35</v>
      </c>
      <c r="C159" s="17">
        <v>0.66765046296296293</v>
      </c>
      <c r="D159" s="18"/>
      <c r="E159" s="48">
        <v>0.43611111111111112</v>
      </c>
      <c r="F159" s="20">
        <v>0.23153935185185182</v>
      </c>
      <c r="G159" s="18">
        <v>6</v>
      </c>
      <c r="H159" s="18">
        <v>12</v>
      </c>
      <c r="I159" s="18">
        <v>2018</v>
      </c>
      <c r="J159" s="18">
        <v>16</v>
      </c>
      <c r="K159" s="18">
        <v>1</v>
      </c>
      <c r="L159" s="18">
        <v>25</v>
      </c>
      <c r="M159" s="15" t="s">
        <v>66</v>
      </c>
      <c r="N159" s="22" t="s">
        <v>679</v>
      </c>
      <c r="O159" s="22" t="s">
        <v>680</v>
      </c>
      <c r="P159" s="15" t="s">
        <v>76</v>
      </c>
      <c r="Q159" s="15" t="s">
        <v>77</v>
      </c>
      <c r="R159" s="15" t="s">
        <v>78</v>
      </c>
      <c r="S159" s="15">
        <v>0</v>
      </c>
      <c r="T159" s="15" t="s">
        <v>79</v>
      </c>
      <c r="U159" s="15" t="s">
        <v>80</v>
      </c>
      <c r="V159" s="15" t="s">
        <v>102</v>
      </c>
      <c r="W159" s="25">
        <v>43440.667650462965</v>
      </c>
      <c r="X159" s="37">
        <v>0.57390046296495711</v>
      </c>
      <c r="Y159" s="28">
        <v>0.57390046296495711</v>
      </c>
      <c r="Z159" s="15" t="s">
        <v>1815</v>
      </c>
      <c r="AA159" s="11"/>
      <c r="AB159" s="11"/>
      <c r="AC159" s="11"/>
    </row>
    <row r="160" spans="1:29" ht="12.75" customHeight="1">
      <c r="A160" s="13">
        <v>43440</v>
      </c>
      <c r="B160" s="15" t="s">
        <v>35</v>
      </c>
      <c r="C160" s="17">
        <v>0.75347222222222221</v>
      </c>
      <c r="D160" s="18"/>
      <c r="E160" s="18"/>
      <c r="F160" s="20" t="s">
        <v>1814</v>
      </c>
      <c r="G160" s="18">
        <v>6</v>
      </c>
      <c r="H160" s="18">
        <v>12</v>
      </c>
      <c r="I160" s="18">
        <v>2018</v>
      </c>
      <c r="J160" s="18">
        <v>18</v>
      </c>
      <c r="K160" s="18">
        <v>5</v>
      </c>
      <c r="L160" s="18">
        <v>0</v>
      </c>
      <c r="M160" s="15" t="s">
        <v>63</v>
      </c>
      <c r="N160" s="22" t="s">
        <v>683</v>
      </c>
      <c r="O160" s="22" t="s">
        <v>684</v>
      </c>
      <c r="P160" s="15" t="s">
        <v>522</v>
      </c>
      <c r="Q160" s="15" t="s">
        <v>166</v>
      </c>
      <c r="R160" s="15" t="s">
        <v>100</v>
      </c>
      <c r="S160" s="15">
        <v>1</v>
      </c>
      <c r="T160" s="15" t="s">
        <v>132</v>
      </c>
      <c r="U160" s="15" t="s">
        <v>117</v>
      </c>
      <c r="V160" s="15" t="s">
        <v>198</v>
      </c>
      <c r="W160" s="25">
        <v>43440.753472222219</v>
      </c>
      <c r="X160" s="37">
        <v>8.5821759254031349E-2</v>
      </c>
      <c r="Y160" s="28">
        <v>8.5821759254031349E-2</v>
      </c>
      <c r="Z160" s="15" t="s">
        <v>1815</v>
      </c>
      <c r="AA160" s="11"/>
      <c r="AB160" s="11"/>
      <c r="AC160" s="11"/>
    </row>
    <row r="161" spans="1:29" ht="12.75" customHeight="1">
      <c r="A161" s="13">
        <v>43441</v>
      </c>
      <c r="B161" s="15" t="s">
        <v>35</v>
      </c>
      <c r="C161" s="17">
        <v>2.0833333333333332E-2</v>
      </c>
      <c r="D161" s="18"/>
      <c r="E161" s="18"/>
      <c r="F161" s="20" t="s">
        <v>1814</v>
      </c>
      <c r="G161" s="18">
        <v>7</v>
      </c>
      <c r="H161" s="18">
        <v>12</v>
      </c>
      <c r="I161" s="18">
        <v>2018</v>
      </c>
      <c r="J161" s="18">
        <v>0</v>
      </c>
      <c r="K161" s="18">
        <v>30</v>
      </c>
      <c r="L161" s="18">
        <v>0</v>
      </c>
      <c r="M161" s="15" t="s">
        <v>46</v>
      </c>
      <c r="N161" s="22" t="s">
        <v>686</v>
      </c>
      <c r="O161" s="22" t="s">
        <v>687</v>
      </c>
      <c r="P161" s="15" t="s">
        <v>370</v>
      </c>
      <c r="Q161" s="15" t="s">
        <v>166</v>
      </c>
      <c r="R161" s="15" t="s">
        <v>100</v>
      </c>
      <c r="S161" s="15">
        <v>-1</v>
      </c>
      <c r="T161" s="15" t="s">
        <v>204</v>
      </c>
      <c r="U161" s="15" t="s">
        <v>117</v>
      </c>
      <c r="V161" s="15" t="s">
        <v>133</v>
      </c>
      <c r="W161" s="25">
        <v>43441.020833333336</v>
      </c>
      <c r="X161" s="37">
        <v>0.26736111111677019</v>
      </c>
      <c r="Y161" s="28">
        <v>0.26736111111677019</v>
      </c>
      <c r="Z161" s="15" t="s">
        <v>1815</v>
      </c>
      <c r="AA161" s="11"/>
      <c r="AB161" s="11"/>
      <c r="AC161" s="11"/>
    </row>
    <row r="162" spans="1:29" ht="12.75" customHeight="1">
      <c r="A162" s="13">
        <v>43441</v>
      </c>
      <c r="B162" s="15" t="s">
        <v>35</v>
      </c>
      <c r="C162" s="17">
        <v>0.25</v>
      </c>
      <c r="D162" s="18"/>
      <c r="E162" s="18"/>
      <c r="F162" s="20" t="s">
        <v>1814</v>
      </c>
      <c r="G162" s="18">
        <v>7</v>
      </c>
      <c r="H162" s="18">
        <v>12</v>
      </c>
      <c r="I162" s="18">
        <v>2018</v>
      </c>
      <c r="J162" s="18">
        <v>6</v>
      </c>
      <c r="K162" s="18">
        <v>0</v>
      </c>
      <c r="L162" s="18">
        <v>0</v>
      </c>
      <c r="M162" s="15" t="s">
        <v>43</v>
      </c>
      <c r="N162" s="22" t="s">
        <v>688</v>
      </c>
      <c r="O162" s="22" t="s">
        <v>689</v>
      </c>
      <c r="P162" s="15" t="s">
        <v>218</v>
      </c>
      <c r="Q162" s="15" t="s">
        <v>166</v>
      </c>
      <c r="R162" s="15" t="s">
        <v>100</v>
      </c>
      <c r="S162" s="15">
        <v>1</v>
      </c>
      <c r="T162" s="15" t="s">
        <v>182</v>
      </c>
      <c r="U162" s="15" t="s">
        <v>80</v>
      </c>
      <c r="V162" s="15" t="s">
        <v>111</v>
      </c>
      <c r="W162" s="25">
        <v>43441.25</v>
      </c>
      <c r="X162" s="37">
        <v>0.22916666666424135</v>
      </c>
      <c r="Y162" s="28">
        <v>0.22916666666424135</v>
      </c>
      <c r="Z162" s="15" t="s">
        <v>1815</v>
      </c>
      <c r="AA162" s="11"/>
      <c r="AB162" s="11"/>
      <c r="AC162" s="11"/>
    </row>
    <row r="163" spans="1:29" ht="12.75" customHeight="1">
      <c r="A163" s="13">
        <v>43441</v>
      </c>
      <c r="B163" s="15" t="s">
        <v>35</v>
      </c>
      <c r="C163" s="17">
        <v>0.76041666666666663</v>
      </c>
      <c r="D163" s="18"/>
      <c r="E163" s="33">
        <v>0.51041666666666663</v>
      </c>
      <c r="F163" s="20">
        <v>0.25</v>
      </c>
      <c r="G163" s="18">
        <v>7</v>
      </c>
      <c r="H163" s="18">
        <v>12</v>
      </c>
      <c r="I163" s="18">
        <v>2018</v>
      </c>
      <c r="J163" s="18">
        <v>18</v>
      </c>
      <c r="K163" s="18">
        <v>15</v>
      </c>
      <c r="L163" s="18">
        <v>0</v>
      </c>
      <c r="M163" s="15" t="s">
        <v>49</v>
      </c>
      <c r="N163" s="22" t="s">
        <v>691</v>
      </c>
      <c r="O163" s="22" t="s">
        <v>692</v>
      </c>
      <c r="P163" s="15" t="s">
        <v>218</v>
      </c>
      <c r="Q163" s="15" t="s">
        <v>166</v>
      </c>
      <c r="R163" s="15" t="s">
        <v>100</v>
      </c>
      <c r="S163" s="15">
        <v>1</v>
      </c>
      <c r="T163" s="15" t="s">
        <v>79</v>
      </c>
      <c r="U163" s="15" t="s">
        <v>80</v>
      </c>
      <c r="V163" s="15" t="s">
        <v>102</v>
      </c>
      <c r="W163" s="25">
        <v>43441.760416666664</v>
      </c>
      <c r="X163" s="37">
        <v>0.51041666666424135</v>
      </c>
      <c r="Y163" s="28">
        <v>0.51041666666424135</v>
      </c>
      <c r="Z163" s="15" t="s">
        <v>1815</v>
      </c>
      <c r="AA163" s="11"/>
      <c r="AB163" s="11"/>
      <c r="AC163" s="11"/>
    </row>
    <row r="164" spans="1:29" ht="12.75" customHeight="1">
      <c r="A164" s="13">
        <v>43441</v>
      </c>
      <c r="B164" s="15" t="s">
        <v>35</v>
      </c>
      <c r="C164" s="17">
        <v>0.79166666666666663</v>
      </c>
      <c r="D164" s="18"/>
      <c r="E164" s="33">
        <v>0.54166666666666663</v>
      </c>
      <c r="F164" s="20">
        <v>0.25</v>
      </c>
      <c r="G164" s="18">
        <v>7</v>
      </c>
      <c r="H164" s="18">
        <v>12</v>
      </c>
      <c r="I164" s="18">
        <v>2018</v>
      </c>
      <c r="J164" s="18">
        <v>19</v>
      </c>
      <c r="K164" s="18">
        <v>0</v>
      </c>
      <c r="L164" s="18">
        <v>0</v>
      </c>
      <c r="M164" s="15" t="s">
        <v>41</v>
      </c>
      <c r="N164" s="22" t="s">
        <v>694</v>
      </c>
      <c r="O164" s="22" t="s">
        <v>695</v>
      </c>
      <c r="P164" s="15" t="s">
        <v>418</v>
      </c>
      <c r="Q164" s="15" t="s">
        <v>166</v>
      </c>
      <c r="R164" s="15" t="s">
        <v>100</v>
      </c>
      <c r="S164" s="15">
        <v>0</v>
      </c>
      <c r="T164" s="15" t="s">
        <v>182</v>
      </c>
      <c r="U164" s="15" t="s">
        <v>80</v>
      </c>
      <c r="V164" s="15" t="s">
        <v>111</v>
      </c>
      <c r="W164" s="25">
        <v>43441.791666666664</v>
      </c>
      <c r="X164" s="37">
        <v>3.125E-2</v>
      </c>
      <c r="Y164" s="28">
        <v>3.125E-2</v>
      </c>
      <c r="Z164" s="15" t="s">
        <v>34</v>
      </c>
      <c r="AA164" s="11"/>
      <c r="AB164" s="11"/>
      <c r="AC164" s="11"/>
    </row>
    <row r="165" spans="1:29" ht="12.75" customHeight="1">
      <c r="A165" s="13">
        <v>43453</v>
      </c>
      <c r="B165" s="15" t="s">
        <v>35</v>
      </c>
      <c r="C165" s="17">
        <v>0.85416666666666663</v>
      </c>
      <c r="D165" s="18"/>
      <c r="E165" s="33">
        <v>0.60416666666666663</v>
      </c>
      <c r="F165" s="20">
        <v>0.25</v>
      </c>
      <c r="G165" s="18">
        <v>19</v>
      </c>
      <c r="H165" s="18">
        <v>12</v>
      </c>
      <c r="I165" s="18">
        <v>2018</v>
      </c>
      <c r="J165" s="18">
        <v>20</v>
      </c>
      <c r="K165" s="18">
        <v>30</v>
      </c>
      <c r="L165" s="18">
        <v>0</v>
      </c>
      <c r="M165" s="15" t="s">
        <v>43</v>
      </c>
      <c r="N165" s="22" t="s">
        <v>697</v>
      </c>
      <c r="O165" s="22" t="s">
        <v>698</v>
      </c>
      <c r="P165" s="15" t="s">
        <v>153</v>
      </c>
      <c r="Q165" s="15" t="s">
        <v>699</v>
      </c>
      <c r="R165" s="15" t="s">
        <v>155</v>
      </c>
      <c r="S165" s="15">
        <v>1</v>
      </c>
      <c r="T165" s="15" t="s">
        <v>132</v>
      </c>
      <c r="U165" s="15" t="s">
        <v>117</v>
      </c>
      <c r="V165" s="15" t="s">
        <v>102</v>
      </c>
      <c r="W165" s="25">
        <v>43453.854166666664</v>
      </c>
      <c r="X165" s="37">
        <v>12.0625</v>
      </c>
      <c r="Y165" s="28">
        <v>12.0625</v>
      </c>
      <c r="Z165" s="15" t="s">
        <v>1815</v>
      </c>
      <c r="AA165" s="11"/>
      <c r="AB165" s="11"/>
      <c r="AC165" s="11"/>
    </row>
    <row r="166" spans="1:29" ht="12.75" customHeight="1">
      <c r="A166" s="13">
        <v>43454</v>
      </c>
      <c r="B166" s="15" t="s">
        <v>35</v>
      </c>
      <c r="C166" s="17">
        <v>0.91693287037037041</v>
      </c>
      <c r="D166" s="18"/>
      <c r="E166" s="18"/>
      <c r="F166" s="20" t="s">
        <v>1814</v>
      </c>
      <c r="G166" s="18">
        <v>20</v>
      </c>
      <c r="H166" s="18">
        <v>12</v>
      </c>
      <c r="I166" s="18">
        <v>2018</v>
      </c>
      <c r="J166" s="18">
        <v>22</v>
      </c>
      <c r="K166" s="18">
        <v>0</v>
      </c>
      <c r="L166" s="18">
        <v>23</v>
      </c>
      <c r="M166" s="15" t="s">
        <v>72</v>
      </c>
      <c r="N166" s="22" t="s">
        <v>701</v>
      </c>
      <c r="O166" s="22" t="s">
        <v>702</v>
      </c>
      <c r="P166" s="15" t="s">
        <v>95</v>
      </c>
      <c r="Q166" s="15" t="s">
        <v>77</v>
      </c>
      <c r="R166" s="15" t="s">
        <v>78</v>
      </c>
      <c r="S166" s="15">
        <v>1</v>
      </c>
      <c r="T166" s="15" t="s">
        <v>79</v>
      </c>
      <c r="U166" s="15" t="s">
        <v>80</v>
      </c>
      <c r="V166" s="15" t="s">
        <v>102</v>
      </c>
      <c r="W166" s="25">
        <v>43454.916932870372</v>
      </c>
      <c r="X166" s="37">
        <v>1.0627662037077243</v>
      </c>
      <c r="Y166" s="28">
        <v>1.0627662037077243</v>
      </c>
      <c r="Z166" s="15" t="s">
        <v>1815</v>
      </c>
      <c r="AA166" s="11"/>
      <c r="AB166" s="11"/>
      <c r="AC166" s="11"/>
    </row>
    <row r="167" spans="1:29" ht="12.75" customHeight="1">
      <c r="A167" s="13">
        <v>43455</v>
      </c>
      <c r="B167" s="15" t="s">
        <v>35</v>
      </c>
      <c r="C167" s="17">
        <v>0.70936342592592594</v>
      </c>
      <c r="D167" s="18"/>
      <c r="E167" s="33">
        <v>0.42569444444444443</v>
      </c>
      <c r="F167" s="20">
        <v>0.28366898148148151</v>
      </c>
      <c r="G167" s="18">
        <v>21</v>
      </c>
      <c r="H167" s="18">
        <v>12</v>
      </c>
      <c r="I167" s="18">
        <v>2018</v>
      </c>
      <c r="J167" s="18">
        <v>17</v>
      </c>
      <c r="K167" s="18">
        <v>1</v>
      </c>
      <c r="L167" s="18">
        <v>29</v>
      </c>
      <c r="M167" s="15" t="s">
        <v>46</v>
      </c>
      <c r="N167" s="22" t="s">
        <v>704</v>
      </c>
      <c r="O167" s="22" t="s">
        <v>705</v>
      </c>
      <c r="P167" s="15" t="s">
        <v>76</v>
      </c>
      <c r="Q167" s="15" t="s">
        <v>77</v>
      </c>
      <c r="R167" s="15" t="s">
        <v>78</v>
      </c>
      <c r="S167" s="15">
        <v>0</v>
      </c>
      <c r="T167" s="15" t="s">
        <v>79</v>
      </c>
      <c r="U167" s="15" t="s">
        <v>80</v>
      </c>
      <c r="V167" s="15" t="s">
        <v>102</v>
      </c>
      <c r="W167" s="25">
        <v>43455.709363425929</v>
      </c>
      <c r="X167" s="37">
        <v>0.79243055555707542</v>
      </c>
      <c r="Y167" s="28">
        <v>0.79243055555707542</v>
      </c>
      <c r="Z167" s="15" t="s">
        <v>1815</v>
      </c>
      <c r="AA167" s="11"/>
      <c r="AB167" s="11"/>
      <c r="AC167" s="11"/>
    </row>
    <row r="168" spans="1:29" ht="12.75" customHeight="1">
      <c r="A168" s="13">
        <v>43455</v>
      </c>
      <c r="B168" s="15" t="s">
        <v>35</v>
      </c>
      <c r="C168" s="17">
        <v>0.80300925925925926</v>
      </c>
      <c r="D168" s="18"/>
      <c r="E168" s="33">
        <v>0.5</v>
      </c>
      <c r="F168" s="20">
        <v>0.30300925925925926</v>
      </c>
      <c r="G168" s="18">
        <v>21</v>
      </c>
      <c r="H168" s="18">
        <v>12</v>
      </c>
      <c r="I168" s="18">
        <v>2018</v>
      </c>
      <c r="J168" s="18">
        <v>19</v>
      </c>
      <c r="K168" s="18">
        <v>16</v>
      </c>
      <c r="L168" s="18">
        <v>20</v>
      </c>
      <c r="M168" s="15" t="s">
        <v>54</v>
      </c>
      <c r="N168" s="22" t="s">
        <v>706</v>
      </c>
      <c r="O168" s="22" t="s">
        <v>707</v>
      </c>
      <c r="P168" s="15" t="s">
        <v>708</v>
      </c>
      <c r="Q168" s="15" t="s">
        <v>631</v>
      </c>
      <c r="R168" s="15" t="s">
        <v>78</v>
      </c>
      <c r="S168" s="15">
        <v>1</v>
      </c>
      <c r="T168" s="15" t="s">
        <v>132</v>
      </c>
      <c r="U168" s="15" t="s">
        <v>117</v>
      </c>
      <c r="V168" s="15" t="s">
        <v>198</v>
      </c>
      <c r="W168" s="25">
        <v>43455.80300925926</v>
      </c>
      <c r="X168" s="37">
        <v>9.3645833330811001E-2</v>
      </c>
      <c r="Y168" s="28">
        <v>9.3645833330811001E-2</v>
      </c>
      <c r="Z168" s="15" t="s">
        <v>1815</v>
      </c>
      <c r="AA168" s="11"/>
      <c r="AB168" s="11"/>
      <c r="AC168" s="11"/>
    </row>
    <row r="169" spans="1:29" ht="12.75" customHeight="1">
      <c r="A169" s="13">
        <v>43468</v>
      </c>
      <c r="B169" s="15" t="s">
        <v>35</v>
      </c>
      <c r="C169" s="17">
        <v>0.62831018518518522</v>
      </c>
      <c r="D169" s="18"/>
      <c r="E169" s="33">
        <v>0.31111111111111112</v>
      </c>
      <c r="F169" s="20">
        <v>0.31719907407407411</v>
      </c>
      <c r="G169" s="18">
        <v>3</v>
      </c>
      <c r="H169" s="18">
        <v>1</v>
      </c>
      <c r="I169" s="18">
        <v>2019</v>
      </c>
      <c r="J169" s="18">
        <v>15</v>
      </c>
      <c r="K169" s="18">
        <v>4</v>
      </c>
      <c r="L169" s="18">
        <v>46</v>
      </c>
      <c r="M169" s="15" t="s">
        <v>66</v>
      </c>
      <c r="N169" s="22" t="s">
        <v>710</v>
      </c>
      <c r="O169" s="22" t="s">
        <v>711</v>
      </c>
      <c r="P169" s="15" t="s">
        <v>95</v>
      </c>
      <c r="Q169" s="15" t="s">
        <v>77</v>
      </c>
      <c r="R169" s="15" t="s">
        <v>78</v>
      </c>
      <c r="S169" s="15">
        <v>0</v>
      </c>
      <c r="T169" s="15" t="s">
        <v>79</v>
      </c>
      <c r="U169" s="15" t="s">
        <v>80</v>
      </c>
      <c r="V169" s="15" t="s">
        <v>102</v>
      </c>
      <c r="W169" s="25">
        <v>43468.628310185188</v>
      </c>
      <c r="X169" s="37">
        <v>12.825300925927877</v>
      </c>
      <c r="Y169" s="28">
        <v>12.825300925927877</v>
      </c>
      <c r="Z169" s="15" t="s">
        <v>1815</v>
      </c>
      <c r="AA169" s="11"/>
      <c r="AB169" s="11"/>
      <c r="AC169" s="11"/>
    </row>
    <row r="170" spans="1:29" ht="12.75" customHeight="1">
      <c r="A170" s="13">
        <v>43469</v>
      </c>
      <c r="B170" s="15" t="s">
        <v>35</v>
      </c>
      <c r="C170" s="17">
        <v>0.60174768518518518</v>
      </c>
      <c r="D170" s="18"/>
      <c r="E170" s="18"/>
      <c r="F170" s="20" t="s">
        <v>1814</v>
      </c>
      <c r="G170" s="18">
        <v>4</v>
      </c>
      <c r="H170" s="18">
        <v>1</v>
      </c>
      <c r="I170" s="18">
        <v>2019</v>
      </c>
      <c r="J170" s="18">
        <v>14</v>
      </c>
      <c r="K170" s="18">
        <v>26</v>
      </c>
      <c r="L170" s="18">
        <v>31</v>
      </c>
      <c r="M170" s="15" t="s">
        <v>54</v>
      </c>
      <c r="N170" s="22" t="s">
        <v>713</v>
      </c>
      <c r="O170" s="22" t="s">
        <v>714</v>
      </c>
      <c r="P170" s="15" t="s">
        <v>76</v>
      </c>
      <c r="Q170" s="15" t="s">
        <v>77</v>
      </c>
      <c r="R170" s="15" t="s">
        <v>78</v>
      </c>
      <c r="S170" s="15">
        <v>-1</v>
      </c>
      <c r="T170" s="15" t="s">
        <v>182</v>
      </c>
      <c r="U170" s="15" t="s">
        <v>80</v>
      </c>
      <c r="V170" s="15" t="s">
        <v>111</v>
      </c>
      <c r="W170" s="25">
        <v>43469.601747685185</v>
      </c>
      <c r="X170" s="37">
        <v>0.97343749999708962</v>
      </c>
      <c r="Y170" s="28">
        <v>0.97343749999708962</v>
      </c>
      <c r="Z170" s="15" t="s">
        <v>1815</v>
      </c>
      <c r="AA170" s="11"/>
      <c r="AB170" s="11"/>
      <c r="AC170" s="11"/>
    </row>
    <row r="171" spans="1:29" ht="12.75" customHeight="1">
      <c r="A171" s="13">
        <v>43470</v>
      </c>
      <c r="B171" s="15" t="s">
        <v>35</v>
      </c>
      <c r="C171" s="17">
        <v>0.59265046296296298</v>
      </c>
      <c r="D171" s="18"/>
      <c r="E171" s="18"/>
      <c r="F171" s="20" t="s">
        <v>1814</v>
      </c>
      <c r="G171" s="18">
        <v>5</v>
      </c>
      <c r="H171" s="18">
        <v>1</v>
      </c>
      <c r="I171" s="18">
        <v>2019</v>
      </c>
      <c r="J171" s="18">
        <v>14</v>
      </c>
      <c r="K171" s="18">
        <v>13</v>
      </c>
      <c r="L171" s="18">
        <v>25</v>
      </c>
      <c r="M171" s="15" t="s">
        <v>46</v>
      </c>
      <c r="N171" s="22" t="s">
        <v>715</v>
      </c>
      <c r="O171" s="22" t="s">
        <v>716</v>
      </c>
      <c r="P171" s="15" t="s">
        <v>208</v>
      </c>
      <c r="Q171" s="15" t="s">
        <v>717</v>
      </c>
      <c r="R171" s="15" t="s">
        <v>78</v>
      </c>
      <c r="S171" s="15">
        <v>0</v>
      </c>
      <c r="T171" s="15" t="s">
        <v>182</v>
      </c>
      <c r="U171" s="15" t="s">
        <v>80</v>
      </c>
      <c r="V171" s="15" t="s">
        <v>111</v>
      </c>
      <c r="W171" s="25">
        <v>43470.592650462961</v>
      </c>
      <c r="X171" s="37">
        <v>0.99090277777577285</v>
      </c>
      <c r="Y171" s="28">
        <v>0.99090277777577285</v>
      </c>
      <c r="Z171" s="15" t="s">
        <v>1815</v>
      </c>
      <c r="AA171" s="11"/>
      <c r="AB171" s="11"/>
      <c r="AC171" s="11"/>
    </row>
    <row r="172" spans="1:29" ht="12.75" customHeight="1">
      <c r="A172" s="13">
        <v>43472</v>
      </c>
      <c r="B172" s="15" t="s">
        <v>35</v>
      </c>
      <c r="C172" s="17">
        <v>0.77777777777777779</v>
      </c>
      <c r="D172" s="18"/>
      <c r="E172" s="18"/>
      <c r="F172" s="20" t="s">
        <v>1814</v>
      </c>
      <c r="G172" s="18">
        <v>7</v>
      </c>
      <c r="H172" s="18">
        <v>1</v>
      </c>
      <c r="I172" s="18">
        <v>2019</v>
      </c>
      <c r="J172" s="18">
        <v>18</v>
      </c>
      <c r="K172" s="18">
        <v>40</v>
      </c>
      <c r="L172" s="18">
        <v>0</v>
      </c>
      <c r="M172" s="15" t="s">
        <v>63</v>
      </c>
      <c r="N172" s="22" t="s">
        <v>720</v>
      </c>
      <c r="O172" s="22" t="s">
        <v>721</v>
      </c>
      <c r="P172" s="15" t="s">
        <v>243</v>
      </c>
      <c r="Q172" s="15" t="s">
        <v>166</v>
      </c>
      <c r="R172" s="15" t="s">
        <v>100</v>
      </c>
      <c r="S172" s="15">
        <v>1</v>
      </c>
      <c r="T172" s="15" t="s">
        <v>79</v>
      </c>
      <c r="U172" s="15" t="s">
        <v>80</v>
      </c>
      <c r="V172" s="15" t="s">
        <v>81</v>
      </c>
      <c r="W172" s="25">
        <v>43472.777777777781</v>
      </c>
      <c r="X172" s="37">
        <v>2.18512731482042</v>
      </c>
      <c r="Y172" s="28">
        <v>2.18512731482042</v>
      </c>
      <c r="Z172" s="15" t="s">
        <v>1815</v>
      </c>
      <c r="AA172" s="11"/>
      <c r="AB172" s="11"/>
      <c r="AC172" s="11"/>
    </row>
    <row r="173" spans="1:29" ht="12.75" customHeight="1">
      <c r="A173" s="13">
        <v>43474</v>
      </c>
      <c r="B173" s="15" t="s">
        <v>35</v>
      </c>
      <c r="C173" s="17">
        <v>0.50317129629629631</v>
      </c>
      <c r="D173" s="18"/>
      <c r="E173" s="18"/>
      <c r="F173" s="20" t="s">
        <v>1814</v>
      </c>
      <c r="G173" s="18">
        <v>9</v>
      </c>
      <c r="H173" s="18">
        <v>1</v>
      </c>
      <c r="I173" s="18">
        <v>2019</v>
      </c>
      <c r="J173" s="18">
        <v>12</v>
      </c>
      <c r="K173" s="18">
        <v>4</v>
      </c>
      <c r="L173" s="18">
        <v>34</v>
      </c>
      <c r="M173" s="15" t="s">
        <v>41</v>
      </c>
      <c r="N173" s="22" t="s">
        <v>724</v>
      </c>
      <c r="O173" s="22" t="s">
        <v>725</v>
      </c>
      <c r="P173" s="15" t="s">
        <v>208</v>
      </c>
      <c r="Q173" s="15" t="s">
        <v>547</v>
      </c>
      <c r="R173" s="15" t="s">
        <v>78</v>
      </c>
      <c r="S173" s="15">
        <v>-1</v>
      </c>
      <c r="T173" s="15" t="s">
        <v>79</v>
      </c>
      <c r="U173" s="15" t="s">
        <v>80</v>
      </c>
      <c r="V173" s="15" t="s">
        <v>81</v>
      </c>
      <c r="W173" s="25">
        <v>43474.503171296295</v>
      </c>
      <c r="X173" s="37">
        <v>1.7253935185144655</v>
      </c>
      <c r="Y173" s="28">
        <v>1.7253935185144655</v>
      </c>
      <c r="Z173" s="15" t="s">
        <v>1815</v>
      </c>
      <c r="AA173" s="11"/>
      <c r="AB173" s="11"/>
      <c r="AC173" s="11"/>
    </row>
    <row r="174" spans="1:29" ht="12.75" customHeight="1">
      <c r="A174" s="13">
        <v>43474</v>
      </c>
      <c r="B174" s="15" t="s">
        <v>35</v>
      </c>
      <c r="C174" s="17">
        <v>0.59722222222222221</v>
      </c>
      <c r="D174" s="18"/>
      <c r="E174" s="33">
        <v>0.34722222222222221</v>
      </c>
      <c r="F174" s="20">
        <v>0.25</v>
      </c>
      <c r="G174" s="18">
        <v>9</v>
      </c>
      <c r="H174" s="18">
        <v>1</v>
      </c>
      <c r="I174" s="18">
        <v>2019</v>
      </c>
      <c r="J174" s="18">
        <v>14</v>
      </c>
      <c r="K174" s="18">
        <v>20</v>
      </c>
      <c r="L174" s="18">
        <v>0</v>
      </c>
      <c r="M174" s="15" t="s">
        <v>63</v>
      </c>
      <c r="N174" s="22" t="s">
        <v>728</v>
      </c>
      <c r="O174" s="22" t="s">
        <v>729</v>
      </c>
      <c r="P174" s="15" t="s">
        <v>730</v>
      </c>
      <c r="Q174" s="15" t="s">
        <v>166</v>
      </c>
      <c r="R174" s="15" t="s">
        <v>100</v>
      </c>
      <c r="S174" s="15">
        <v>-1</v>
      </c>
      <c r="T174" s="15" t="s">
        <v>132</v>
      </c>
      <c r="U174" s="15" t="s">
        <v>117</v>
      </c>
      <c r="V174" s="15" t="s">
        <v>133</v>
      </c>
      <c r="W174" s="25">
        <v>43474.597222222219</v>
      </c>
      <c r="X174" s="37">
        <v>9.4050925923511386E-2</v>
      </c>
      <c r="Y174" s="28">
        <v>9.4050925923511386E-2</v>
      </c>
      <c r="Z174" s="15" t="s">
        <v>1815</v>
      </c>
      <c r="AA174" s="11"/>
      <c r="AB174" s="11"/>
      <c r="AC174" s="11"/>
    </row>
    <row r="175" spans="1:29" ht="12.75" customHeight="1">
      <c r="A175" s="13">
        <v>43474</v>
      </c>
      <c r="B175" s="15" t="s">
        <v>35</v>
      </c>
      <c r="C175" s="17">
        <v>0.625</v>
      </c>
      <c r="D175" s="18"/>
      <c r="E175" s="33">
        <v>0.375</v>
      </c>
      <c r="F175" s="20">
        <v>0.25</v>
      </c>
      <c r="G175" s="18">
        <v>9</v>
      </c>
      <c r="H175" s="18">
        <v>1</v>
      </c>
      <c r="I175" s="18">
        <v>2019</v>
      </c>
      <c r="J175" s="18">
        <v>15</v>
      </c>
      <c r="K175" s="18">
        <v>0</v>
      </c>
      <c r="L175" s="18">
        <v>0</v>
      </c>
      <c r="M175" s="15" t="s">
        <v>33</v>
      </c>
      <c r="N175" s="22" t="s">
        <v>731</v>
      </c>
      <c r="O175" s="22" t="s">
        <v>732</v>
      </c>
      <c r="P175" s="15" t="s">
        <v>733</v>
      </c>
      <c r="Q175" s="15" t="s">
        <v>166</v>
      </c>
      <c r="R175" s="15" t="s">
        <v>100</v>
      </c>
      <c r="S175" s="15">
        <v>1</v>
      </c>
      <c r="T175" s="15" t="s">
        <v>182</v>
      </c>
      <c r="U175" s="15" t="s">
        <v>80</v>
      </c>
      <c r="V175" s="15" t="s">
        <v>111</v>
      </c>
      <c r="W175" s="25">
        <v>43474.625</v>
      </c>
      <c r="X175" s="37">
        <v>2.7777777781011537E-2</v>
      </c>
      <c r="Y175" s="28">
        <v>2.7777777781011537E-2</v>
      </c>
      <c r="Z175" s="15" t="s">
        <v>34</v>
      </c>
      <c r="AA175" s="11"/>
      <c r="AB175" s="11"/>
      <c r="AC175" s="11"/>
    </row>
    <row r="176" spans="1:29" ht="12.75" customHeight="1">
      <c r="A176" s="13">
        <v>43474</v>
      </c>
      <c r="B176" s="15" t="s">
        <v>35</v>
      </c>
      <c r="C176" s="17">
        <v>0.72916666666666663</v>
      </c>
      <c r="D176" s="18"/>
      <c r="E176" s="33">
        <v>0.47916666666666669</v>
      </c>
      <c r="F176" s="20">
        <v>0.24999999999999994</v>
      </c>
      <c r="G176" s="18">
        <v>9</v>
      </c>
      <c r="H176" s="18">
        <v>1</v>
      </c>
      <c r="I176" s="18">
        <v>2019</v>
      </c>
      <c r="J176" s="18">
        <v>17</v>
      </c>
      <c r="K176" s="18">
        <v>30</v>
      </c>
      <c r="L176" s="18">
        <v>0</v>
      </c>
      <c r="M176" s="15" t="s">
        <v>37</v>
      </c>
      <c r="N176" s="22" t="s">
        <v>735</v>
      </c>
      <c r="O176" s="22" t="s">
        <v>736</v>
      </c>
      <c r="P176" s="15" t="s">
        <v>257</v>
      </c>
      <c r="Q176" s="15" t="s">
        <v>166</v>
      </c>
      <c r="R176" s="15" t="s">
        <v>100</v>
      </c>
      <c r="S176" s="15">
        <v>0</v>
      </c>
      <c r="T176" s="15" t="s">
        <v>79</v>
      </c>
      <c r="U176" s="15" t="s">
        <v>80</v>
      </c>
      <c r="V176" s="15" t="s">
        <v>102</v>
      </c>
      <c r="W176" s="25">
        <v>43474.729166666664</v>
      </c>
      <c r="X176" s="37">
        <v>0.10416666666424135</v>
      </c>
      <c r="Y176" s="28">
        <v>0.10416666666424135</v>
      </c>
      <c r="Z176" s="15" t="s">
        <v>1815</v>
      </c>
      <c r="AA176" s="11"/>
      <c r="AB176" s="11"/>
      <c r="AC176" s="11"/>
    </row>
    <row r="177" spans="1:29" ht="12.75" customHeight="1">
      <c r="A177" s="13">
        <v>43474</v>
      </c>
      <c r="B177" s="15" t="s">
        <v>35</v>
      </c>
      <c r="C177" s="17">
        <v>0.81625000000000003</v>
      </c>
      <c r="D177" s="18"/>
      <c r="E177" s="18"/>
      <c r="F177" s="20" t="s">
        <v>1814</v>
      </c>
      <c r="G177" s="18">
        <v>9</v>
      </c>
      <c r="H177" s="18">
        <v>1</v>
      </c>
      <c r="I177" s="18">
        <v>2019</v>
      </c>
      <c r="J177" s="18">
        <v>19</v>
      </c>
      <c r="K177" s="18">
        <v>35</v>
      </c>
      <c r="L177" s="18">
        <v>24</v>
      </c>
      <c r="M177" s="15" t="s">
        <v>37</v>
      </c>
      <c r="N177" s="22" t="s">
        <v>739</v>
      </c>
      <c r="O177" s="22" t="s">
        <v>740</v>
      </c>
      <c r="P177" s="15" t="s">
        <v>95</v>
      </c>
      <c r="Q177" s="15" t="s">
        <v>631</v>
      </c>
      <c r="R177" s="15" t="s">
        <v>78</v>
      </c>
      <c r="S177" s="15">
        <v>0</v>
      </c>
      <c r="T177" s="15" t="s">
        <v>132</v>
      </c>
      <c r="U177" s="15" t="s">
        <v>117</v>
      </c>
      <c r="V177" s="15" t="s">
        <v>133</v>
      </c>
      <c r="W177" s="25">
        <v>43474.816250000003</v>
      </c>
      <c r="X177" s="37">
        <v>8.7083333339251112E-2</v>
      </c>
      <c r="Y177" s="28">
        <v>8.7083333339251112E-2</v>
      </c>
      <c r="Z177" s="15" t="s">
        <v>1815</v>
      </c>
      <c r="AA177" s="11"/>
      <c r="AB177" s="11"/>
      <c r="AC177" s="11"/>
    </row>
    <row r="178" spans="1:29" ht="12.75" customHeight="1">
      <c r="A178" s="13">
        <v>43474</v>
      </c>
      <c r="B178" s="15" t="s">
        <v>35</v>
      </c>
      <c r="C178" s="17">
        <v>0.83333333333333337</v>
      </c>
      <c r="D178" s="18"/>
      <c r="E178" s="18"/>
      <c r="F178" s="20" t="s">
        <v>1814</v>
      </c>
      <c r="G178" s="18">
        <v>9</v>
      </c>
      <c r="H178" s="18">
        <v>1</v>
      </c>
      <c r="I178" s="18">
        <v>2019</v>
      </c>
      <c r="J178" s="18">
        <v>20</v>
      </c>
      <c r="K178" s="18">
        <v>0</v>
      </c>
      <c r="L178" s="18">
        <v>0</v>
      </c>
      <c r="M178" s="15" t="s">
        <v>40</v>
      </c>
      <c r="N178" s="22" t="s">
        <v>742</v>
      </c>
      <c r="O178" s="22" t="s">
        <v>743</v>
      </c>
      <c r="P178" s="15" t="s">
        <v>153</v>
      </c>
      <c r="Q178" s="15" t="s">
        <v>744</v>
      </c>
      <c r="R178" s="15" t="s">
        <v>155</v>
      </c>
      <c r="S178" s="15">
        <v>0</v>
      </c>
      <c r="T178" s="15" t="s">
        <v>79</v>
      </c>
      <c r="U178" s="15" t="s">
        <v>80</v>
      </c>
      <c r="V178" s="15" t="s">
        <v>102</v>
      </c>
      <c r="W178" s="25">
        <v>43474.833333333336</v>
      </c>
      <c r="X178" s="37">
        <v>1.7083333332266193E-2</v>
      </c>
      <c r="Y178" s="28">
        <v>1.7083333332266193E-2</v>
      </c>
      <c r="Z178" s="15" t="s">
        <v>34</v>
      </c>
      <c r="AA178" s="11"/>
      <c r="AB178" s="11"/>
      <c r="AC178" s="11"/>
    </row>
    <row r="179" spans="1:29" ht="12.75" customHeight="1">
      <c r="A179" s="13">
        <v>43475</v>
      </c>
      <c r="B179" s="15" t="s">
        <v>35</v>
      </c>
      <c r="C179" s="17">
        <v>0.64884259259259258</v>
      </c>
      <c r="D179" s="18"/>
      <c r="E179" s="33">
        <v>0.3576388888888889</v>
      </c>
      <c r="F179" s="20">
        <v>0.29120370370370369</v>
      </c>
      <c r="G179" s="18">
        <v>10</v>
      </c>
      <c r="H179" s="18">
        <v>1</v>
      </c>
      <c r="I179" s="18">
        <v>2019</v>
      </c>
      <c r="J179" s="18">
        <v>15</v>
      </c>
      <c r="K179" s="18">
        <v>34</v>
      </c>
      <c r="L179" s="18">
        <v>20</v>
      </c>
      <c r="M179" s="15" t="s">
        <v>71</v>
      </c>
      <c r="N179" s="22" t="s">
        <v>745</v>
      </c>
      <c r="O179" s="22" t="s">
        <v>746</v>
      </c>
      <c r="P179" s="15" t="s">
        <v>434</v>
      </c>
      <c r="Q179" s="15" t="s">
        <v>166</v>
      </c>
      <c r="R179" s="15" t="s">
        <v>100</v>
      </c>
      <c r="S179" s="15">
        <v>-1</v>
      </c>
      <c r="T179" s="15" t="s">
        <v>204</v>
      </c>
      <c r="U179" s="15" t="s">
        <v>117</v>
      </c>
      <c r="V179" s="15" t="s">
        <v>198</v>
      </c>
      <c r="W179" s="25">
        <v>43475.648842592593</v>
      </c>
      <c r="X179" s="37">
        <v>0.81550925925694173</v>
      </c>
      <c r="Y179" s="28">
        <v>0.81550925925694173</v>
      </c>
      <c r="Z179" s="15" t="s">
        <v>1815</v>
      </c>
      <c r="AA179" s="11"/>
      <c r="AB179" s="11"/>
      <c r="AC179" s="11"/>
    </row>
    <row r="180" spans="1:29" ht="12.75" customHeight="1">
      <c r="A180" s="13">
        <v>43475</v>
      </c>
      <c r="B180" s="15" t="s">
        <v>35</v>
      </c>
      <c r="C180" s="17">
        <v>0.77777777777777779</v>
      </c>
      <c r="D180" s="18"/>
      <c r="E180" s="33">
        <v>0.52777777777777779</v>
      </c>
      <c r="F180" s="20">
        <v>0.25</v>
      </c>
      <c r="G180" s="18">
        <v>10</v>
      </c>
      <c r="H180" s="18">
        <v>1</v>
      </c>
      <c r="I180" s="18">
        <v>2019</v>
      </c>
      <c r="J180" s="18">
        <v>18</v>
      </c>
      <c r="K180" s="18">
        <v>40</v>
      </c>
      <c r="L180" s="18">
        <v>0</v>
      </c>
      <c r="M180" s="15" t="s">
        <v>41</v>
      </c>
      <c r="N180" s="22" t="s">
        <v>748</v>
      </c>
      <c r="O180" s="22" t="s">
        <v>749</v>
      </c>
      <c r="P180" s="15" t="s">
        <v>750</v>
      </c>
      <c r="Q180" s="15" t="s">
        <v>166</v>
      </c>
      <c r="R180" s="15" t="s">
        <v>100</v>
      </c>
      <c r="S180" s="15">
        <v>-1</v>
      </c>
      <c r="T180" s="15" t="s">
        <v>79</v>
      </c>
      <c r="U180" s="15" t="s">
        <v>80</v>
      </c>
      <c r="V180" s="15" t="s">
        <v>102</v>
      </c>
      <c r="W180" s="25">
        <v>43475.777777777781</v>
      </c>
      <c r="X180" s="37">
        <v>0.12893518518831115</v>
      </c>
      <c r="Y180" s="28">
        <v>0.12893518518831115</v>
      </c>
      <c r="Z180" s="15" t="s">
        <v>1815</v>
      </c>
      <c r="AA180" s="11"/>
      <c r="AB180" s="11"/>
      <c r="AC180" s="11"/>
    </row>
    <row r="181" spans="1:29" ht="12.75" customHeight="1">
      <c r="A181" s="13">
        <v>43475</v>
      </c>
      <c r="B181" s="15" t="s">
        <v>35</v>
      </c>
      <c r="C181" s="17">
        <v>0.78125</v>
      </c>
      <c r="D181" s="18"/>
      <c r="E181" s="33">
        <v>0.5</v>
      </c>
      <c r="F181" s="20">
        <v>0.28125</v>
      </c>
      <c r="G181" s="18">
        <v>10</v>
      </c>
      <c r="H181" s="18">
        <v>1</v>
      </c>
      <c r="I181" s="18">
        <v>2019</v>
      </c>
      <c r="J181" s="18">
        <v>18</v>
      </c>
      <c r="K181" s="18">
        <v>45</v>
      </c>
      <c r="L181" s="18">
        <v>0</v>
      </c>
      <c r="M181" s="15" t="s">
        <v>43</v>
      </c>
      <c r="N181" s="22" t="s">
        <v>752</v>
      </c>
      <c r="O181" s="22" t="s">
        <v>753</v>
      </c>
      <c r="P181" s="15" t="s">
        <v>218</v>
      </c>
      <c r="Q181" s="15" t="s">
        <v>166</v>
      </c>
      <c r="R181" s="15" t="s">
        <v>100</v>
      </c>
      <c r="S181" s="15">
        <v>0</v>
      </c>
      <c r="T181" s="15" t="s">
        <v>79</v>
      </c>
      <c r="U181" s="15" t="s">
        <v>80</v>
      </c>
      <c r="V181" s="15" t="s">
        <v>102</v>
      </c>
      <c r="W181" s="25">
        <v>43475.78125</v>
      </c>
      <c r="X181" s="37">
        <v>3.4722222189884633E-3</v>
      </c>
      <c r="Y181" s="28">
        <v>3.4722222189884633E-3</v>
      </c>
      <c r="Z181" s="15" t="s">
        <v>34</v>
      </c>
      <c r="AA181" s="11"/>
      <c r="AB181" s="11"/>
      <c r="AC181" s="11"/>
    </row>
    <row r="182" spans="1:29" ht="12.75" customHeight="1">
      <c r="A182" s="13">
        <v>43475</v>
      </c>
      <c r="B182" s="15" t="s">
        <v>35</v>
      </c>
      <c r="C182" s="17">
        <v>0.80555555555555558</v>
      </c>
      <c r="D182" s="18"/>
      <c r="E182" s="18"/>
      <c r="F182" s="20" t="s">
        <v>1814</v>
      </c>
      <c r="G182" s="18">
        <v>10</v>
      </c>
      <c r="H182" s="18">
        <v>1</v>
      </c>
      <c r="I182" s="18">
        <v>2019</v>
      </c>
      <c r="J182" s="18">
        <v>19</v>
      </c>
      <c r="K182" s="18">
        <v>20</v>
      </c>
      <c r="L182" s="18">
        <v>0</v>
      </c>
      <c r="M182" s="15" t="s">
        <v>58</v>
      </c>
      <c r="N182" s="22" t="s">
        <v>755</v>
      </c>
      <c r="O182" s="22" t="s">
        <v>756</v>
      </c>
      <c r="P182" s="15" t="s">
        <v>757</v>
      </c>
      <c r="Q182" s="15" t="s">
        <v>166</v>
      </c>
      <c r="R182" s="15" t="s">
        <v>100</v>
      </c>
      <c r="S182" s="15">
        <v>-1</v>
      </c>
      <c r="T182" s="15" t="s">
        <v>79</v>
      </c>
      <c r="U182" s="15" t="s">
        <v>80</v>
      </c>
      <c r="V182" s="15" t="s">
        <v>102</v>
      </c>
      <c r="W182" s="25">
        <v>43475.805555555555</v>
      </c>
      <c r="X182" s="37">
        <v>2.4305555554747116E-2</v>
      </c>
      <c r="Y182" s="28">
        <v>2.4305555554747116E-2</v>
      </c>
      <c r="Z182" s="15" t="s">
        <v>34</v>
      </c>
      <c r="AA182" s="11"/>
      <c r="AB182" s="11"/>
      <c r="AC182" s="11"/>
    </row>
    <row r="183" spans="1:29" ht="12.75" customHeight="1">
      <c r="A183" s="13">
        <v>43475</v>
      </c>
      <c r="B183" s="15" t="s">
        <v>35</v>
      </c>
      <c r="C183" s="17">
        <v>0.8125</v>
      </c>
      <c r="D183" s="18"/>
      <c r="E183" s="33">
        <v>0.54166666666666663</v>
      </c>
      <c r="F183" s="20">
        <v>0.27083333333333337</v>
      </c>
      <c r="G183" s="18">
        <v>10</v>
      </c>
      <c r="H183" s="18">
        <v>1</v>
      </c>
      <c r="I183" s="18">
        <v>2019</v>
      </c>
      <c r="J183" s="18">
        <v>19</v>
      </c>
      <c r="K183" s="18">
        <v>30</v>
      </c>
      <c r="L183" s="18">
        <v>0</v>
      </c>
      <c r="M183" s="15" t="s">
        <v>33</v>
      </c>
      <c r="N183" s="22" t="s">
        <v>758</v>
      </c>
      <c r="O183" s="22" t="s">
        <v>759</v>
      </c>
      <c r="P183" s="15" t="s">
        <v>760</v>
      </c>
      <c r="Q183" s="15" t="s">
        <v>166</v>
      </c>
      <c r="R183" s="15" t="s">
        <v>100</v>
      </c>
      <c r="S183" s="15">
        <v>0</v>
      </c>
      <c r="T183" s="15" t="s">
        <v>79</v>
      </c>
      <c r="U183" s="15" t="s">
        <v>80</v>
      </c>
      <c r="V183" s="15" t="s">
        <v>102</v>
      </c>
      <c r="W183" s="25">
        <v>43475.8125</v>
      </c>
      <c r="X183" s="37">
        <v>6.9444444452528842E-3</v>
      </c>
      <c r="Y183" s="28">
        <v>6.9444444452528842E-3</v>
      </c>
      <c r="Z183" s="15" t="s">
        <v>34</v>
      </c>
      <c r="AA183" s="11"/>
      <c r="AB183" s="11"/>
      <c r="AC183" s="11"/>
    </row>
    <row r="184" spans="1:29" ht="12.75" customHeight="1">
      <c r="A184" s="13">
        <v>43475</v>
      </c>
      <c r="B184" s="15" t="s">
        <v>35</v>
      </c>
      <c r="C184" s="17">
        <v>0.87096064814814811</v>
      </c>
      <c r="D184" s="18"/>
      <c r="E184" s="18"/>
      <c r="F184" s="20" t="s">
        <v>1814</v>
      </c>
      <c r="G184" s="18">
        <v>10</v>
      </c>
      <c r="H184" s="18">
        <v>1</v>
      </c>
      <c r="I184" s="18">
        <v>2019</v>
      </c>
      <c r="J184" s="18">
        <v>20</v>
      </c>
      <c r="K184" s="18">
        <v>54</v>
      </c>
      <c r="L184" s="18">
        <v>11</v>
      </c>
      <c r="M184" s="15" t="s">
        <v>41</v>
      </c>
      <c r="N184" s="22" t="s">
        <v>762</v>
      </c>
      <c r="O184" s="22" t="s">
        <v>763</v>
      </c>
      <c r="P184" s="15" t="s">
        <v>750</v>
      </c>
      <c r="Q184" s="15" t="s">
        <v>162</v>
      </c>
      <c r="R184" s="15" t="s">
        <v>78</v>
      </c>
      <c r="S184" s="15">
        <v>-1</v>
      </c>
      <c r="T184" s="15" t="s">
        <v>132</v>
      </c>
      <c r="U184" s="15" t="s">
        <v>117</v>
      </c>
      <c r="V184" s="15" t="s">
        <v>133</v>
      </c>
      <c r="W184" s="25">
        <v>43475.87096064815</v>
      </c>
      <c r="X184" s="37">
        <v>5.8460648149775807E-2</v>
      </c>
      <c r="Y184" s="28">
        <v>5.8460648149775807E-2</v>
      </c>
      <c r="Z184" s="15" t="s">
        <v>1815</v>
      </c>
      <c r="AA184" s="11"/>
      <c r="AB184" s="11"/>
      <c r="AC184" s="11"/>
    </row>
    <row r="185" spans="1:29" ht="12.75" customHeight="1">
      <c r="A185" s="13">
        <v>43476</v>
      </c>
      <c r="B185" s="15" t="s">
        <v>35</v>
      </c>
      <c r="C185" s="17">
        <v>4.1666666666666664E-2</v>
      </c>
      <c r="D185" s="18"/>
      <c r="E185" s="33"/>
      <c r="F185" s="20" t="s">
        <v>1814</v>
      </c>
      <c r="G185" s="18">
        <v>11</v>
      </c>
      <c r="H185" s="18">
        <v>1</v>
      </c>
      <c r="I185" s="18">
        <v>2019</v>
      </c>
      <c r="J185" s="18">
        <v>1</v>
      </c>
      <c r="K185" s="18">
        <v>0</v>
      </c>
      <c r="L185" s="18">
        <v>0</v>
      </c>
      <c r="M185" s="15" t="s">
        <v>65</v>
      </c>
      <c r="N185" s="22" t="s">
        <v>765</v>
      </c>
      <c r="O185" s="22" t="s">
        <v>766</v>
      </c>
      <c r="P185" s="15" t="s">
        <v>370</v>
      </c>
      <c r="Q185" s="15" t="s">
        <v>166</v>
      </c>
      <c r="R185" s="15" t="s">
        <v>100</v>
      </c>
      <c r="S185" s="15">
        <v>0</v>
      </c>
      <c r="T185" s="15" t="s">
        <v>182</v>
      </c>
      <c r="U185" s="15" t="s">
        <v>80</v>
      </c>
      <c r="V185" s="15" t="s">
        <v>767</v>
      </c>
      <c r="W185" s="25">
        <v>43476.041666666664</v>
      </c>
      <c r="X185" s="37">
        <v>0.17070601851446554</v>
      </c>
      <c r="Y185" s="28">
        <v>0.17070601851446554</v>
      </c>
      <c r="Z185" s="15" t="s">
        <v>1815</v>
      </c>
      <c r="AA185" s="11"/>
      <c r="AB185" s="11"/>
      <c r="AC185" s="11"/>
    </row>
    <row r="186" spans="1:29" ht="12.75" customHeight="1">
      <c r="A186" s="13">
        <v>43479</v>
      </c>
      <c r="B186" s="15" t="s">
        <v>35</v>
      </c>
      <c r="C186" s="17">
        <v>0.74400462962962965</v>
      </c>
      <c r="D186" s="18"/>
      <c r="E186" s="18"/>
      <c r="F186" s="20" t="s">
        <v>1814</v>
      </c>
      <c r="G186" s="18">
        <v>14</v>
      </c>
      <c r="H186" s="18">
        <v>1</v>
      </c>
      <c r="I186" s="18">
        <v>2019</v>
      </c>
      <c r="J186" s="18">
        <v>17</v>
      </c>
      <c r="K186" s="18">
        <v>51</v>
      </c>
      <c r="L186" s="18">
        <v>22</v>
      </c>
      <c r="M186" s="15" t="s">
        <v>42</v>
      </c>
      <c r="N186" s="22" t="s">
        <v>769</v>
      </c>
      <c r="O186" s="22" t="s">
        <v>770</v>
      </c>
      <c r="P186" s="15" t="s">
        <v>370</v>
      </c>
      <c r="Q186" s="15" t="s">
        <v>166</v>
      </c>
      <c r="R186" s="15" t="s">
        <v>100</v>
      </c>
      <c r="S186" s="15">
        <v>-1</v>
      </c>
      <c r="T186" s="15" t="s">
        <v>132</v>
      </c>
      <c r="U186" s="15" t="s">
        <v>117</v>
      </c>
      <c r="V186" s="15" t="s">
        <v>133</v>
      </c>
      <c r="W186" s="25">
        <v>43479.744004629632</v>
      </c>
      <c r="X186" s="37">
        <v>3.7023379629681585</v>
      </c>
      <c r="Y186" s="28">
        <v>3.7023379629681585</v>
      </c>
      <c r="Z186" s="15" t="s">
        <v>1815</v>
      </c>
      <c r="AA186" s="11"/>
      <c r="AB186" s="11"/>
      <c r="AC186" s="11"/>
    </row>
    <row r="187" spans="1:29" ht="12.75" customHeight="1">
      <c r="A187" s="13">
        <v>43479</v>
      </c>
      <c r="B187" s="15" t="s">
        <v>35</v>
      </c>
      <c r="C187" s="40">
        <v>0.58333333333333337</v>
      </c>
      <c r="D187" s="18"/>
      <c r="E187" s="33">
        <v>0.32222222222222224</v>
      </c>
      <c r="F187" s="20">
        <v>0.26111111111111113</v>
      </c>
      <c r="G187" s="18">
        <v>14</v>
      </c>
      <c r="H187" s="18">
        <v>1</v>
      </c>
      <c r="I187" s="18">
        <v>2019</v>
      </c>
      <c r="J187" s="18">
        <v>21</v>
      </c>
      <c r="K187" s="18">
        <v>12</v>
      </c>
      <c r="L187" s="18">
        <v>16</v>
      </c>
      <c r="M187" s="15" t="s">
        <v>65</v>
      </c>
      <c r="N187" s="22" t="s">
        <v>772</v>
      </c>
      <c r="O187" s="22" t="s">
        <v>773</v>
      </c>
      <c r="P187" s="15" t="s">
        <v>384</v>
      </c>
      <c r="Q187" s="15" t="s">
        <v>77</v>
      </c>
      <c r="R187" s="15" t="s">
        <v>78</v>
      </c>
      <c r="S187" s="15">
        <v>-1</v>
      </c>
      <c r="T187" s="15" t="s">
        <v>79</v>
      </c>
      <c r="U187" s="15" t="s">
        <v>80</v>
      </c>
      <c r="V187" s="15" t="s">
        <v>102</v>
      </c>
      <c r="W187" s="25">
        <v>43479.583333333336</v>
      </c>
      <c r="X187" s="37">
        <v>-0.16067129629664123</v>
      </c>
      <c r="Y187" s="28">
        <v>-0.16067129629664123</v>
      </c>
      <c r="Z187" s="15" t="s">
        <v>34</v>
      </c>
      <c r="AA187" s="11"/>
      <c r="AB187" s="11"/>
      <c r="AC187" s="11"/>
    </row>
    <row r="188" spans="1:29" ht="12.75" customHeight="1">
      <c r="A188" s="13">
        <v>43480</v>
      </c>
      <c r="B188" s="15" t="s">
        <v>35</v>
      </c>
      <c r="C188" s="17">
        <v>0.72916666666666663</v>
      </c>
      <c r="D188" s="18"/>
      <c r="E188" s="18"/>
      <c r="F188" s="20" t="s">
        <v>1814</v>
      </c>
      <c r="G188" s="18">
        <v>15</v>
      </c>
      <c r="H188" s="18">
        <v>1</v>
      </c>
      <c r="I188" s="18">
        <v>2019</v>
      </c>
      <c r="J188" s="18">
        <v>17</v>
      </c>
      <c r="K188" s="18">
        <v>30</v>
      </c>
      <c r="L188" s="18">
        <v>0</v>
      </c>
      <c r="M188" s="15" t="s">
        <v>58</v>
      </c>
      <c r="N188" s="22" t="s">
        <v>774</v>
      </c>
      <c r="O188" s="22" t="s">
        <v>775</v>
      </c>
      <c r="P188" s="15" t="s">
        <v>197</v>
      </c>
      <c r="Q188" s="15" t="s">
        <v>166</v>
      </c>
      <c r="R188" s="15" t="s">
        <v>100</v>
      </c>
      <c r="S188" s="15">
        <v>1</v>
      </c>
      <c r="T188" s="15" t="s">
        <v>182</v>
      </c>
      <c r="U188" s="15" t="s">
        <v>80</v>
      </c>
      <c r="V188" s="15" t="s">
        <v>767</v>
      </c>
      <c r="W188" s="25">
        <v>43480.729166666664</v>
      </c>
      <c r="X188" s="37">
        <v>1.1458333333284827</v>
      </c>
      <c r="Y188" s="28">
        <v>1.1458333333284827</v>
      </c>
      <c r="Z188" s="15" t="s">
        <v>1815</v>
      </c>
      <c r="AA188" s="11"/>
      <c r="AB188" s="11"/>
      <c r="AC188" s="11"/>
    </row>
    <row r="189" spans="1:29" ht="12.75" customHeight="1">
      <c r="A189" s="13">
        <v>43480</v>
      </c>
      <c r="B189" s="15" t="s">
        <v>35</v>
      </c>
      <c r="C189" s="17">
        <v>0.79166666666666663</v>
      </c>
      <c r="D189" s="18"/>
      <c r="E189" s="18"/>
      <c r="F189" s="20" t="s">
        <v>1814</v>
      </c>
      <c r="G189" s="18">
        <v>15</v>
      </c>
      <c r="H189" s="18">
        <v>1</v>
      </c>
      <c r="I189" s="18">
        <v>2019</v>
      </c>
      <c r="J189" s="18">
        <v>19</v>
      </c>
      <c r="K189" s="18">
        <v>0</v>
      </c>
      <c r="L189" s="18">
        <v>0</v>
      </c>
      <c r="M189" s="15" t="s">
        <v>66</v>
      </c>
      <c r="N189" s="22" t="s">
        <v>777</v>
      </c>
      <c r="O189" s="22" t="s">
        <v>778</v>
      </c>
      <c r="P189" s="15" t="s">
        <v>165</v>
      </c>
      <c r="Q189" s="15" t="s">
        <v>162</v>
      </c>
      <c r="R189" s="15" t="s">
        <v>78</v>
      </c>
      <c r="S189" s="15">
        <v>0</v>
      </c>
      <c r="T189" s="15" t="s">
        <v>79</v>
      </c>
      <c r="U189" s="15" t="s">
        <v>80</v>
      </c>
      <c r="V189" s="15" t="s">
        <v>102</v>
      </c>
      <c r="W189" s="25">
        <v>43480.791666666664</v>
      </c>
      <c r="X189" s="37">
        <v>6.25E-2</v>
      </c>
      <c r="Y189" s="28">
        <v>6.25E-2</v>
      </c>
      <c r="Z189" s="15" t="s">
        <v>1815</v>
      </c>
      <c r="AA189" s="11"/>
      <c r="AB189" s="11"/>
      <c r="AC189" s="11"/>
    </row>
    <row r="190" spans="1:29" ht="12.75" customHeight="1">
      <c r="A190" s="13">
        <v>43480</v>
      </c>
      <c r="B190" s="15" t="s">
        <v>35</v>
      </c>
      <c r="C190" s="17">
        <v>0.79166666666666663</v>
      </c>
      <c r="D190" s="18"/>
      <c r="E190" s="33"/>
      <c r="F190" s="20" t="s">
        <v>1814</v>
      </c>
      <c r="G190" s="18">
        <v>15</v>
      </c>
      <c r="H190" s="18">
        <v>1</v>
      </c>
      <c r="I190" s="18">
        <v>2019</v>
      </c>
      <c r="J190" s="18">
        <v>19</v>
      </c>
      <c r="K190" s="18">
        <v>0</v>
      </c>
      <c r="L190" s="18">
        <v>0</v>
      </c>
      <c r="M190" s="15" t="s">
        <v>38</v>
      </c>
      <c r="N190" s="22" t="s">
        <v>780</v>
      </c>
      <c r="O190" s="22" t="s">
        <v>781</v>
      </c>
      <c r="P190" s="15" t="s">
        <v>303</v>
      </c>
      <c r="Q190" s="15" t="s">
        <v>166</v>
      </c>
      <c r="R190" s="15" t="s">
        <v>100</v>
      </c>
      <c r="S190" s="15">
        <v>0</v>
      </c>
      <c r="T190" s="15" t="s">
        <v>79</v>
      </c>
      <c r="U190" s="15" t="s">
        <v>80</v>
      </c>
      <c r="V190" s="15" t="s">
        <v>102</v>
      </c>
      <c r="W190" s="25">
        <v>43480.791666666664</v>
      </c>
      <c r="X190" s="37">
        <v>0</v>
      </c>
      <c r="Y190" s="28">
        <v>0</v>
      </c>
      <c r="Z190" s="15" t="s">
        <v>34</v>
      </c>
      <c r="AA190" s="11"/>
      <c r="AB190" s="11"/>
      <c r="AC190" s="11"/>
    </row>
    <row r="191" spans="1:29" ht="12.75" customHeight="1">
      <c r="A191" s="13">
        <v>43481</v>
      </c>
      <c r="B191" s="15" t="s">
        <v>35</v>
      </c>
      <c r="C191" s="17">
        <v>0.83333333333333337</v>
      </c>
      <c r="D191" s="18"/>
      <c r="E191" s="18"/>
      <c r="F191" s="20" t="s">
        <v>1814</v>
      </c>
      <c r="G191" s="18">
        <v>16</v>
      </c>
      <c r="H191" s="18">
        <v>1</v>
      </c>
      <c r="I191" s="18">
        <v>2019</v>
      </c>
      <c r="J191" s="18">
        <v>20</v>
      </c>
      <c r="K191" s="18">
        <v>0</v>
      </c>
      <c r="L191" s="18">
        <v>0</v>
      </c>
      <c r="M191" s="15" t="s">
        <v>40</v>
      </c>
      <c r="N191" s="22" t="s">
        <v>784</v>
      </c>
      <c r="O191" s="22" t="s">
        <v>785</v>
      </c>
      <c r="P191" s="15" t="s">
        <v>208</v>
      </c>
      <c r="Q191" s="15" t="s">
        <v>543</v>
      </c>
      <c r="R191" s="15" t="s">
        <v>171</v>
      </c>
      <c r="S191" s="15">
        <v>1</v>
      </c>
      <c r="T191" s="15" t="s">
        <v>132</v>
      </c>
      <c r="U191" s="15" t="s">
        <v>117</v>
      </c>
      <c r="V191" s="15" t="s">
        <v>133</v>
      </c>
      <c r="W191" s="25">
        <v>43481.833333333336</v>
      </c>
      <c r="X191" s="37">
        <v>1.0416666666715173</v>
      </c>
      <c r="Y191" s="28">
        <v>1.0416666666715173</v>
      </c>
      <c r="Z191" s="15" t="s">
        <v>1815</v>
      </c>
      <c r="AA191" s="11"/>
      <c r="AB191" s="11"/>
      <c r="AC191" s="11"/>
    </row>
    <row r="192" spans="1:29" ht="12.75" customHeight="1">
      <c r="A192" s="13">
        <v>43482</v>
      </c>
      <c r="B192" s="15" t="s">
        <v>35</v>
      </c>
      <c r="C192" s="17">
        <v>2.0833333333333332E-2</v>
      </c>
      <c r="D192" s="18"/>
      <c r="E192" s="18"/>
      <c r="F192" s="20" t="s">
        <v>1814</v>
      </c>
      <c r="G192" s="18">
        <v>17</v>
      </c>
      <c r="H192" s="18">
        <v>1</v>
      </c>
      <c r="I192" s="18">
        <v>2019</v>
      </c>
      <c r="J192" s="18">
        <v>0</v>
      </c>
      <c r="K192" s="18">
        <v>30</v>
      </c>
      <c r="L192" s="18">
        <v>0</v>
      </c>
      <c r="M192" s="15" t="s">
        <v>58</v>
      </c>
      <c r="N192" s="22" t="s">
        <v>787</v>
      </c>
      <c r="O192" s="22" t="s">
        <v>788</v>
      </c>
      <c r="P192" s="15" t="s">
        <v>370</v>
      </c>
      <c r="Q192" s="15" t="s">
        <v>143</v>
      </c>
      <c r="R192" s="15" t="s">
        <v>100</v>
      </c>
      <c r="S192" s="15">
        <v>1</v>
      </c>
      <c r="T192" s="15" t="s">
        <v>182</v>
      </c>
      <c r="U192" s="15" t="s">
        <v>80</v>
      </c>
      <c r="V192" s="15" t="s">
        <v>767</v>
      </c>
      <c r="W192" s="25">
        <v>43482.020833333336</v>
      </c>
      <c r="X192" s="37">
        <v>0.1875</v>
      </c>
      <c r="Y192" s="28">
        <v>0.1875</v>
      </c>
      <c r="Z192" s="15" t="s">
        <v>1815</v>
      </c>
      <c r="AA192" s="11"/>
      <c r="AB192" s="11"/>
      <c r="AC192" s="11"/>
    </row>
    <row r="193" spans="1:29" ht="12.75" customHeight="1">
      <c r="A193" s="13">
        <v>43482</v>
      </c>
      <c r="B193" s="15" t="s">
        <v>35</v>
      </c>
      <c r="C193" s="17">
        <v>0.69791666666666663</v>
      </c>
      <c r="D193" s="18"/>
      <c r="E193" s="18"/>
      <c r="F193" s="20" t="s">
        <v>1814</v>
      </c>
      <c r="G193" s="18">
        <v>17</v>
      </c>
      <c r="H193" s="18">
        <v>1</v>
      </c>
      <c r="I193" s="18">
        <v>2019</v>
      </c>
      <c r="J193" s="18">
        <v>16</v>
      </c>
      <c r="K193" s="18">
        <v>45</v>
      </c>
      <c r="L193" s="18">
        <v>0</v>
      </c>
      <c r="M193" s="15" t="s">
        <v>60</v>
      </c>
      <c r="N193" s="22" t="s">
        <v>789</v>
      </c>
      <c r="O193" s="22" t="s">
        <v>790</v>
      </c>
      <c r="P193" s="15" t="s">
        <v>370</v>
      </c>
      <c r="Q193" s="15" t="s">
        <v>166</v>
      </c>
      <c r="R193" s="15" t="s">
        <v>100</v>
      </c>
      <c r="S193" s="15">
        <v>1</v>
      </c>
      <c r="T193" s="15" t="s">
        <v>132</v>
      </c>
      <c r="U193" s="15" t="s">
        <v>117</v>
      </c>
      <c r="V193" s="15" t="s">
        <v>198</v>
      </c>
      <c r="W193" s="25">
        <v>43482.697916666664</v>
      </c>
      <c r="X193" s="37">
        <v>0.67708333332848269</v>
      </c>
      <c r="Y193" s="28">
        <v>0.67708333332848269</v>
      </c>
      <c r="Z193" s="15" t="s">
        <v>1815</v>
      </c>
      <c r="AA193" s="11"/>
      <c r="AB193" s="11"/>
      <c r="AC193" s="11"/>
    </row>
    <row r="194" spans="1:29" ht="12.75" customHeight="1">
      <c r="A194" s="13">
        <v>43482</v>
      </c>
      <c r="B194" s="15" t="s">
        <v>35</v>
      </c>
      <c r="C194" s="17">
        <v>0.97482638888888884</v>
      </c>
      <c r="D194" s="18"/>
      <c r="E194" s="33">
        <v>0.74513888888888891</v>
      </c>
      <c r="F194" s="20">
        <v>0.22968749999999993</v>
      </c>
      <c r="G194" s="18">
        <v>17</v>
      </c>
      <c r="H194" s="18">
        <v>1</v>
      </c>
      <c r="I194" s="18">
        <v>2019</v>
      </c>
      <c r="J194" s="18">
        <v>23</v>
      </c>
      <c r="K194" s="18">
        <v>23</v>
      </c>
      <c r="L194" s="18">
        <v>45</v>
      </c>
      <c r="M194" s="15" t="s">
        <v>33</v>
      </c>
      <c r="N194" s="22" t="s">
        <v>792</v>
      </c>
      <c r="O194" s="22" t="s">
        <v>793</v>
      </c>
      <c r="P194" s="15" t="s">
        <v>95</v>
      </c>
      <c r="Q194" s="15" t="s">
        <v>77</v>
      </c>
      <c r="R194" s="15" t="s">
        <v>78</v>
      </c>
      <c r="S194" s="15">
        <v>0</v>
      </c>
      <c r="T194" s="15" t="s">
        <v>79</v>
      </c>
      <c r="U194" s="15" t="s">
        <v>80</v>
      </c>
      <c r="V194" s="15" t="s">
        <v>102</v>
      </c>
      <c r="W194" s="25">
        <v>43482.974826388891</v>
      </c>
      <c r="X194" s="37">
        <v>0.27690972222626442</v>
      </c>
      <c r="Y194" s="28">
        <v>0.27690972222626442</v>
      </c>
      <c r="Z194" s="15" t="s">
        <v>1815</v>
      </c>
      <c r="AA194" s="11"/>
      <c r="AB194" s="11"/>
      <c r="AC194" s="11"/>
    </row>
    <row r="195" spans="1:29" ht="12.75" customHeight="1">
      <c r="A195" s="13">
        <v>43483</v>
      </c>
      <c r="B195" s="15" t="s">
        <v>35</v>
      </c>
      <c r="C195" s="17">
        <v>2.8854166666666667E-2</v>
      </c>
      <c r="D195" s="18"/>
      <c r="E195" s="18"/>
      <c r="F195" s="20" t="s">
        <v>1814</v>
      </c>
      <c r="G195" s="18">
        <v>18</v>
      </c>
      <c r="H195" s="18">
        <v>1</v>
      </c>
      <c r="I195" s="18">
        <v>2019</v>
      </c>
      <c r="J195" s="18">
        <v>0</v>
      </c>
      <c r="K195" s="18">
        <v>41</v>
      </c>
      <c r="L195" s="18">
        <v>33</v>
      </c>
      <c r="M195" s="15" t="s">
        <v>49</v>
      </c>
      <c r="N195" s="22" t="s">
        <v>796</v>
      </c>
      <c r="O195" s="22" t="s">
        <v>797</v>
      </c>
      <c r="P195" s="15" t="s">
        <v>798</v>
      </c>
      <c r="Q195" s="15" t="s">
        <v>631</v>
      </c>
      <c r="R195" s="15" t="s">
        <v>78</v>
      </c>
      <c r="S195" s="15">
        <v>-1</v>
      </c>
      <c r="T195" s="15" t="s">
        <v>132</v>
      </c>
      <c r="U195" s="15" t="s">
        <v>117</v>
      </c>
      <c r="V195" s="15" t="s">
        <v>198</v>
      </c>
      <c r="W195" s="25">
        <v>43483.028854166667</v>
      </c>
      <c r="X195" s="37">
        <v>5.4027777776354924E-2</v>
      </c>
      <c r="Y195" s="28">
        <v>5.4027777776354924E-2</v>
      </c>
      <c r="Z195" s="15" t="s">
        <v>1815</v>
      </c>
      <c r="AA195" s="11"/>
      <c r="AB195" s="11"/>
      <c r="AC195" s="11"/>
    </row>
    <row r="196" spans="1:29" ht="12.75" customHeight="1">
      <c r="A196" s="13">
        <v>43483</v>
      </c>
      <c r="B196" s="15" t="s">
        <v>35</v>
      </c>
      <c r="C196" s="17">
        <v>0.62847222222222221</v>
      </c>
      <c r="D196" s="18"/>
      <c r="E196" s="33">
        <v>0.37847222222222221</v>
      </c>
      <c r="F196" s="20">
        <v>0.25</v>
      </c>
      <c r="G196" s="18">
        <v>18</v>
      </c>
      <c r="H196" s="18">
        <v>1</v>
      </c>
      <c r="I196" s="18">
        <v>2019</v>
      </c>
      <c r="J196" s="18">
        <v>15</v>
      </c>
      <c r="K196" s="18">
        <v>5</v>
      </c>
      <c r="L196" s="18">
        <v>0</v>
      </c>
      <c r="M196" s="15" t="s">
        <v>46</v>
      </c>
      <c r="N196" s="22" t="s">
        <v>799</v>
      </c>
      <c r="O196" s="22" t="s">
        <v>800</v>
      </c>
      <c r="P196" s="15" t="s">
        <v>801</v>
      </c>
      <c r="Q196" s="15" t="s">
        <v>166</v>
      </c>
      <c r="R196" s="15" t="s">
        <v>100</v>
      </c>
      <c r="S196" s="15">
        <v>0</v>
      </c>
      <c r="T196" s="15" t="s">
        <v>79</v>
      </c>
      <c r="U196" s="15" t="s">
        <v>80</v>
      </c>
      <c r="V196" s="15" t="s">
        <v>102</v>
      </c>
      <c r="W196" s="25">
        <v>43483.628472222219</v>
      </c>
      <c r="X196" s="37">
        <v>0.59961805555212777</v>
      </c>
      <c r="Y196" s="28">
        <v>0.59961805555212777</v>
      </c>
      <c r="Z196" s="15" t="s">
        <v>1815</v>
      </c>
      <c r="AA196" s="11"/>
      <c r="AB196" s="11"/>
      <c r="AC196" s="11"/>
    </row>
    <row r="197" spans="1:29" ht="12.75" customHeight="1">
      <c r="A197" s="13">
        <v>43483</v>
      </c>
      <c r="B197" s="15" t="s">
        <v>35</v>
      </c>
      <c r="C197" s="17">
        <v>0.70833333333333337</v>
      </c>
      <c r="D197" s="18"/>
      <c r="E197" s="18"/>
      <c r="F197" s="20" t="s">
        <v>1814</v>
      </c>
      <c r="G197" s="18">
        <v>18</v>
      </c>
      <c r="H197" s="18">
        <v>1</v>
      </c>
      <c r="I197" s="18">
        <v>2019</v>
      </c>
      <c r="J197" s="18">
        <v>17</v>
      </c>
      <c r="K197" s="18">
        <v>0</v>
      </c>
      <c r="L197" s="18">
        <v>0</v>
      </c>
      <c r="M197" s="15" t="s">
        <v>59</v>
      </c>
      <c r="N197" s="22" t="s">
        <v>804</v>
      </c>
      <c r="O197" s="22" t="s">
        <v>805</v>
      </c>
      <c r="P197" s="15" t="s">
        <v>487</v>
      </c>
      <c r="Q197" s="15" t="s">
        <v>166</v>
      </c>
      <c r="R197" s="15" t="s">
        <v>100</v>
      </c>
      <c r="S197" s="15">
        <v>1</v>
      </c>
      <c r="T197" s="15" t="s">
        <v>132</v>
      </c>
      <c r="U197" s="15" t="s">
        <v>117</v>
      </c>
      <c r="V197" s="15" t="s">
        <v>198</v>
      </c>
      <c r="W197" s="25">
        <v>43483.708333333336</v>
      </c>
      <c r="X197" s="37">
        <v>7.9861111116770189E-2</v>
      </c>
      <c r="Y197" s="28">
        <v>7.9861111116770189E-2</v>
      </c>
      <c r="Z197" s="15" t="s">
        <v>1815</v>
      </c>
      <c r="AA197" s="11"/>
      <c r="AB197" s="11"/>
      <c r="AC197" s="11"/>
    </row>
    <row r="198" spans="1:29" ht="12.75" customHeight="1">
      <c r="A198" s="13">
        <v>43495</v>
      </c>
      <c r="B198" s="15" t="s">
        <v>35</v>
      </c>
      <c r="C198" s="17">
        <v>0.83333333333333337</v>
      </c>
      <c r="D198" s="18"/>
      <c r="E198" s="18"/>
      <c r="F198" s="20" t="s">
        <v>1814</v>
      </c>
      <c r="G198" s="18">
        <v>30</v>
      </c>
      <c r="H198" s="18">
        <v>1</v>
      </c>
      <c r="I198" s="18">
        <v>2019</v>
      </c>
      <c r="J198" s="18">
        <v>20</v>
      </c>
      <c r="K198" s="18">
        <v>0</v>
      </c>
      <c r="L198" s="18">
        <v>0</v>
      </c>
      <c r="M198" s="15" t="s">
        <v>40</v>
      </c>
      <c r="N198" s="22" t="s">
        <v>807</v>
      </c>
      <c r="O198" s="22" t="s">
        <v>808</v>
      </c>
      <c r="P198" s="15" t="s">
        <v>153</v>
      </c>
      <c r="Q198" s="15" t="s">
        <v>809</v>
      </c>
      <c r="R198" s="15" t="s">
        <v>155</v>
      </c>
      <c r="S198" s="15">
        <v>0</v>
      </c>
      <c r="T198" s="15" t="s">
        <v>79</v>
      </c>
      <c r="U198" s="15" t="s">
        <v>80</v>
      </c>
      <c r="V198" s="15" t="s">
        <v>156</v>
      </c>
      <c r="W198" s="25">
        <v>43495.833333333336</v>
      </c>
      <c r="X198" s="37">
        <v>12.125</v>
      </c>
      <c r="Y198" s="28">
        <v>12.125</v>
      </c>
      <c r="Z198" s="15" t="s">
        <v>1815</v>
      </c>
      <c r="AA198" s="11"/>
      <c r="AB198" s="11"/>
      <c r="AC198" s="11"/>
    </row>
    <row r="199" spans="1:29" ht="12.75" customHeight="1">
      <c r="A199" s="13">
        <v>43495</v>
      </c>
      <c r="B199" s="15" t="s">
        <v>35</v>
      </c>
      <c r="C199" s="17">
        <v>0.85416666666666663</v>
      </c>
      <c r="D199" s="18"/>
      <c r="E199" s="33">
        <v>0.60416666666666663</v>
      </c>
      <c r="F199" s="20">
        <v>0.25</v>
      </c>
      <c r="G199" s="18">
        <v>30</v>
      </c>
      <c r="H199" s="18">
        <v>1</v>
      </c>
      <c r="I199" s="18">
        <v>2019</v>
      </c>
      <c r="J199" s="18">
        <v>20</v>
      </c>
      <c r="K199" s="18">
        <v>30</v>
      </c>
      <c r="L199" s="18">
        <v>0</v>
      </c>
      <c r="M199" s="15" t="s">
        <v>43</v>
      </c>
      <c r="N199" s="22" t="s">
        <v>811</v>
      </c>
      <c r="O199" s="22" t="s">
        <v>812</v>
      </c>
      <c r="P199" s="15" t="s">
        <v>153</v>
      </c>
      <c r="Q199" s="15" t="s">
        <v>428</v>
      </c>
      <c r="R199" s="15" t="s">
        <v>155</v>
      </c>
      <c r="S199" s="15">
        <v>1</v>
      </c>
      <c r="T199" s="15" t="s">
        <v>132</v>
      </c>
      <c r="U199" s="15" t="s">
        <v>117</v>
      </c>
      <c r="V199" s="15" t="s">
        <v>156</v>
      </c>
      <c r="W199" s="25">
        <v>43495.854166666664</v>
      </c>
      <c r="X199" s="37">
        <v>2.0833333328482695E-2</v>
      </c>
      <c r="Y199" s="28">
        <v>2.0833333328482695E-2</v>
      </c>
      <c r="Z199" s="15" t="s">
        <v>34</v>
      </c>
      <c r="AA199" s="11"/>
      <c r="AB199" s="11"/>
      <c r="AC199" s="11"/>
    </row>
    <row r="200" spans="1:29" ht="12.75" customHeight="1">
      <c r="A200" s="13">
        <v>43497</v>
      </c>
      <c r="B200" s="15" t="s">
        <v>35</v>
      </c>
      <c r="C200" s="17">
        <v>0.65625</v>
      </c>
      <c r="D200" s="18"/>
      <c r="E200" s="18"/>
      <c r="F200" s="20" t="s">
        <v>1814</v>
      </c>
      <c r="G200" s="18">
        <v>1</v>
      </c>
      <c r="H200" s="18">
        <v>2</v>
      </c>
      <c r="I200" s="18">
        <v>2019</v>
      </c>
      <c r="J200" s="18">
        <v>15</v>
      </c>
      <c r="K200" s="18">
        <v>45</v>
      </c>
      <c r="L200" s="18">
        <v>0</v>
      </c>
      <c r="M200" s="15" t="s">
        <v>66</v>
      </c>
      <c r="N200" s="22" t="s">
        <v>814</v>
      </c>
      <c r="O200" s="22" t="s">
        <v>815</v>
      </c>
      <c r="P200" s="15" t="s">
        <v>165</v>
      </c>
      <c r="Q200" s="15" t="s">
        <v>166</v>
      </c>
      <c r="R200" s="15" t="s">
        <v>100</v>
      </c>
      <c r="S200" s="15">
        <v>0</v>
      </c>
      <c r="T200" s="15" t="s">
        <v>79</v>
      </c>
      <c r="U200" s="15" t="s">
        <v>80</v>
      </c>
      <c r="V200" s="15" t="s">
        <v>102</v>
      </c>
      <c r="W200" s="25">
        <v>43497.65625</v>
      </c>
      <c r="X200" s="37">
        <v>1.8020833333357587</v>
      </c>
      <c r="Y200" s="28">
        <v>1.8020833333357587</v>
      </c>
      <c r="Z200" s="15" t="s">
        <v>1815</v>
      </c>
      <c r="AA200" s="11"/>
      <c r="AB200" s="11"/>
      <c r="AC200" s="11"/>
    </row>
    <row r="201" spans="1:29" ht="12.75" customHeight="1">
      <c r="A201" s="13">
        <v>43497</v>
      </c>
      <c r="B201" s="15" t="s">
        <v>35</v>
      </c>
      <c r="C201" s="17">
        <v>0.66753472222222221</v>
      </c>
      <c r="D201" s="18"/>
      <c r="E201" s="18"/>
      <c r="F201" s="20" t="s">
        <v>1814</v>
      </c>
      <c r="G201" s="18">
        <v>1</v>
      </c>
      <c r="H201" s="18">
        <v>2</v>
      </c>
      <c r="I201" s="18">
        <v>2019</v>
      </c>
      <c r="J201" s="18">
        <v>16</v>
      </c>
      <c r="K201" s="18">
        <v>1</v>
      </c>
      <c r="L201" s="18">
        <v>15</v>
      </c>
      <c r="M201" s="15" t="s">
        <v>41</v>
      </c>
      <c r="N201" s="22" t="s">
        <v>816</v>
      </c>
      <c r="O201" s="22" t="s">
        <v>817</v>
      </c>
      <c r="P201" s="15" t="s">
        <v>76</v>
      </c>
      <c r="Q201" s="15" t="s">
        <v>77</v>
      </c>
      <c r="R201" s="15" t="s">
        <v>78</v>
      </c>
      <c r="S201" s="15">
        <v>0</v>
      </c>
      <c r="T201" s="15" t="s">
        <v>79</v>
      </c>
      <c r="U201" s="15" t="s">
        <v>80</v>
      </c>
      <c r="V201" s="15" t="s">
        <v>102</v>
      </c>
      <c r="W201" s="25">
        <v>43497.667534722219</v>
      </c>
      <c r="X201" s="37">
        <v>1.1284722218988463E-2</v>
      </c>
      <c r="Y201" s="28">
        <v>1.1284722218988463E-2</v>
      </c>
      <c r="Z201" s="15" t="s">
        <v>34</v>
      </c>
      <c r="AA201" s="11"/>
      <c r="AB201" s="11"/>
      <c r="AC201" s="11"/>
    </row>
    <row r="202" spans="1:29" ht="12.75" customHeight="1">
      <c r="A202" s="13">
        <v>43499</v>
      </c>
      <c r="B202" s="15" t="s">
        <v>35</v>
      </c>
      <c r="C202" s="17">
        <v>0.69444444444444442</v>
      </c>
      <c r="D202" s="18"/>
      <c r="E202" s="18"/>
      <c r="F202" s="20" t="s">
        <v>1814</v>
      </c>
      <c r="G202" s="18">
        <v>3</v>
      </c>
      <c r="H202" s="18">
        <v>2</v>
      </c>
      <c r="I202" s="18">
        <v>2019</v>
      </c>
      <c r="J202" s="18">
        <v>16</v>
      </c>
      <c r="K202" s="18">
        <v>40</v>
      </c>
      <c r="L202" s="18">
        <v>0</v>
      </c>
      <c r="M202" s="15" t="s">
        <v>58</v>
      </c>
      <c r="N202" s="22" t="s">
        <v>820</v>
      </c>
      <c r="O202" s="22" t="s">
        <v>821</v>
      </c>
      <c r="P202" s="15" t="s">
        <v>197</v>
      </c>
      <c r="Q202" s="15" t="s">
        <v>166</v>
      </c>
      <c r="R202" s="15" t="s">
        <v>100</v>
      </c>
      <c r="S202" s="15">
        <v>0</v>
      </c>
      <c r="T202" s="15" t="s">
        <v>79</v>
      </c>
      <c r="U202" s="15" t="s">
        <v>80</v>
      </c>
      <c r="V202" s="15" t="s">
        <v>102</v>
      </c>
      <c r="W202" s="25">
        <v>43499.694444444445</v>
      </c>
      <c r="X202" s="37">
        <v>2.0269097222262644</v>
      </c>
      <c r="Y202" s="28">
        <v>2.0269097222262644</v>
      </c>
      <c r="Z202" s="15" t="s">
        <v>1815</v>
      </c>
      <c r="AA202" s="11"/>
      <c r="AB202" s="11"/>
      <c r="AC202" s="11"/>
    </row>
    <row r="203" spans="1:29" ht="12.75" customHeight="1">
      <c r="A203" s="13">
        <v>43501</v>
      </c>
      <c r="B203" s="15" t="s">
        <v>35</v>
      </c>
      <c r="C203" s="17">
        <v>6.25E-2</v>
      </c>
      <c r="D203" s="18"/>
      <c r="E203" s="18"/>
      <c r="F203" s="20" t="s">
        <v>1814</v>
      </c>
      <c r="G203" s="18">
        <v>5</v>
      </c>
      <c r="H203" s="18">
        <v>2</v>
      </c>
      <c r="I203" s="18">
        <v>2019</v>
      </c>
      <c r="J203" s="18">
        <v>1</v>
      </c>
      <c r="K203" s="18">
        <v>30</v>
      </c>
      <c r="L203" s="18">
        <v>0</v>
      </c>
      <c r="M203" s="15" t="s">
        <v>54</v>
      </c>
      <c r="N203" s="22" t="s">
        <v>823</v>
      </c>
      <c r="O203" s="22" t="s">
        <v>824</v>
      </c>
      <c r="P203" s="15" t="s">
        <v>825</v>
      </c>
      <c r="Q203" s="15" t="s">
        <v>166</v>
      </c>
      <c r="R203" s="15" t="s">
        <v>100</v>
      </c>
      <c r="S203" s="15">
        <v>1</v>
      </c>
      <c r="T203" s="15" t="s">
        <v>79</v>
      </c>
      <c r="U203" s="15" t="s">
        <v>80</v>
      </c>
      <c r="V203" s="15" t="s">
        <v>102</v>
      </c>
      <c r="W203" s="25">
        <v>43501.0625</v>
      </c>
      <c r="X203" s="37">
        <v>1.3680555555547471</v>
      </c>
      <c r="Y203" s="28">
        <v>1.3680555555547471</v>
      </c>
      <c r="Z203" s="15" t="s">
        <v>1815</v>
      </c>
      <c r="AA203" s="11"/>
      <c r="AB203" s="11"/>
      <c r="AC203" s="11"/>
    </row>
    <row r="204" spans="1:29" ht="12.75" customHeight="1">
      <c r="A204" s="13">
        <v>43501</v>
      </c>
      <c r="B204" s="15" t="s">
        <v>35</v>
      </c>
      <c r="C204" s="17">
        <v>0.45855324074074072</v>
      </c>
      <c r="D204" s="18"/>
      <c r="E204" s="18"/>
      <c r="F204" s="20" t="s">
        <v>1814</v>
      </c>
      <c r="G204" s="18">
        <v>5</v>
      </c>
      <c r="H204" s="18">
        <v>2</v>
      </c>
      <c r="I204" s="18">
        <v>2019</v>
      </c>
      <c r="J204" s="18">
        <v>11</v>
      </c>
      <c r="K204" s="18">
        <v>0</v>
      </c>
      <c r="L204" s="18">
        <v>19</v>
      </c>
      <c r="M204" s="15" t="s">
        <v>72</v>
      </c>
      <c r="N204" s="22" t="s">
        <v>828</v>
      </c>
      <c r="O204" s="22" t="s">
        <v>829</v>
      </c>
      <c r="P204" s="15" t="s">
        <v>187</v>
      </c>
      <c r="Q204" s="15" t="s">
        <v>830</v>
      </c>
      <c r="R204" s="15" t="s">
        <v>78</v>
      </c>
      <c r="S204" s="15">
        <v>0</v>
      </c>
      <c r="T204" s="15" t="s">
        <v>132</v>
      </c>
      <c r="U204" s="15" t="s">
        <v>117</v>
      </c>
      <c r="V204" s="15" t="s">
        <v>831</v>
      </c>
      <c r="W204" s="25">
        <v>43501.458553240744</v>
      </c>
      <c r="X204" s="37">
        <v>0.39605324074364034</v>
      </c>
      <c r="Y204" s="28">
        <v>0.39605324074364034</v>
      </c>
      <c r="Z204" s="15" t="s">
        <v>1815</v>
      </c>
      <c r="AA204" s="11"/>
      <c r="AB204" s="11"/>
      <c r="AC204" s="11"/>
    </row>
    <row r="205" spans="1:29" ht="12.75" customHeight="1">
      <c r="A205" s="13">
        <v>43501</v>
      </c>
      <c r="B205" s="15" t="s">
        <v>35</v>
      </c>
      <c r="C205" s="17">
        <v>0.51172453703703702</v>
      </c>
      <c r="D205" s="18"/>
      <c r="E205" s="18"/>
      <c r="F205" s="20" t="s">
        <v>1814</v>
      </c>
      <c r="G205" s="18">
        <v>5</v>
      </c>
      <c r="H205" s="18">
        <v>2</v>
      </c>
      <c r="I205" s="18">
        <v>2019</v>
      </c>
      <c r="J205" s="18">
        <v>12</v>
      </c>
      <c r="K205" s="18">
        <v>16</v>
      </c>
      <c r="L205" s="18">
        <v>53</v>
      </c>
      <c r="M205" s="15" t="s">
        <v>40</v>
      </c>
      <c r="N205" s="22" t="s">
        <v>833</v>
      </c>
      <c r="O205" s="22" t="s">
        <v>834</v>
      </c>
      <c r="P205" s="15" t="s">
        <v>153</v>
      </c>
      <c r="Q205" s="15" t="s">
        <v>835</v>
      </c>
      <c r="R205" s="15" t="s">
        <v>171</v>
      </c>
      <c r="S205" s="15">
        <v>0</v>
      </c>
      <c r="T205" s="15" t="s">
        <v>79</v>
      </c>
      <c r="U205" s="15" t="s">
        <v>80</v>
      </c>
      <c r="V205" s="15" t="s">
        <v>767</v>
      </c>
      <c r="W205" s="25">
        <v>43501.511724537035</v>
      </c>
      <c r="X205" s="37">
        <v>5.3171296291111503E-2</v>
      </c>
      <c r="Y205" s="28">
        <v>5.3171296291111503E-2</v>
      </c>
      <c r="Z205" s="15" t="s">
        <v>1815</v>
      </c>
      <c r="AA205" s="11"/>
      <c r="AB205" s="11"/>
      <c r="AC205" s="11"/>
    </row>
    <row r="206" spans="1:29" ht="12.75" customHeight="1">
      <c r="A206" s="13">
        <v>43501</v>
      </c>
      <c r="B206" s="15" t="s">
        <v>35</v>
      </c>
      <c r="C206" s="17">
        <v>0.79166666666666663</v>
      </c>
      <c r="D206" s="18"/>
      <c r="E206" s="33">
        <v>0.5</v>
      </c>
      <c r="F206" s="20">
        <v>0.29166666666666663</v>
      </c>
      <c r="G206" s="18">
        <v>5</v>
      </c>
      <c r="H206" s="18">
        <v>2</v>
      </c>
      <c r="I206" s="18">
        <v>2019</v>
      </c>
      <c r="J206" s="18">
        <v>19</v>
      </c>
      <c r="K206" s="18">
        <v>0</v>
      </c>
      <c r="L206" s="18">
        <v>0</v>
      </c>
      <c r="M206" s="15" t="s">
        <v>66</v>
      </c>
      <c r="N206" s="22" t="s">
        <v>836</v>
      </c>
      <c r="O206" s="22" t="s">
        <v>837</v>
      </c>
      <c r="P206" s="15" t="s">
        <v>187</v>
      </c>
      <c r="Q206" s="15" t="s">
        <v>188</v>
      </c>
      <c r="R206" s="15" t="s">
        <v>78</v>
      </c>
      <c r="S206" s="15">
        <v>0</v>
      </c>
      <c r="T206" s="15" t="s">
        <v>79</v>
      </c>
      <c r="U206" s="15" t="s">
        <v>80</v>
      </c>
      <c r="V206" s="15" t="s">
        <v>102</v>
      </c>
      <c r="W206" s="25">
        <v>43501.791666666664</v>
      </c>
      <c r="X206" s="37">
        <v>0.2799421296294895</v>
      </c>
      <c r="Y206" s="28">
        <v>0.2799421296294895</v>
      </c>
      <c r="Z206" s="15" t="s">
        <v>1815</v>
      </c>
      <c r="AA206" s="11"/>
      <c r="AB206" s="11"/>
      <c r="AC206" s="11"/>
    </row>
    <row r="207" spans="1:29" ht="12.75" customHeight="1">
      <c r="A207" s="13">
        <v>43502</v>
      </c>
      <c r="B207" s="15" t="s">
        <v>35</v>
      </c>
      <c r="C207" s="17">
        <v>0.79166666666666663</v>
      </c>
      <c r="D207" s="18"/>
      <c r="E207" s="18"/>
      <c r="F207" s="20" t="s">
        <v>1814</v>
      </c>
      <c r="G207" s="18">
        <v>6</v>
      </c>
      <c r="H207" s="18">
        <v>2</v>
      </c>
      <c r="I207" s="18">
        <v>2019</v>
      </c>
      <c r="J207" s="18">
        <v>19</v>
      </c>
      <c r="K207" s="18">
        <v>0</v>
      </c>
      <c r="L207" s="18">
        <v>0</v>
      </c>
      <c r="M207" s="15" t="s">
        <v>5</v>
      </c>
      <c r="N207" s="22" t="s">
        <v>839</v>
      </c>
      <c r="O207" s="22" t="s">
        <v>840</v>
      </c>
      <c r="P207" s="15" t="s">
        <v>187</v>
      </c>
      <c r="Q207" s="15" t="s">
        <v>841</v>
      </c>
      <c r="R207" s="15" t="s">
        <v>78</v>
      </c>
      <c r="S207" s="15">
        <v>0</v>
      </c>
      <c r="T207" s="15" t="s">
        <v>101</v>
      </c>
      <c r="U207" s="15" t="s">
        <v>80</v>
      </c>
      <c r="V207" s="15" t="s">
        <v>102</v>
      </c>
      <c r="W207" s="25">
        <v>43502.791666666664</v>
      </c>
      <c r="X207" s="37">
        <v>1</v>
      </c>
      <c r="Y207" s="28">
        <v>1</v>
      </c>
      <c r="Z207" s="15" t="s">
        <v>1815</v>
      </c>
      <c r="AA207" s="11"/>
      <c r="AB207" s="11"/>
      <c r="AC207" s="11"/>
    </row>
    <row r="208" spans="1:29" ht="12.75" customHeight="1">
      <c r="A208" s="13">
        <v>43502</v>
      </c>
      <c r="B208" s="15" t="s">
        <v>35</v>
      </c>
      <c r="C208" s="17">
        <v>0.90059027777777778</v>
      </c>
      <c r="D208" s="18"/>
      <c r="E208" s="18"/>
      <c r="F208" s="20" t="s">
        <v>1814</v>
      </c>
      <c r="G208" s="18">
        <v>6</v>
      </c>
      <c r="H208" s="18">
        <v>2</v>
      </c>
      <c r="I208" s="18">
        <v>2019</v>
      </c>
      <c r="J208" s="18">
        <v>21</v>
      </c>
      <c r="K208" s="18">
        <v>36</v>
      </c>
      <c r="L208" s="18">
        <v>51</v>
      </c>
      <c r="M208" s="15" t="s">
        <v>42</v>
      </c>
      <c r="N208" s="22" t="s">
        <v>843</v>
      </c>
      <c r="O208" s="22" t="s">
        <v>844</v>
      </c>
      <c r="P208" s="15" t="s">
        <v>76</v>
      </c>
      <c r="Q208" s="15" t="s">
        <v>77</v>
      </c>
      <c r="R208" s="15" t="s">
        <v>78</v>
      </c>
      <c r="S208" s="15">
        <v>0</v>
      </c>
      <c r="T208" s="15" t="s">
        <v>79</v>
      </c>
      <c r="U208" s="15" t="s">
        <v>80</v>
      </c>
      <c r="V208" s="15" t="s">
        <v>102</v>
      </c>
      <c r="W208" s="25">
        <v>43502.900590277779</v>
      </c>
      <c r="X208" s="37">
        <v>0.10892361111473292</v>
      </c>
      <c r="Y208" s="28">
        <v>0.10892361111473292</v>
      </c>
      <c r="Z208" s="15" t="s">
        <v>1815</v>
      </c>
      <c r="AA208" s="11"/>
      <c r="AB208" s="11"/>
      <c r="AC208" s="11"/>
    </row>
    <row r="209" spans="1:29" ht="12.75" customHeight="1">
      <c r="A209" s="13">
        <v>43503</v>
      </c>
      <c r="B209" s="15" t="s">
        <v>35</v>
      </c>
      <c r="C209" s="17">
        <v>4.1666666666666664E-2</v>
      </c>
      <c r="D209" s="18"/>
      <c r="E209" s="18"/>
      <c r="F209" s="20" t="s">
        <v>1814</v>
      </c>
      <c r="G209" s="18">
        <v>7</v>
      </c>
      <c r="H209" s="18">
        <v>2</v>
      </c>
      <c r="I209" s="18">
        <v>2019</v>
      </c>
      <c r="J209" s="18">
        <v>1</v>
      </c>
      <c r="K209" s="18">
        <v>0</v>
      </c>
      <c r="L209" s="18">
        <v>0</v>
      </c>
      <c r="M209" s="15" t="s">
        <v>43</v>
      </c>
      <c r="N209" s="22" t="s">
        <v>846</v>
      </c>
      <c r="O209" s="22" t="s">
        <v>847</v>
      </c>
      <c r="P209" s="15" t="s">
        <v>218</v>
      </c>
      <c r="Q209" s="15" t="s">
        <v>366</v>
      </c>
      <c r="R209" s="15" t="s">
        <v>100</v>
      </c>
      <c r="S209" s="15">
        <v>1</v>
      </c>
      <c r="T209" s="15" t="s">
        <v>132</v>
      </c>
      <c r="U209" s="15" t="s">
        <v>117</v>
      </c>
      <c r="V209" s="15" t="s">
        <v>767</v>
      </c>
      <c r="W209" s="25">
        <v>43503.041666666664</v>
      </c>
      <c r="X209" s="37">
        <v>0.14107638888526708</v>
      </c>
      <c r="Y209" s="28">
        <v>0.14107638888526708</v>
      </c>
      <c r="Z209" s="15" t="s">
        <v>1815</v>
      </c>
      <c r="AA209" s="11"/>
      <c r="AB209" s="11"/>
      <c r="AC209" s="11"/>
    </row>
    <row r="210" spans="1:29" ht="12.75" customHeight="1">
      <c r="A210" s="13">
        <v>43503</v>
      </c>
      <c r="B210" s="15" t="s">
        <v>35</v>
      </c>
      <c r="C210" s="17">
        <v>0.63541666666666663</v>
      </c>
      <c r="D210" s="18"/>
      <c r="E210" s="18"/>
      <c r="F210" s="20" t="s">
        <v>1814</v>
      </c>
      <c r="G210" s="18">
        <v>7</v>
      </c>
      <c r="H210" s="18">
        <v>2</v>
      </c>
      <c r="I210" s="18">
        <v>2019</v>
      </c>
      <c r="J210" s="18">
        <v>15</v>
      </c>
      <c r="K210" s="18">
        <v>15</v>
      </c>
      <c r="L210" s="18">
        <v>0</v>
      </c>
      <c r="M210" s="15" t="s">
        <v>66</v>
      </c>
      <c r="N210" s="22" t="s">
        <v>848</v>
      </c>
      <c r="O210" s="22" t="s">
        <v>849</v>
      </c>
      <c r="P210" s="15" t="s">
        <v>391</v>
      </c>
      <c r="Q210" s="15" t="s">
        <v>166</v>
      </c>
      <c r="R210" s="15" t="s">
        <v>100</v>
      </c>
      <c r="S210" s="15">
        <v>0</v>
      </c>
      <c r="T210" s="15" t="s">
        <v>79</v>
      </c>
      <c r="U210" s="15" t="s">
        <v>80</v>
      </c>
      <c r="V210" s="15" t="s">
        <v>102</v>
      </c>
      <c r="W210" s="25">
        <v>43503.635416666664</v>
      </c>
      <c r="X210" s="37">
        <v>0.59375</v>
      </c>
      <c r="Y210" s="28">
        <v>0.59375</v>
      </c>
      <c r="Z210" s="15" t="s">
        <v>1815</v>
      </c>
      <c r="AA210" s="11"/>
      <c r="AB210" s="11"/>
      <c r="AC210" s="11"/>
    </row>
    <row r="211" spans="1:29" ht="12.75" customHeight="1">
      <c r="A211" s="13">
        <v>43503</v>
      </c>
      <c r="B211" s="15" t="s">
        <v>35</v>
      </c>
      <c r="C211" s="17">
        <v>0.64583333333333337</v>
      </c>
      <c r="D211" s="18"/>
      <c r="E211" s="18"/>
      <c r="F211" s="20" t="s">
        <v>1814</v>
      </c>
      <c r="G211" s="18">
        <v>7</v>
      </c>
      <c r="H211" s="18">
        <v>2</v>
      </c>
      <c r="I211" s="18">
        <v>2019</v>
      </c>
      <c r="J211" s="18">
        <v>15</v>
      </c>
      <c r="K211" s="18">
        <v>30</v>
      </c>
      <c r="L211" s="18">
        <v>0</v>
      </c>
      <c r="M211" s="15" t="s">
        <v>65</v>
      </c>
      <c r="N211" s="22" t="s">
        <v>851</v>
      </c>
      <c r="O211" s="22" t="s">
        <v>852</v>
      </c>
      <c r="P211" s="15" t="s">
        <v>853</v>
      </c>
      <c r="Q211" s="15" t="s">
        <v>435</v>
      </c>
      <c r="R211" s="15" t="s">
        <v>100</v>
      </c>
      <c r="S211" s="15">
        <v>1</v>
      </c>
      <c r="T211" s="15" t="s">
        <v>182</v>
      </c>
      <c r="U211" s="15" t="s">
        <v>80</v>
      </c>
      <c r="V211" s="15" t="s">
        <v>767</v>
      </c>
      <c r="W211" s="25">
        <v>43503.645833333336</v>
      </c>
      <c r="X211" s="37">
        <v>1.0416666671517305E-2</v>
      </c>
      <c r="Y211" s="28">
        <v>1.0416666671517305E-2</v>
      </c>
      <c r="Z211" s="15" t="s">
        <v>34</v>
      </c>
      <c r="AA211" s="11"/>
      <c r="AB211" s="11"/>
      <c r="AC211" s="11"/>
    </row>
    <row r="212" spans="1:29" ht="12.75" customHeight="1">
      <c r="A212" s="13">
        <v>43503</v>
      </c>
      <c r="B212" s="15" t="s">
        <v>35</v>
      </c>
      <c r="C212" s="17">
        <v>0.85774305555555552</v>
      </c>
      <c r="D212" s="18"/>
      <c r="E212" s="18"/>
      <c r="F212" s="20" t="s">
        <v>1814</v>
      </c>
      <c r="G212" s="18">
        <v>7</v>
      </c>
      <c r="H212" s="18">
        <v>2</v>
      </c>
      <c r="I212" s="18">
        <v>2019</v>
      </c>
      <c r="J212" s="18">
        <v>20</v>
      </c>
      <c r="K212" s="18">
        <v>35</v>
      </c>
      <c r="L212" s="18">
        <v>9</v>
      </c>
      <c r="M212" s="15" t="s">
        <v>59</v>
      </c>
      <c r="N212" s="22" t="s">
        <v>855</v>
      </c>
      <c r="O212" s="22" t="s">
        <v>856</v>
      </c>
      <c r="P212" s="15" t="s">
        <v>208</v>
      </c>
      <c r="Q212" s="15" t="s">
        <v>292</v>
      </c>
      <c r="R212" s="15" t="s">
        <v>78</v>
      </c>
      <c r="S212" s="15">
        <v>0</v>
      </c>
      <c r="T212" s="15" t="s">
        <v>101</v>
      </c>
      <c r="U212" s="15" t="s">
        <v>80</v>
      </c>
      <c r="V212" s="15" t="s">
        <v>767</v>
      </c>
      <c r="W212" s="25">
        <v>43503.857743055552</v>
      </c>
      <c r="X212" s="37">
        <v>0.21190972221666016</v>
      </c>
      <c r="Y212" s="28">
        <v>0.21190972221666016</v>
      </c>
      <c r="Z212" s="15" t="s">
        <v>1815</v>
      </c>
      <c r="AA212" s="11"/>
      <c r="AB212" s="11"/>
      <c r="AC212" s="11"/>
    </row>
    <row r="213" spans="1:29" ht="12.75" customHeight="1">
      <c r="A213" s="13">
        <v>43504</v>
      </c>
      <c r="B213" s="15" t="s">
        <v>35</v>
      </c>
      <c r="C213" s="17">
        <v>6.25E-2</v>
      </c>
      <c r="D213" s="18"/>
      <c r="E213" s="18"/>
      <c r="F213" s="20" t="s">
        <v>1814</v>
      </c>
      <c r="G213" s="18">
        <v>8</v>
      </c>
      <c r="H213" s="18">
        <v>2</v>
      </c>
      <c r="I213" s="18">
        <v>2019</v>
      </c>
      <c r="J213" s="18">
        <v>1</v>
      </c>
      <c r="K213" s="18">
        <v>30</v>
      </c>
      <c r="L213" s="18">
        <v>0</v>
      </c>
      <c r="M213" s="15" t="s">
        <v>41</v>
      </c>
      <c r="N213" s="22" t="s">
        <v>858</v>
      </c>
      <c r="O213" s="22" t="s">
        <v>859</v>
      </c>
      <c r="P213" s="15" t="s">
        <v>197</v>
      </c>
      <c r="Q213" s="15" t="s">
        <v>166</v>
      </c>
      <c r="R213" s="15" t="s">
        <v>100</v>
      </c>
      <c r="S213" s="15">
        <v>-1</v>
      </c>
      <c r="T213" s="15" t="s">
        <v>79</v>
      </c>
      <c r="U213" s="15" t="s">
        <v>80</v>
      </c>
      <c r="V213" s="15" t="s">
        <v>102</v>
      </c>
      <c r="W213" s="25">
        <v>43504.0625</v>
      </c>
      <c r="X213" s="37">
        <v>0.20475694444758119</v>
      </c>
      <c r="Y213" s="28">
        <v>0.20475694444758119</v>
      </c>
      <c r="Z213" s="15" t="s">
        <v>1815</v>
      </c>
      <c r="AA213" s="11"/>
      <c r="AB213" s="11"/>
      <c r="AC213" s="11"/>
    </row>
    <row r="214" spans="1:29" ht="12.75" customHeight="1">
      <c r="A214" s="13">
        <v>43504</v>
      </c>
      <c r="B214" s="15" t="s">
        <v>35</v>
      </c>
      <c r="C214" s="17">
        <v>0.70541666666666669</v>
      </c>
      <c r="D214" s="18"/>
      <c r="E214" s="18"/>
      <c r="F214" s="20" t="s">
        <v>1814</v>
      </c>
      <c r="G214" s="18">
        <v>8</v>
      </c>
      <c r="H214" s="18">
        <v>2</v>
      </c>
      <c r="I214" s="18">
        <v>2019</v>
      </c>
      <c r="J214" s="18">
        <v>16</v>
      </c>
      <c r="K214" s="18">
        <v>55</v>
      </c>
      <c r="L214" s="18">
        <v>48</v>
      </c>
      <c r="M214" s="15" t="s">
        <v>66</v>
      </c>
      <c r="N214" s="22" t="s">
        <v>860</v>
      </c>
      <c r="O214" s="22" t="s">
        <v>861</v>
      </c>
      <c r="P214" s="15" t="s">
        <v>862</v>
      </c>
      <c r="Q214" s="15" t="s">
        <v>77</v>
      </c>
      <c r="R214" s="15" t="s">
        <v>78</v>
      </c>
      <c r="S214" s="15">
        <v>-1</v>
      </c>
      <c r="T214" s="15" t="s">
        <v>132</v>
      </c>
      <c r="U214" s="15" t="s">
        <v>117</v>
      </c>
      <c r="V214" s="15" t="s">
        <v>133</v>
      </c>
      <c r="W214" s="25">
        <v>43504.705416666664</v>
      </c>
      <c r="X214" s="37">
        <v>0.64291666666395031</v>
      </c>
      <c r="Y214" s="28">
        <v>0.64291666666395031</v>
      </c>
      <c r="Z214" s="15" t="s">
        <v>1815</v>
      </c>
      <c r="AA214" s="11"/>
      <c r="AB214" s="11"/>
      <c r="AC214" s="11"/>
    </row>
    <row r="215" spans="1:29" ht="12.75" customHeight="1">
      <c r="A215" s="13">
        <v>43504</v>
      </c>
      <c r="B215" s="15" t="s">
        <v>35</v>
      </c>
      <c r="C215" s="17">
        <v>0.80208333333333337</v>
      </c>
      <c r="D215" s="18"/>
      <c r="E215" s="18"/>
      <c r="F215" s="20" t="s">
        <v>1814</v>
      </c>
      <c r="G215" s="18">
        <v>8</v>
      </c>
      <c r="H215" s="18">
        <v>2</v>
      </c>
      <c r="I215" s="18">
        <v>2019</v>
      </c>
      <c r="J215" s="18">
        <v>19</v>
      </c>
      <c r="K215" s="18">
        <v>15</v>
      </c>
      <c r="L215" s="18">
        <v>0</v>
      </c>
      <c r="M215" s="15" t="s">
        <v>55</v>
      </c>
      <c r="N215" s="22" t="s">
        <v>864</v>
      </c>
      <c r="O215" s="22" t="s">
        <v>865</v>
      </c>
      <c r="P215" s="15" t="s">
        <v>677</v>
      </c>
      <c r="Q215" s="15" t="s">
        <v>166</v>
      </c>
      <c r="R215" s="15" t="s">
        <v>100</v>
      </c>
      <c r="S215" s="15">
        <v>-1</v>
      </c>
      <c r="T215" s="15" t="s">
        <v>132</v>
      </c>
      <c r="U215" s="15" t="s">
        <v>117</v>
      </c>
      <c r="V215" s="15" t="s">
        <v>198</v>
      </c>
      <c r="W215" s="25">
        <v>43504.802083333336</v>
      </c>
      <c r="X215" s="37">
        <v>9.6666666671808343E-2</v>
      </c>
      <c r="Y215" s="28">
        <v>9.6666666671808343E-2</v>
      </c>
      <c r="Z215" s="15" t="s">
        <v>1815</v>
      </c>
      <c r="AA215" s="11"/>
      <c r="AB215" s="11"/>
      <c r="AC215" s="11"/>
    </row>
    <row r="216" spans="1:29" ht="12.75" customHeight="1">
      <c r="A216" s="13">
        <v>43507</v>
      </c>
      <c r="B216" s="15" t="s">
        <v>35</v>
      </c>
      <c r="C216" s="17">
        <v>0.71875</v>
      </c>
      <c r="D216" s="18"/>
      <c r="E216" s="18"/>
      <c r="F216" s="20" t="s">
        <v>1814</v>
      </c>
      <c r="G216" s="18">
        <v>11</v>
      </c>
      <c r="H216" s="18">
        <v>2</v>
      </c>
      <c r="I216" s="18">
        <v>2019</v>
      </c>
      <c r="J216" s="18">
        <v>17</v>
      </c>
      <c r="K216" s="18">
        <v>15</v>
      </c>
      <c r="L216" s="18">
        <v>0</v>
      </c>
      <c r="M216" s="15" t="s">
        <v>56</v>
      </c>
      <c r="N216" s="22" t="s">
        <v>867</v>
      </c>
      <c r="O216" s="22" t="s">
        <v>868</v>
      </c>
      <c r="P216" s="15" t="s">
        <v>869</v>
      </c>
      <c r="Q216" s="15" t="s">
        <v>166</v>
      </c>
      <c r="R216" s="15" t="s">
        <v>100</v>
      </c>
      <c r="S216" s="15">
        <v>1</v>
      </c>
      <c r="T216" s="15" t="s">
        <v>182</v>
      </c>
      <c r="U216" s="15" t="s">
        <v>80</v>
      </c>
      <c r="V216" s="15" t="s">
        <v>767</v>
      </c>
      <c r="W216" s="25">
        <v>43507.71875</v>
      </c>
      <c r="X216" s="37">
        <v>2.9166666666642413</v>
      </c>
      <c r="Y216" s="28">
        <v>2.9166666666642413</v>
      </c>
      <c r="Z216" s="15" t="s">
        <v>1815</v>
      </c>
      <c r="AA216" s="11"/>
      <c r="AB216" s="11"/>
      <c r="AC216" s="11"/>
    </row>
    <row r="217" spans="1:29" ht="12.75" customHeight="1">
      <c r="A217" s="13">
        <v>43508</v>
      </c>
      <c r="B217" s="15" t="s">
        <v>35</v>
      </c>
      <c r="C217" s="17">
        <v>0.70833333333333337</v>
      </c>
      <c r="D217" s="18"/>
      <c r="E217" s="18"/>
      <c r="F217" s="20" t="s">
        <v>1814</v>
      </c>
      <c r="G217" s="18">
        <v>12</v>
      </c>
      <c r="H217" s="18">
        <v>2</v>
      </c>
      <c r="I217" s="18">
        <v>2019</v>
      </c>
      <c r="J217" s="18">
        <v>17</v>
      </c>
      <c r="K217" s="18">
        <v>0</v>
      </c>
      <c r="L217" s="18">
        <v>0</v>
      </c>
      <c r="M217" s="15" t="s">
        <v>43</v>
      </c>
      <c r="N217" s="22" t="s">
        <v>870</v>
      </c>
      <c r="O217" s="22" t="s">
        <v>871</v>
      </c>
      <c r="P217" s="15" t="s">
        <v>413</v>
      </c>
      <c r="Q217" s="15" t="s">
        <v>872</v>
      </c>
      <c r="R217" s="15" t="s">
        <v>100</v>
      </c>
      <c r="S217" s="15">
        <v>1</v>
      </c>
      <c r="T217" s="15" t="s">
        <v>132</v>
      </c>
      <c r="U217" s="15" t="s">
        <v>117</v>
      </c>
      <c r="V217" s="15" t="s">
        <v>133</v>
      </c>
      <c r="W217" s="25">
        <v>43508.708333333336</v>
      </c>
      <c r="X217" s="37">
        <v>0.98958333333575865</v>
      </c>
      <c r="Y217" s="28">
        <v>0.98958333333575865</v>
      </c>
      <c r="Z217" s="15" t="s">
        <v>1815</v>
      </c>
      <c r="AA217" s="11"/>
      <c r="AB217" s="11"/>
      <c r="AC217" s="11"/>
    </row>
    <row r="218" spans="1:29" ht="12.75" customHeight="1">
      <c r="A218" s="13">
        <v>43508</v>
      </c>
      <c r="B218" s="15" t="s">
        <v>35</v>
      </c>
      <c r="C218" s="17">
        <v>0.88579861111111113</v>
      </c>
      <c r="D218" s="18"/>
      <c r="E218" s="18"/>
      <c r="F218" s="20" t="s">
        <v>1814</v>
      </c>
      <c r="G218" s="18">
        <v>12</v>
      </c>
      <c r="H218" s="18">
        <v>2</v>
      </c>
      <c r="I218" s="18">
        <v>2019</v>
      </c>
      <c r="J218" s="18">
        <v>21</v>
      </c>
      <c r="K218" s="18">
        <v>15</v>
      </c>
      <c r="L218" s="18">
        <v>33</v>
      </c>
      <c r="M218" s="15" t="s">
        <v>32</v>
      </c>
      <c r="N218" s="22" t="s">
        <v>874</v>
      </c>
      <c r="O218" s="22" t="s">
        <v>875</v>
      </c>
      <c r="P218" s="15" t="s">
        <v>876</v>
      </c>
      <c r="Q218" s="15" t="s">
        <v>877</v>
      </c>
      <c r="R218" s="15" t="s">
        <v>78</v>
      </c>
      <c r="S218" s="15">
        <v>-1</v>
      </c>
      <c r="T218" s="15" t="s">
        <v>132</v>
      </c>
      <c r="U218" s="15" t="s">
        <v>117</v>
      </c>
      <c r="V218" s="15" t="s">
        <v>133</v>
      </c>
      <c r="W218" s="25">
        <v>43508.885798611111</v>
      </c>
      <c r="X218" s="37">
        <v>0.17746527777489973</v>
      </c>
      <c r="Y218" s="28">
        <v>0.17746527777489973</v>
      </c>
      <c r="Z218" s="15" t="s">
        <v>1815</v>
      </c>
      <c r="AA218" s="11"/>
      <c r="AB218" s="11"/>
      <c r="AC218" s="11"/>
    </row>
    <row r="219" spans="1:29" ht="12.75" customHeight="1">
      <c r="A219" s="13">
        <v>43509</v>
      </c>
      <c r="B219" s="15" t="s">
        <v>35</v>
      </c>
      <c r="C219" s="17">
        <v>2.0833333333333332E-2</v>
      </c>
      <c r="D219" s="18"/>
      <c r="E219" s="18"/>
      <c r="F219" s="20" t="s">
        <v>1814</v>
      </c>
      <c r="G219" s="18">
        <v>13</v>
      </c>
      <c r="H219" s="18">
        <v>2</v>
      </c>
      <c r="I219" s="18">
        <v>2019</v>
      </c>
      <c r="J219" s="18">
        <v>0</v>
      </c>
      <c r="K219" s="18">
        <v>30</v>
      </c>
      <c r="L219" s="18">
        <v>0</v>
      </c>
      <c r="M219" s="15" t="s">
        <v>54</v>
      </c>
      <c r="N219" s="22" t="s">
        <v>879</v>
      </c>
      <c r="O219" s="22" t="s">
        <v>880</v>
      </c>
      <c r="P219" s="15" t="s">
        <v>881</v>
      </c>
      <c r="Q219" s="15" t="s">
        <v>166</v>
      </c>
      <c r="R219" s="15" t="s">
        <v>100</v>
      </c>
      <c r="S219" s="15">
        <v>1</v>
      </c>
      <c r="T219" s="15" t="s">
        <v>132</v>
      </c>
      <c r="U219" s="15" t="s">
        <v>117</v>
      </c>
      <c r="V219" s="15" t="s">
        <v>767</v>
      </c>
      <c r="W219" s="25">
        <v>43509.020833333336</v>
      </c>
      <c r="X219" s="37">
        <v>0.13503472222510027</v>
      </c>
      <c r="Y219" s="28">
        <v>0.13503472222510027</v>
      </c>
      <c r="Z219" s="15" t="s">
        <v>1815</v>
      </c>
      <c r="AA219" s="11"/>
      <c r="AB219" s="11"/>
      <c r="AC219" s="11"/>
    </row>
    <row r="220" spans="1:29" ht="12.75" customHeight="1">
      <c r="A220" s="13">
        <v>43509</v>
      </c>
      <c r="B220" s="15" t="s">
        <v>35</v>
      </c>
      <c r="C220" s="17">
        <v>6.25E-2</v>
      </c>
      <c r="D220" s="18"/>
      <c r="E220" s="18"/>
      <c r="F220" s="20" t="s">
        <v>1814</v>
      </c>
      <c r="G220" s="18">
        <v>13</v>
      </c>
      <c r="H220" s="18">
        <v>2</v>
      </c>
      <c r="I220" s="18">
        <v>2019</v>
      </c>
      <c r="J220" s="18">
        <v>1</v>
      </c>
      <c r="K220" s="18">
        <v>30</v>
      </c>
      <c r="L220" s="18">
        <v>0</v>
      </c>
      <c r="M220" s="15" t="s">
        <v>38</v>
      </c>
      <c r="N220" s="22" t="s">
        <v>883</v>
      </c>
      <c r="O220" s="22" t="s">
        <v>884</v>
      </c>
      <c r="P220" s="15" t="s">
        <v>303</v>
      </c>
      <c r="Q220" s="15" t="s">
        <v>166</v>
      </c>
      <c r="R220" s="15" t="s">
        <v>100</v>
      </c>
      <c r="S220" s="15">
        <v>1</v>
      </c>
      <c r="T220" s="15" t="s">
        <v>132</v>
      </c>
      <c r="U220" s="15" t="s">
        <v>117</v>
      </c>
      <c r="V220" s="15" t="s">
        <v>198</v>
      </c>
      <c r="W220" s="25">
        <v>43509.0625</v>
      </c>
      <c r="X220" s="37">
        <v>4.1666666664241347E-2</v>
      </c>
      <c r="Y220" s="28">
        <v>4.1666666664241347E-2</v>
      </c>
      <c r="Z220" s="15" t="s">
        <v>34</v>
      </c>
      <c r="AA220" s="11"/>
      <c r="AB220" s="11"/>
      <c r="AC220" s="11"/>
    </row>
    <row r="221" spans="1:29" ht="12.75" customHeight="1">
      <c r="A221" s="13">
        <v>43509</v>
      </c>
      <c r="B221" s="15" t="s">
        <v>35</v>
      </c>
      <c r="C221" s="17">
        <v>0.61805555555555558</v>
      </c>
      <c r="D221" s="18"/>
      <c r="E221" s="18"/>
      <c r="F221" s="20" t="s">
        <v>1814</v>
      </c>
      <c r="G221" s="18">
        <v>13</v>
      </c>
      <c r="H221" s="18">
        <v>2</v>
      </c>
      <c r="I221" s="18">
        <v>2019</v>
      </c>
      <c r="J221" s="18">
        <v>14</v>
      </c>
      <c r="K221" s="18">
        <v>50</v>
      </c>
      <c r="L221" s="18">
        <v>0</v>
      </c>
      <c r="M221" s="15" t="s">
        <v>63</v>
      </c>
      <c r="N221" s="22" t="s">
        <v>885</v>
      </c>
      <c r="O221" s="22" t="s">
        <v>886</v>
      </c>
      <c r="P221" s="15" t="s">
        <v>887</v>
      </c>
      <c r="Q221" s="15" t="s">
        <v>166</v>
      </c>
      <c r="R221" s="15" t="s">
        <v>100</v>
      </c>
      <c r="S221" s="15">
        <v>-1</v>
      </c>
      <c r="T221" s="15" t="s">
        <v>132</v>
      </c>
      <c r="U221" s="15" t="s">
        <v>117</v>
      </c>
      <c r="V221" s="15" t="s">
        <v>133</v>
      </c>
      <c r="W221" s="25">
        <v>43509.618055555555</v>
      </c>
      <c r="X221" s="37">
        <v>0.55555555555474712</v>
      </c>
      <c r="Y221" s="28">
        <v>0.55555555555474712</v>
      </c>
      <c r="Z221" s="15" t="s">
        <v>1815</v>
      </c>
      <c r="AA221" s="11"/>
      <c r="AB221" s="11"/>
      <c r="AC221" s="11"/>
    </row>
    <row r="222" spans="1:29" ht="12.75" customHeight="1">
      <c r="A222" s="13">
        <v>43509</v>
      </c>
      <c r="B222" s="15" t="s">
        <v>35</v>
      </c>
      <c r="C222" s="17">
        <v>0.61805555555555558</v>
      </c>
      <c r="D222" s="18"/>
      <c r="E222" s="33">
        <v>0.36805555555555558</v>
      </c>
      <c r="F222" s="20">
        <v>0.25</v>
      </c>
      <c r="G222" s="18">
        <v>13</v>
      </c>
      <c r="H222" s="18">
        <v>2</v>
      </c>
      <c r="I222" s="18">
        <v>2019</v>
      </c>
      <c r="J222" s="18">
        <v>14</v>
      </c>
      <c r="K222" s="18">
        <v>50</v>
      </c>
      <c r="L222" s="18">
        <v>0</v>
      </c>
      <c r="M222" s="15" t="s">
        <v>54</v>
      </c>
      <c r="N222" s="22" t="s">
        <v>889</v>
      </c>
      <c r="O222" s="22" t="s">
        <v>890</v>
      </c>
      <c r="P222" s="15" t="s">
        <v>311</v>
      </c>
      <c r="Q222" s="15" t="s">
        <v>166</v>
      </c>
      <c r="R222" s="15" t="s">
        <v>100</v>
      </c>
      <c r="S222" s="15">
        <v>1</v>
      </c>
      <c r="T222" s="15" t="s">
        <v>182</v>
      </c>
      <c r="U222" s="15" t="s">
        <v>80</v>
      </c>
      <c r="V222" s="15" t="s">
        <v>767</v>
      </c>
      <c r="W222" s="25">
        <v>43509.618055555555</v>
      </c>
      <c r="X222" s="37">
        <v>0</v>
      </c>
      <c r="Y222" s="28">
        <v>0</v>
      </c>
      <c r="Z222" s="15" t="s">
        <v>34</v>
      </c>
      <c r="AA222" s="11"/>
      <c r="AB222" s="11"/>
      <c r="AC222" s="11"/>
    </row>
    <row r="223" spans="1:29" ht="12.75" customHeight="1">
      <c r="A223" s="13">
        <v>43509</v>
      </c>
      <c r="B223" s="15" t="s">
        <v>35</v>
      </c>
      <c r="C223" s="17">
        <v>0.75</v>
      </c>
      <c r="D223" s="18"/>
      <c r="E223" s="33">
        <v>0.5</v>
      </c>
      <c r="F223" s="20">
        <v>0.25</v>
      </c>
      <c r="G223" s="18">
        <v>13</v>
      </c>
      <c r="H223" s="18">
        <v>2</v>
      </c>
      <c r="I223" s="18">
        <v>2019</v>
      </c>
      <c r="J223" s="18">
        <v>18</v>
      </c>
      <c r="K223" s="18">
        <v>0</v>
      </c>
      <c r="L223" s="18">
        <v>0</v>
      </c>
      <c r="M223" s="15" t="s">
        <v>59</v>
      </c>
      <c r="N223" s="22" t="s">
        <v>891</v>
      </c>
      <c r="O223" s="22" t="s">
        <v>892</v>
      </c>
      <c r="P223" s="15" t="s">
        <v>893</v>
      </c>
      <c r="Q223" s="15" t="s">
        <v>894</v>
      </c>
      <c r="R223" s="15" t="s">
        <v>100</v>
      </c>
      <c r="S223" s="15">
        <v>1</v>
      </c>
      <c r="T223" s="15" t="s">
        <v>79</v>
      </c>
      <c r="U223" s="15" t="s">
        <v>80</v>
      </c>
      <c r="V223" s="15" t="s">
        <v>102</v>
      </c>
      <c r="W223" s="25">
        <v>43509.75</v>
      </c>
      <c r="X223" s="37">
        <v>0.13194444444525288</v>
      </c>
      <c r="Y223" s="28">
        <v>0.13194444444525288</v>
      </c>
      <c r="Z223" s="15" t="s">
        <v>1815</v>
      </c>
      <c r="AA223" s="11"/>
      <c r="AB223" s="11"/>
      <c r="AC223" s="11"/>
    </row>
    <row r="224" spans="1:29" ht="12.75" customHeight="1">
      <c r="A224" s="13">
        <v>43510</v>
      </c>
      <c r="B224" s="15" t="s">
        <v>35</v>
      </c>
      <c r="C224" s="17">
        <v>0.6947106481481482</v>
      </c>
      <c r="D224" s="18"/>
      <c r="E224" s="33">
        <v>0.51875000000000004</v>
      </c>
      <c r="F224" s="20">
        <v>0.17596064814814816</v>
      </c>
      <c r="G224" s="18">
        <v>14</v>
      </c>
      <c r="H224" s="18">
        <v>2</v>
      </c>
      <c r="I224" s="18">
        <v>2019</v>
      </c>
      <c r="J224" s="18">
        <v>16</v>
      </c>
      <c r="K224" s="18">
        <v>40</v>
      </c>
      <c r="L224" s="18">
        <v>23</v>
      </c>
      <c r="M224" s="15" t="s">
        <v>49</v>
      </c>
      <c r="N224" s="22" t="s">
        <v>896</v>
      </c>
      <c r="O224" s="22" t="s">
        <v>897</v>
      </c>
      <c r="P224" s="15" t="s">
        <v>76</v>
      </c>
      <c r="Q224" s="15" t="s">
        <v>77</v>
      </c>
      <c r="R224" s="15" t="s">
        <v>78</v>
      </c>
      <c r="S224" s="15">
        <v>-1</v>
      </c>
      <c r="T224" s="15" t="s">
        <v>101</v>
      </c>
      <c r="U224" s="15" t="s">
        <v>80</v>
      </c>
      <c r="V224" s="15" t="s">
        <v>102</v>
      </c>
      <c r="W224" s="25">
        <v>43510.694710648146</v>
      </c>
      <c r="X224" s="37">
        <v>0.94471064814570127</v>
      </c>
      <c r="Y224" s="28">
        <v>0.94471064814570127</v>
      </c>
      <c r="Z224" s="15" t="s">
        <v>1815</v>
      </c>
      <c r="AA224" s="11"/>
      <c r="AB224" s="11"/>
      <c r="AC224" s="11"/>
    </row>
    <row r="225" spans="1:29" ht="12.75" customHeight="1">
      <c r="A225" s="13">
        <v>43511</v>
      </c>
      <c r="B225" s="15" t="s">
        <v>35</v>
      </c>
      <c r="C225" s="17">
        <v>0.66319444444444442</v>
      </c>
      <c r="D225" s="18"/>
      <c r="E225" s="33">
        <v>0.41319444444444442</v>
      </c>
      <c r="F225" s="20">
        <v>0.25</v>
      </c>
      <c r="G225" s="18">
        <v>15</v>
      </c>
      <c r="H225" s="18">
        <v>2</v>
      </c>
      <c r="I225" s="18">
        <v>2019</v>
      </c>
      <c r="J225" s="18">
        <v>15</v>
      </c>
      <c r="K225" s="18">
        <v>55</v>
      </c>
      <c r="L225" s="18">
        <v>0</v>
      </c>
      <c r="M225" s="15" t="s">
        <v>63</v>
      </c>
      <c r="N225" s="22" t="s">
        <v>899</v>
      </c>
      <c r="O225" s="22" t="s">
        <v>900</v>
      </c>
      <c r="P225" s="15" t="s">
        <v>901</v>
      </c>
      <c r="Q225" s="15" t="s">
        <v>99</v>
      </c>
      <c r="R225" s="15" t="s">
        <v>100</v>
      </c>
      <c r="S225" s="15">
        <v>0</v>
      </c>
      <c r="T225" s="15" t="s">
        <v>132</v>
      </c>
      <c r="U225" s="15" t="s">
        <v>117</v>
      </c>
      <c r="V225" s="15" t="s">
        <v>111</v>
      </c>
      <c r="W225" s="25">
        <v>43511.663194444445</v>
      </c>
      <c r="X225" s="37">
        <v>0.96848379629955161</v>
      </c>
      <c r="Y225" s="28">
        <v>0.96848379629955161</v>
      </c>
      <c r="Z225" s="15" t="s">
        <v>1815</v>
      </c>
      <c r="AA225" s="11"/>
      <c r="AB225" s="11"/>
      <c r="AC225" s="11"/>
    </row>
    <row r="226" spans="1:29" ht="12.75" customHeight="1">
      <c r="A226" s="13">
        <v>43511</v>
      </c>
      <c r="B226" s="15" t="s">
        <v>35</v>
      </c>
      <c r="C226" s="17">
        <v>0.89620370370370372</v>
      </c>
      <c r="D226" s="18"/>
      <c r="E226" s="18"/>
      <c r="F226" s="20" t="s">
        <v>1814</v>
      </c>
      <c r="G226" s="18">
        <v>15</v>
      </c>
      <c r="H226" s="18">
        <v>2</v>
      </c>
      <c r="I226" s="18">
        <v>2019</v>
      </c>
      <c r="J226" s="18">
        <v>21</v>
      </c>
      <c r="K226" s="18">
        <v>30</v>
      </c>
      <c r="L226" s="18">
        <v>32</v>
      </c>
      <c r="M226" s="15" t="s">
        <v>72</v>
      </c>
      <c r="N226" s="22" t="s">
        <v>902</v>
      </c>
      <c r="O226" s="22" t="s">
        <v>903</v>
      </c>
      <c r="P226" s="15" t="s">
        <v>95</v>
      </c>
      <c r="Q226" s="15" t="s">
        <v>77</v>
      </c>
      <c r="R226" s="15" t="s">
        <v>78</v>
      </c>
      <c r="S226" s="15">
        <v>0</v>
      </c>
      <c r="T226" s="15" t="s">
        <v>182</v>
      </c>
      <c r="U226" s="15" t="s">
        <v>80</v>
      </c>
      <c r="V226" s="15" t="s">
        <v>111</v>
      </c>
      <c r="W226" s="25">
        <v>43511.896203703705</v>
      </c>
      <c r="X226" s="37">
        <v>0.23300925926014315</v>
      </c>
      <c r="Y226" s="28">
        <v>0.23300925926014315</v>
      </c>
      <c r="Z226" s="15" t="s">
        <v>1815</v>
      </c>
      <c r="AA226" s="11"/>
      <c r="AB226" s="11"/>
      <c r="AC226" s="11"/>
    </row>
    <row r="227" spans="1:29" ht="12.75" customHeight="1">
      <c r="A227" s="13">
        <v>43515</v>
      </c>
      <c r="B227" s="15" t="s">
        <v>35</v>
      </c>
      <c r="C227" s="17">
        <v>0.61805555555555558</v>
      </c>
      <c r="D227" s="18"/>
      <c r="E227" s="33">
        <v>0.36805555555555558</v>
      </c>
      <c r="F227" s="20">
        <v>0.25</v>
      </c>
      <c r="G227" s="18">
        <v>19</v>
      </c>
      <c r="H227" s="18">
        <v>2</v>
      </c>
      <c r="I227" s="18">
        <v>2019</v>
      </c>
      <c r="J227" s="18">
        <v>14</v>
      </c>
      <c r="K227" s="18">
        <v>50</v>
      </c>
      <c r="L227" s="18">
        <v>0</v>
      </c>
      <c r="M227" s="15" t="s">
        <v>54</v>
      </c>
      <c r="N227" s="22" t="s">
        <v>905</v>
      </c>
      <c r="O227" s="22" t="s">
        <v>906</v>
      </c>
      <c r="P227" s="18"/>
      <c r="Q227" s="15" t="s">
        <v>435</v>
      </c>
      <c r="R227" s="15" t="s">
        <v>100</v>
      </c>
      <c r="S227" s="15">
        <v>-1</v>
      </c>
      <c r="T227" s="15" t="s">
        <v>101</v>
      </c>
      <c r="U227" s="15" t="s">
        <v>80</v>
      </c>
      <c r="V227" s="15" t="s">
        <v>102</v>
      </c>
      <c r="W227" s="25">
        <v>43515.618055555555</v>
      </c>
      <c r="X227" s="37">
        <v>3.7218518518493511</v>
      </c>
      <c r="Y227" s="28">
        <v>3.7218518518493511</v>
      </c>
      <c r="Z227" s="15" t="s">
        <v>1815</v>
      </c>
      <c r="AA227" s="11"/>
      <c r="AB227" s="11"/>
      <c r="AC227" s="11"/>
    </row>
    <row r="228" spans="1:29" ht="12.75" customHeight="1">
      <c r="A228" s="13">
        <v>43515</v>
      </c>
      <c r="B228" s="15" t="s">
        <v>35</v>
      </c>
      <c r="C228" s="17">
        <v>0.91199074074074071</v>
      </c>
      <c r="D228" s="18"/>
      <c r="E228" s="33"/>
      <c r="F228" s="20" t="s">
        <v>1814</v>
      </c>
      <c r="G228" s="18">
        <v>19</v>
      </c>
      <c r="H228" s="18">
        <v>2</v>
      </c>
      <c r="I228" s="18">
        <v>2019</v>
      </c>
      <c r="J228" s="18">
        <v>21</v>
      </c>
      <c r="K228" s="18">
        <v>53</v>
      </c>
      <c r="L228" s="18">
        <v>16</v>
      </c>
      <c r="M228" s="15" t="s">
        <v>46</v>
      </c>
      <c r="N228" s="22" t="s">
        <v>908</v>
      </c>
      <c r="O228" s="22" t="s">
        <v>909</v>
      </c>
      <c r="P228" s="15" t="s">
        <v>148</v>
      </c>
      <c r="Q228" s="15" t="s">
        <v>77</v>
      </c>
      <c r="R228" s="15" t="s">
        <v>78</v>
      </c>
      <c r="S228" s="15">
        <v>0</v>
      </c>
      <c r="T228" s="15" t="s">
        <v>79</v>
      </c>
      <c r="U228" s="15" t="s">
        <v>80</v>
      </c>
      <c r="V228" s="15" t="s">
        <v>102</v>
      </c>
      <c r="W228" s="25">
        <v>43515.911990740744</v>
      </c>
      <c r="X228" s="37">
        <v>0.29393518518918427</v>
      </c>
      <c r="Y228" s="28">
        <v>0.29393518518918427</v>
      </c>
      <c r="Z228" s="15" t="s">
        <v>1815</v>
      </c>
      <c r="AA228" s="11"/>
      <c r="AB228" s="11"/>
      <c r="AC228" s="11"/>
    </row>
    <row r="229" spans="1:29" ht="12.75" customHeight="1">
      <c r="A229" s="13">
        <v>43515</v>
      </c>
      <c r="B229" s="15" t="s">
        <v>35</v>
      </c>
      <c r="C229" s="17">
        <v>0.96</v>
      </c>
      <c r="D229" s="18"/>
      <c r="E229" s="18"/>
      <c r="F229" s="20" t="s">
        <v>1814</v>
      </c>
      <c r="G229" s="18">
        <v>19</v>
      </c>
      <c r="H229" s="18">
        <v>2</v>
      </c>
      <c r="I229" s="18">
        <v>2019</v>
      </c>
      <c r="J229" s="18">
        <v>23</v>
      </c>
      <c r="K229" s="18">
        <v>2</v>
      </c>
      <c r="L229" s="18">
        <v>24</v>
      </c>
      <c r="M229" s="15" t="s">
        <v>42</v>
      </c>
      <c r="N229" s="22" t="s">
        <v>912</v>
      </c>
      <c r="O229" s="22" t="s">
        <v>913</v>
      </c>
      <c r="P229" s="15" t="s">
        <v>914</v>
      </c>
      <c r="Q229" s="15" t="s">
        <v>915</v>
      </c>
      <c r="R229" s="15" t="s">
        <v>78</v>
      </c>
      <c r="S229" s="15">
        <v>0</v>
      </c>
      <c r="T229" s="15" t="s">
        <v>204</v>
      </c>
      <c r="U229" s="15" t="s">
        <v>117</v>
      </c>
      <c r="V229" s="15" t="s">
        <v>111</v>
      </c>
      <c r="W229" s="25">
        <v>43515.96</v>
      </c>
      <c r="X229" s="37">
        <v>4.8009259255195502E-2</v>
      </c>
      <c r="Y229" s="28">
        <v>4.8009259255195502E-2</v>
      </c>
      <c r="Z229" s="15" t="s">
        <v>1815</v>
      </c>
      <c r="AA229" s="11"/>
      <c r="AB229" s="11"/>
      <c r="AC229" s="11"/>
    </row>
    <row r="230" spans="1:29" ht="12.75" customHeight="1">
      <c r="A230" s="13">
        <v>43516</v>
      </c>
      <c r="B230" s="15" t="s">
        <v>35</v>
      </c>
      <c r="C230" s="17">
        <v>0.79861111111111116</v>
      </c>
      <c r="D230" s="18"/>
      <c r="E230" s="18"/>
      <c r="F230" s="20" t="s">
        <v>1814</v>
      </c>
      <c r="G230" s="18">
        <v>20</v>
      </c>
      <c r="H230" s="18">
        <v>2</v>
      </c>
      <c r="I230" s="18">
        <v>2019</v>
      </c>
      <c r="J230" s="18">
        <v>19</v>
      </c>
      <c r="K230" s="18">
        <v>10</v>
      </c>
      <c r="L230" s="18">
        <v>0</v>
      </c>
      <c r="M230" s="15" t="s">
        <v>66</v>
      </c>
      <c r="N230" s="22" t="s">
        <v>917</v>
      </c>
      <c r="O230" s="22" t="s">
        <v>918</v>
      </c>
      <c r="P230" s="15" t="s">
        <v>919</v>
      </c>
      <c r="Q230" s="15" t="s">
        <v>920</v>
      </c>
      <c r="R230" s="15" t="s">
        <v>100</v>
      </c>
      <c r="S230" s="15">
        <v>0</v>
      </c>
      <c r="T230" s="15" t="s">
        <v>79</v>
      </c>
      <c r="U230" s="15" t="s">
        <v>80</v>
      </c>
      <c r="V230" s="15" t="s">
        <v>102</v>
      </c>
      <c r="W230" s="25">
        <v>43516.798611111109</v>
      </c>
      <c r="X230" s="37">
        <v>0.83861111111036735</v>
      </c>
      <c r="Y230" s="28">
        <v>0.83861111111036735</v>
      </c>
      <c r="Z230" s="15" t="s">
        <v>1815</v>
      </c>
      <c r="AA230" s="11"/>
      <c r="AB230" s="11"/>
      <c r="AC230" s="11"/>
    </row>
    <row r="231" spans="1:29" ht="12.75" customHeight="1">
      <c r="A231" s="13">
        <v>43516</v>
      </c>
      <c r="B231" s="15" t="s">
        <v>35</v>
      </c>
      <c r="C231" s="17">
        <v>0.83333333333333337</v>
      </c>
      <c r="D231" s="18"/>
      <c r="E231" s="18"/>
      <c r="F231" s="20" t="s">
        <v>1814</v>
      </c>
      <c r="G231" s="18">
        <v>20</v>
      </c>
      <c r="H231" s="18">
        <v>2</v>
      </c>
      <c r="I231" s="18">
        <v>2019</v>
      </c>
      <c r="J231" s="18">
        <v>20</v>
      </c>
      <c r="K231" s="18">
        <v>0</v>
      </c>
      <c r="L231" s="18">
        <v>0</v>
      </c>
      <c r="M231" s="15" t="s">
        <v>40</v>
      </c>
      <c r="N231" s="22" t="s">
        <v>922</v>
      </c>
      <c r="O231" s="22" t="s">
        <v>923</v>
      </c>
      <c r="P231" s="18"/>
      <c r="Q231" s="15" t="s">
        <v>924</v>
      </c>
      <c r="R231" s="15" t="s">
        <v>155</v>
      </c>
      <c r="S231" s="15" t="s">
        <v>925</v>
      </c>
      <c r="T231" s="15" t="s">
        <v>101</v>
      </c>
      <c r="U231" s="15" t="s">
        <v>80</v>
      </c>
      <c r="V231" s="15" t="s">
        <v>156</v>
      </c>
      <c r="W231" s="25">
        <v>43516.833333333336</v>
      </c>
      <c r="X231" s="37">
        <v>3.4722222226264421E-2</v>
      </c>
      <c r="Y231" s="28">
        <v>3.4722222226264421E-2</v>
      </c>
      <c r="Z231" s="15" t="s">
        <v>34</v>
      </c>
      <c r="AA231" s="11"/>
      <c r="AB231" s="11"/>
      <c r="AC231" s="11"/>
    </row>
    <row r="232" spans="1:29" ht="12.75" customHeight="1">
      <c r="A232" s="13">
        <v>43516</v>
      </c>
      <c r="B232" s="15" t="s">
        <v>35</v>
      </c>
      <c r="C232" s="17">
        <v>0.91650462962962964</v>
      </c>
      <c r="D232" s="18"/>
      <c r="E232" s="18"/>
      <c r="F232" s="20" t="s">
        <v>1814</v>
      </c>
      <c r="G232" s="18">
        <v>20</v>
      </c>
      <c r="H232" s="18">
        <v>2</v>
      </c>
      <c r="I232" s="18">
        <v>2019</v>
      </c>
      <c r="J232" s="18">
        <v>21</v>
      </c>
      <c r="K232" s="18">
        <v>59</v>
      </c>
      <c r="L232" s="18">
        <v>46</v>
      </c>
      <c r="M232" s="15" t="s">
        <v>65</v>
      </c>
      <c r="N232" s="22" t="s">
        <v>928</v>
      </c>
      <c r="O232" s="22" t="s">
        <v>929</v>
      </c>
      <c r="P232" s="15" t="s">
        <v>930</v>
      </c>
      <c r="Q232" s="15" t="s">
        <v>77</v>
      </c>
      <c r="R232" s="15" t="s">
        <v>78</v>
      </c>
      <c r="S232" s="15">
        <v>0</v>
      </c>
      <c r="T232" s="15" t="s">
        <v>101</v>
      </c>
      <c r="U232" s="15" t="s">
        <v>80</v>
      </c>
      <c r="V232" s="15" t="s">
        <v>102</v>
      </c>
      <c r="W232" s="25">
        <v>43516.916504629633</v>
      </c>
      <c r="X232" s="37">
        <v>8.3171296297223307E-2</v>
      </c>
      <c r="Y232" s="28">
        <v>8.3171296297223307E-2</v>
      </c>
      <c r="Z232" s="15" t="s">
        <v>1815</v>
      </c>
      <c r="AA232" s="11"/>
      <c r="AB232" s="11"/>
      <c r="AC232" s="11"/>
    </row>
    <row r="233" spans="1:29" ht="12.75" customHeight="1">
      <c r="A233" s="13">
        <v>43517</v>
      </c>
      <c r="B233" s="15" t="s">
        <v>35</v>
      </c>
      <c r="C233" s="17">
        <v>8.3333333333333329E-2</v>
      </c>
      <c r="D233" s="18"/>
      <c r="E233" s="18"/>
      <c r="F233" s="20" t="s">
        <v>1814</v>
      </c>
      <c r="G233" s="18">
        <v>21</v>
      </c>
      <c r="H233" s="18">
        <v>2</v>
      </c>
      <c r="I233" s="18">
        <v>2019</v>
      </c>
      <c r="J233" s="18">
        <v>2</v>
      </c>
      <c r="K233" s="18">
        <v>0</v>
      </c>
      <c r="L233" s="18">
        <v>0</v>
      </c>
      <c r="M233" s="15" t="s">
        <v>55</v>
      </c>
      <c r="N233" s="22" t="s">
        <v>933</v>
      </c>
      <c r="O233" s="22" t="s">
        <v>934</v>
      </c>
      <c r="P233" s="15" t="s">
        <v>935</v>
      </c>
      <c r="Q233" s="15" t="s">
        <v>115</v>
      </c>
      <c r="R233" s="15" t="s">
        <v>100</v>
      </c>
      <c r="S233" s="15">
        <v>0</v>
      </c>
      <c r="T233" s="15" t="s">
        <v>79</v>
      </c>
      <c r="U233" s="15" t="s">
        <v>80</v>
      </c>
      <c r="V233" s="15" t="s">
        <v>102</v>
      </c>
      <c r="W233" s="25">
        <v>43517.083333333336</v>
      </c>
      <c r="X233" s="37">
        <v>0.16682870370277669</v>
      </c>
      <c r="Y233" s="28">
        <v>0.16682870370277669</v>
      </c>
      <c r="Z233" s="15" t="s">
        <v>1815</v>
      </c>
      <c r="AA233" s="11"/>
      <c r="AB233" s="11"/>
      <c r="AC233" s="11"/>
    </row>
    <row r="234" spans="1:29" ht="12.75" customHeight="1">
      <c r="A234" s="13">
        <v>43517</v>
      </c>
      <c r="B234" s="15" t="s">
        <v>35</v>
      </c>
      <c r="C234" s="17">
        <v>0.57638888888888884</v>
      </c>
      <c r="D234" s="18"/>
      <c r="E234" s="18"/>
      <c r="F234" s="20" t="s">
        <v>1814</v>
      </c>
      <c r="G234" s="18">
        <v>21</v>
      </c>
      <c r="H234" s="18">
        <v>2</v>
      </c>
      <c r="I234" s="18">
        <v>2019</v>
      </c>
      <c r="J234" s="18">
        <v>13</v>
      </c>
      <c r="K234" s="18">
        <v>50</v>
      </c>
      <c r="L234" s="18">
        <v>0</v>
      </c>
      <c r="M234" s="15" t="s">
        <v>63</v>
      </c>
      <c r="N234" s="22" t="s">
        <v>936</v>
      </c>
      <c r="O234" s="22" t="s">
        <v>937</v>
      </c>
      <c r="P234" s="15" t="s">
        <v>938</v>
      </c>
      <c r="Q234" s="15" t="s">
        <v>115</v>
      </c>
      <c r="R234" s="15" t="s">
        <v>100</v>
      </c>
      <c r="S234" s="15">
        <v>0</v>
      </c>
      <c r="T234" s="15" t="s">
        <v>79</v>
      </c>
      <c r="U234" s="15" t="s">
        <v>80</v>
      </c>
      <c r="V234" s="15" t="s">
        <v>102</v>
      </c>
      <c r="W234" s="25">
        <v>43517.576388888891</v>
      </c>
      <c r="X234" s="37">
        <v>0.49305555555474712</v>
      </c>
      <c r="Y234" s="28">
        <v>0.49305555555474712</v>
      </c>
      <c r="Z234" s="15" t="s">
        <v>1815</v>
      </c>
      <c r="AA234" s="11"/>
      <c r="AB234" s="11"/>
      <c r="AC234" s="11"/>
    </row>
    <row r="235" spans="1:29" ht="12.75" customHeight="1">
      <c r="A235" s="13">
        <v>43517</v>
      </c>
      <c r="B235" s="15" t="s">
        <v>35</v>
      </c>
      <c r="C235" s="17">
        <v>0.63027777777777783</v>
      </c>
      <c r="D235" s="18"/>
      <c r="E235" s="33">
        <v>0.29166666666666669</v>
      </c>
      <c r="F235" s="20">
        <v>0.33861111111111114</v>
      </c>
      <c r="G235" s="18">
        <v>21</v>
      </c>
      <c r="H235" s="18">
        <v>2</v>
      </c>
      <c r="I235" s="18">
        <v>2019</v>
      </c>
      <c r="J235" s="18">
        <v>15</v>
      </c>
      <c r="K235" s="18">
        <v>7</v>
      </c>
      <c r="L235" s="18">
        <v>36</v>
      </c>
      <c r="M235" s="15" t="s">
        <v>41</v>
      </c>
      <c r="N235" s="22" t="s">
        <v>941</v>
      </c>
      <c r="O235" s="22" t="s">
        <v>942</v>
      </c>
      <c r="P235" s="15" t="s">
        <v>76</v>
      </c>
      <c r="Q235" s="15" t="s">
        <v>77</v>
      </c>
      <c r="R235" s="15" t="s">
        <v>78</v>
      </c>
      <c r="S235" s="15">
        <v>0</v>
      </c>
      <c r="T235" s="15" t="s">
        <v>79</v>
      </c>
      <c r="U235" s="15" t="s">
        <v>80</v>
      </c>
      <c r="V235" s="15" t="s">
        <v>102</v>
      </c>
      <c r="W235" s="25">
        <v>43517.630277777775</v>
      </c>
      <c r="X235" s="37">
        <v>5.3888888884102926E-2</v>
      </c>
      <c r="Y235" s="28">
        <v>5.3888888884102926E-2</v>
      </c>
      <c r="Z235" s="15" t="s">
        <v>1815</v>
      </c>
      <c r="AA235" s="11"/>
      <c r="AB235" s="11"/>
      <c r="AC235" s="11"/>
    </row>
    <row r="236" spans="1:29" ht="12.75" customHeight="1">
      <c r="A236" s="13">
        <v>43518</v>
      </c>
      <c r="B236" s="15" t="s">
        <v>35</v>
      </c>
      <c r="C236" s="17">
        <v>0.59375</v>
      </c>
      <c r="D236" s="18"/>
      <c r="E236" s="18"/>
      <c r="F236" s="20" t="s">
        <v>1814</v>
      </c>
      <c r="G236" s="18">
        <v>22</v>
      </c>
      <c r="H236" s="18">
        <v>2</v>
      </c>
      <c r="I236" s="18">
        <v>2019</v>
      </c>
      <c r="J236" s="18">
        <v>14</v>
      </c>
      <c r="K236" s="18">
        <v>15</v>
      </c>
      <c r="L236" s="18">
        <v>0</v>
      </c>
      <c r="M236" s="15" t="s">
        <v>63</v>
      </c>
      <c r="N236" s="22" t="s">
        <v>944</v>
      </c>
      <c r="O236" s="22" t="s">
        <v>945</v>
      </c>
      <c r="P236" s="15" t="s">
        <v>946</v>
      </c>
      <c r="Q236" s="18"/>
      <c r="R236" s="15" t="s">
        <v>100</v>
      </c>
      <c r="S236" s="15">
        <v>0</v>
      </c>
      <c r="T236" s="15" t="s">
        <v>79</v>
      </c>
      <c r="U236" s="15" t="s">
        <v>80</v>
      </c>
      <c r="V236" s="15" t="s">
        <v>102</v>
      </c>
      <c r="W236" s="25">
        <v>43518.59375</v>
      </c>
      <c r="X236" s="37">
        <v>0.96347222222539131</v>
      </c>
      <c r="Y236" s="28">
        <v>0.96347222222539131</v>
      </c>
      <c r="Z236" s="15" t="s">
        <v>1815</v>
      </c>
      <c r="AA236" s="11"/>
      <c r="AB236" s="11"/>
      <c r="AC236" s="11"/>
    </row>
    <row r="237" spans="1:29" ht="12.75" customHeight="1">
      <c r="A237" s="13">
        <v>43518</v>
      </c>
      <c r="B237" s="15" t="s">
        <v>35</v>
      </c>
      <c r="C237" s="17">
        <v>0.67708333333333337</v>
      </c>
      <c r="D237" s="18"/>
      <c r="E237" s="33">
        <v>0.42708333333333331</v>
      </c>
      <c r="F237" s="20">
        <v>0.25000000000000006</v>
      </c>
      <c r="G237" s="18">
        <v>22</v>
      </c>
      <c r="H237" s="18">
        <v>2</v>
      </c>
      <c r="I237" s="18">
        <v>2019</v>
      </c>
      <c r="J237" s="18">
        <v>16</v>
      </c>
      <c r="K237" s="18">
        <v>15</v>
      </c>
      <c r="L237" s="18">
        <v>0</v>
      </c>
      <c r="M237" s="15" t="s">
        <v>46</v>
      </c>
      <c r="N237" s="22" t="s">
        <v>948</v>
      </c>
      <c r="O237" s="22" t="s">
        <v>949</v>
      </c>
      <c r="P237" s="15" t="s">
        <v>946</v>
      </c>
      <c r="Q237" s="15" t="s">
        <v>166</v>
      </c>
      <c r="R237" s="15" t="s">
        <v>100</v>
      </c>
      <c r="S237" s="15">
        <v>-1</v>
      </c>
      <c r="T237" s="15" t="s">
        <v>182</v>
      </c>
      <c r="U237" s="15" t="s">
        <v>80</v>
      </c>
      <c r="V237" s="15" t="s">
        <v>133</v>
      </c>
      <c r="W237" s="25">
        <v>43518.677083333336</v>
      </c>
      <c r="X237" s="37">
        <v>8.3333333335758653E-2</v>
      </c>
      <c r="Y237" s="28">
        <v>8.3333333335758653E-2</v>
      </c>
      <c r="Z237" s="15" t="s">
        <v>1815</v>
      </c>
      <c r="AA237" s="11"/>
      <c r="AB237" s="11"/>
      <c r="AC237" s="11"/>
    </row>
    <row r="238" spans="1:29" ht="12.75" customHeight="1">
      <c r="A238" s="13">
        <v>43518</v>
      </c>
      <c r="B238" s="15" t="s">
        <v>35</v>
      </c>
      <c r="C238" s="17">
        <v>0.70833333333333337</v>
      </c>
      <c r="D238" s="18"/>
      <c r="E238" s="18"/>
      <c r="F238" s="20" t="s">
        <v>1814</v>
      </c>
      <c r="G238" s="18">
        <v>22</v>
      </c>
      <c r="H238" s="18">
        <v>2</v>
      </c>
      <c r="I238" s="18">
        <v>2019</v>
      </c>
      <c r="J238" s="18">
        <v>17</v>
      </c>
      <c r="K238" s="18">
        <v>0</v>
      </c>
      <c r="L238" s="18">
        <v>0</v>
      </c>
      <c r="M238" s="15" t="s">
        <v>40</v>
      </c>
      <c r="N238" s="22" t="s">
        <v>950</v>
      </c>
      <c r="O238" s="22" t="s">
        <v>952</v>
      </c>
      <c r="P238" s="18"/>
      <c r="Q238" s="15" t="s">
        <v>953</v>
      </c>
      <c r="R238" s="15" t="s">
        <v>259</v>
      </c>
      <c r="S238" s="15">
        <v>0</v>
      </c>
      <c r="T238" s="15" t="s">
        <v>79</v>
      </c>
      <c r="U238" s="15" t="s">
        <v>80</v>
      </c>
      <c r="V238" s="15" t="s">
        <v>156</v>
      </c>
      <c r="W238" s="25">
        <v>43518.708333333336</v>
      </c>
      <c r="X238" s="37">
        <v>3.125E-2</v>
      </c>
      <c r="Y238" s="28">
        <v>3.125E-2</v>
      </c>
      <c r="Z238" s="15" t="s">
        <v>34</v>
      </c>
      <c r="AA238" s="11"/>
      <c r="AB238" s="11"/>
      <c r="AC238" s="11"/>
    </row>
    <row r="239" spans="1:29" ht="12.75" customHeight="1">
      <c r="A239" s="13">
        <v>43518</v>
      </c>
      <c r="B239" s="15" t="s">
        <v>35</v>
      </c>
      <c r="C239" s="17">
        <v>0.71637731481481481</v>
      </c>
      <c r="D239" s="18"/>
      <c r="E239" s="33">
        <v>0.42708333333333331</v>
      </c>
      <c r="F239" s="20">
        <v>0.2892939814814815</v>
      </c>
      <c r="G239" s="18">
        <v>22</v>
      </c>
      <c r="H239" s="18">
        <v>2</v>
      </c>
      <c r="I239" s="18">
        <v>2019</v>
      </c>
      <c r="J239" s="18">
        <v>17</v>
      </c>
      <c r="K239" s="18">
        <v>11</v>
      </c>
      <c r="L239" s="18">
        <v>35</v>
      </c>
      <c r="M239" s="15" t="s">
        <v>55</v>
      </c>
      <c r="N239" s="22" t="s">
        <v>954</v>
      </c>
      <c r="O239" s="22" t="s">
        <v>955</v>
      </c>
      <c r="P239" s="18"/>
      <c r="Q239" s="18"/>
      <c r="R239" s="15" t="s">
        <v>100</v>
      </c>
      <c r="S239" s="15">
        <v>0</v>
      </c>
      <c r="T239" s="15" t="s">
        <v>182</v>
      </c>
      <c r="U239" s="15" t="s">
        <v>80</v>
      </c>
      <c r="V239" s="15" t="s">
        <v>111</v>
      </c>
      <c r="W239" s="25">
        <v>43518.716377314813</v>
      </c>
      <c r="X239" s="37">
        <v>8.0439814773853868E-3</v>
      </c>
      <c r="Y239" s="28">
        <v>8.0439814773853868E-3</v>
      </c>
      <c r="Z239" s="15" t="s">
        <v>34</v>
      </c>
      <c r="AA239" s="11"/>
      <c r="AB239" s="11"/>
      <c r="AC239" s="11"/>
    </row>
    <row r="240" spans="1:29" ht="12.75" customHeight="1">
      <c r="A240" s="13">
        <v>43518</v>
      </c>
      <c r="B240" s="15" t="s">
        <v>35</v>
      </c>
      <c r="C240" s="17">
        <v>0.75</v>
      </c>
      <c r="D240" s="18"/>
      <c r="E240" s="33"/>
      <c r="F240" s="20" t="s">
        <v>1814</v>
      </c>
      <c r="G240" s="18">
        <v>22</v>
      </c>
      <c r="H240" s="18">
        <v>2</v>
      </c>
      <c r="I240" s="18">
        <v>2019</v>
      </c>
      <c r="J240" s="18">
        <v>18</v>
      </c>
      <c r="K240" s="18">
        <v>0</v>
      </c>
      <c r="L240" s="18">
        <v>0</v>
      </c>
      <c r="M240" s="15" t="s">
        <v>59</v>
      </c>
      <c r="N240" s="22" t="s">
        <v>957</v>
      </c>
      <c r="O240" s="22" t="s">
        <v>958</v>
      </c>
      <c r="P240" s="15" t="s">
        <v>946</v>
      </c>
      <c r="Q240" s="15" t="s">
        <v>99</v>
      </c>
      <c r="R240" s="15" t="s">
        <v>100</v>
      </c>
      <c r="S240" s="15">
        <v>-1</v>
      </c>
      <c r="T240" s="15" t="s">
        <v>101</v>
      </c>
      <c r="U240" s="15" t="s">
        <v>80</v>
      </c>
      <c r="V240" s="15" t="s">
        <v>102</v>
      </c>
      <c r="W240" s="25">
        <v>43518.75</v>
      </c>
      <c r="X240" s="37">
        <v>3.3622685186855961E-2</v>
      </c>
      <c r="Y240" s="28">
        <v>3.3622685186855961E-2</v>
      </c>
      <c r="Z240" s="15" t="s">
        <v>34</v>
      </c>
      <c r="AA240" s="11"/>
      <c r="AB240" s="11"/>
      <c r="AC240" s="11"/>
    </row>
    <row r="241" spans="1:29" ht="12.75" customHeight="1">
      <c r="A241" s="13">
        <v>43518</v>
      </c>
      <c r="B241" s="15" t="s">
        <v>35</v>
      </c>
      <c r="C241" s="17">
        <v>0.7502199074074074</v>
      </c>
      <c r="D241" s="18"/>
      <c r="E241" s="33">
        <v>0.5</v>
      </c>
      <c r="F241" s="20">
        <v>0.2502199074074074</v>
      </c>
      <c r="G241" s="18">
        <v>22</v>
      </c>
      <c r="H241" s="18">
        <v>2</v>
      </c>
      <c r="I241" s="18">
        <v>2019</v>
      </c>
      <c r="J241" s="18">
        <v>18</v>
      </c>
      <c r="K241" s="18">
        <v>0</v>
      </c>
      <c r="L241" s="18">
        <v>19</v>
      </c>
      <c r="M241" s="15" t="s">
        <v>65</v>
      </c>
      <c r="N241" s="22" t="s">
        <v>960</v>
      </c>
      <c r="O241" s="22" t="s">
        <v>961</v>
      </c>
      <c r="P241" s="15" t="s">
        <v>946</v>
      </c>
      <c r="Q241" s="15" t="s">
        <v>166</v>
      </c>
      <c r="R241" s="15" t="s">
        <v>100</v>
      </c>
      <c r="S241" s="15">
        <v>0</v>
      </c>
      <c r="T241" s="15" t="s">
        <v>182</v>
      </c>
      <c r="U241" s="15" t="s">
        <v>80</v>
      </c>
      <c r="V241" s="15" t="s">
        <v>102</v>
      </c>
      <c r="W241" s="25">
        <v>43518.750219907408</v>
      </c>
      <c r="X241" s="37">
        <v>2.1990740788169205E-4</v>
      </c>
      <c r="Y241" s="28">
        <v>2.1990740788169205E-4</v>
      </c>
      <c r="Z241" s="15" t="s">
        <v>34</v>
      </c>
      <c r="AA241" s="11"/>
      <c r="AB241" s="11"/>
      <c r="AC241" s="11"/>
    </row>
    <row r="242" spans="1:29" ht="12.75" customHeight="1">
      <c r="A242" s="13">
        <v>43518</v>
      </c>
      <c r="B242" s="15" t="s">
        <v>35</v>
      </c>
      <c r="C242" s="17">
        <v>0.8125</v>
      </c>
      <c r="D242" s="18"/>
      <c r="E242" s="18"/>
      <c r="F242" s="20" t="s">
        <v>1814</v>
      </c>
      <c r="G242" s="18">
        <v>22</v>
      </c>
      <c r="H242" s="18">
        <v>2</v>
      </c>
      <c r="I242" s="18">
        <v>2019</v>
      </c>
      <c r="J242" s="18">
        <v>19</v>
      </c>
      <c r="K242" s="18">
        <v>30</v>
      </c>
      <c r="L242" s="18">
        <v>0</v>
      </c>
      <c r="M242" s="15" t="s">
        <v>60</v>
      </c>
      <c r="N242" s="22" t="s">
        <v>963</v>
      </c>
      <c r="O242" s="22" t="s">
        <v>964</v>
      </c>
      <c r="P242" s="15" t="s">
        <v>946</v>
      </c>
      <c r="Q242" s="15" t="s">
        <v>166</v>
      </c>
      <c r="R242" s="15" t="s">
        <v>100</v>
      </c>
      <c r="S242" s="15">
        <v>0</v>
      </c>
      <c r="T242" s="15" t="s">
        <v>101</v>
      </c>
      <c r="U242" s="15" t="s">
        <v>80</v>
      </c>
      <c r="V242" s="15" t="s">
        <v>102</v>
      </c>
      <c r="W242" s="25">
        <v>43518.8125</v>
      </c>
      <c r="X242" s="37">
        <v>6.2280092592118308E-2</v>
      </c>
      <c r="Y242" s="28">
        <v>6.2280092592118308E-2</v>
      </c>
      <c r="Z242" s="15" t="s">
        <v>1815</v>
      </c>
      <c r="AA242" s="11"/>
      <c r="AB242" s="11"/>
      <c r="AC242" s="11"/>
    </row>
    <row r="243" spans="1:29" ht="12.75" customHeight="1">
      <c r="A243" s="13">
        <v>43518</v>
      </c>
      <c r="B243" s="15" t="s">
        <v>35</v>
      </c>
      <c r="C243" s="17">
        <v>0.8125</v>
      </c>
      <c r="D243" s="18"/>
      <c r="E243" s="33">
        <v>0.5625</v>
      </c>
      <c r="F243" s="20">
        <v>0.25</v>
      </c>
      <c r="G243" s="18">
        <v>22</v>
      </c>
      <c r="H243" s="18">
        <v>2</v>
      </c>
      <c r="I243" s="18">
        <v>2019</v>
      </c>
      <c r="J243" s="18">
        <v>19</v>
      </c>
      <c r="K243" s="18">
        <v>30</v>
      </c>
      <c r="L243" s="18">
        <v>0</v>
      </c>
      <c r="M243" s="15" t="s">
        <v>41</v>
      </c>
      <c r="N243" s="22" t="s">
        <v>965</v>
      </c>
      <c r="O243" s="22" t="s">
        <v>966</v>
      </c>
      <c r="P243" s="15" t="s">
        <v>946</v>
      </c>
      <c r="Q243" s="15" t="s">
        <v>166</v>
      </c>
      <c r="R243" s="15" t="s">
        <v>100</v>
      </c>
      <c r="S243" s="15">
        <v>0</v>
      </c>
      <c r="T243" s="15" t="s">
        <v>101</v>
      </c>
      <c r="U243" s="15" t="s">
        <v>80</v>
      </c>
      <c r="V243" s="15" t="s">
        <v>102</v>
      </c>
      <c r="W243" s="25">
        <v>43518.8125</v>
      </c>
      <c r="X243" s="37">
        <v>0</v>
      </c>
      <c r="Y243" s="28">
        <v>0</v>
      </c>
      <c r="Z243" s="15" t="s">
        <v>34</v>
      </c>
      <c r="AA243" s="11"/>
      <c r="AB243" s="11"/>
      <c r="AC243" s="11"/>
    </row>
    <row r="244" spans="1:29" ht="12.75" customHeight="1">
      <c r="A244" s="13">
        <v>43521</v>
      </c>
      <c r="B244" s="15" t="s">
        <v>35</v>
      </c>
      <c r="C244" s="17">
        <v>0.49604166666666666</v>
      </c>
      <c r="D244" s="18"/>
      <c r="E244" s="18"/>
      <c r="F244" s="20" t="s">
        <v>1814</v>
      </c>
      <c r="G244" s="18">
        <v>25</v>
      </c>
      <c r="H244" s="18">
        <v>2</v>
      </c>
      <c r="I244" s="18">
        <v>2019</v>
      </c>
      <c r="J244" s="18">
        <v>11</v>
      </c>
      <c r="K244" s="18">
        <v>54</v>
      </c>
      <c r="L244" s="18">
        <v>18</v>
      </c>
      <c r="M244" s="15" t="s">
        <v>63</v>
      </c>
      <c r="N244" s="22" t="s">
        <v>968</v>
      </c>
      <c r="O244" s="22" t="s">
        <v>969</v>
      </c>
      <c r="P244" s="15" t="s">
        <v>970</v>
      </c>
      <c r="Q244" s="15" t="s">
        <v>971</v>
      </c>
      <c r="R244" s="15" t="s">
        <v>78</v>
      </c>
      <c r="S244" s="15">
        <v>1</v>
      </c>
      <c r="T244" s="15" t="s">
        <v>79</v>
      </c>
      <c r="U244" s="15" t="s">
        <v>80</v>
      </c>
      <c r="V244" s="15" t="s">
        <v>102</v>
      </c>
      <c r="W244" s="25">
        <v>43521.496041666665</v>
      </c>
      <c r="X244" s="37">
        <v>2.6835416666654055</v>
      </c>
      <c r="Y244" s="28">
        <v>2.6835416666654055</v>
      </c>
      <c r="Z244" s="15" t="s">
        <v>1815</v>
      </c>
      <c r="AA244" s="11"/>
      <c r="AB244" s="11"/>
      <c r="AC244" s="11"/>
    </row>
    <row r="245" spans="1:29" ht="12.75" customHeight="1">
      <c r="A245" s="13">
        <v>43521</v>
      </c>
      <c r="B245" s="15" t="s">
        <v>35</v>
      </c>
      <c r="C245" s="17">
        <v>0.80733796296296301</v>
      </c>
      <c r="D245" s="18"/>
      <c r="E245" s="18"/>
      <c r="F245" s="20" t="s">
        <v>1814</v>
      </c>
      <c r="G245" s="18">
        <v>25</v>
      </c>
      <c r="H245" s="18">
        <v>2</v>
      </c>
      <c r="I245" s="18">
        <v>2019</v>
      </c>
      <c r="J245" s="18">
        <v>19</v>
      </c>
      <c r="K245" s="18">
        <v>22</v>
      </c>
      <c r="L245" s="18">
        <v>34</v>
      </c>
      <c r="M245" s="15" t="s">
        <v>67</v>
      </c>
      <c r="N245" s="22" t="s">
        <v>973</v>
      </c>
      <c r="O245" s="22" t="s">
        <v>974</v>
      </c>
      <c r="P245" s="15" t="s">
        <v>975</v>
      </c>
      <c r="Q245" s="15" t="s">
        <v>366</v>
      </c>
      <c r="R245" s="15" t="s">
        <v>100</v>
      </c>
      <c r="S245" s="15">
        <v>0</v>
      </c>
      <c r="T245" s="15" t="s">
        <v>132</v>
      </c>
      <c r="U245" s="15" t="s">
        <v>117</v>
      </c>
      <c r="V245" s="15" t="s">
        <v>198</v>
      </c>
      <c r="W245" s="25">
        <v>43521.807337962964</v>
      </c>
      <c r="X245" s="37">
        <v>0.3112962962986785</v>
      </c>
      <c r="Y245" s="28">
        <v>0.3112962962986785</v>
      </c>
      <c r="Z245" s="15" t="s">
        <v>1815</v>
      </c>
      <c r="AA245" s="11"/>
      <c r="AB245" s="11"/>
      <c r="AC245" s="11"/>
    </row>
    <row r="246" spans="1:29" ht="12.75" customHeight="1">
      <c r="A246" s="13">
        <v>43521</v>
      </c>
      <c r="B246" s="15" t="s">
        <v>35</v>
      </c>
      <c r="C246" s="17">
        <v>0.91032407407407412</v>
      </c>
      <c r="D246" s="18"/>
      <c r="E246" s="18"/>
      <c r="F246" s="20" t="s">
        <v>1814</v>
      </c>
      <c r="G246" s="18">
        <v>25</v>
      </c>
      <c r="H246" s="18">
        <v>2</v>
      </c>
      <c r="I246" s="18">
        <v>2019</v>
      </c>
      <c r="J246" s="18">
        <v>21</v>
      </c>
      <c r="K246" s="18">
        <v>50</v>
      </c>
      <c r="L246" s="18">
        <v>52</v>
      </c>
      <c r="M246" s="15" t="s">
        <v>42</v>
      </c>
      <c r="N246" s="22" t="s">
        <v>977</v>
      </c>
      <c r="O246" s="22" t="s">
        <v>978</v>
      </c>
      <c r="P246" s="15" t="s">
        <v>979</v>
      </c>
      <c r="Q246" s="15" t="s">
        <v>77</v>
      </c>
      <c r="R246" s="15" t="s">
        <v>78</v>
      </c>
      <c r="S246" s="15">
        <v>0</v>
      </c>
      <c r="T246" s="15" t="s">
        <v>204</v>
      </c>
      <c r="U246" s="15" t="s">
        <v>117</v>
      </c>
      <c r="V246" s="15" t="s">
        <v>111</v>
      </c>
      <c r="W246" s="25">
        <v>43521.910324074073</v>
      </c>
      <c r="X246" s="37">
        <v>0.10298611110920319</v>
      </c>
      <c r="Y246" s="28">
        <v>0.10298611110920319</v>
      </c>
      <c r="Z246" s="15" t="s">
        <v>1815</v>
      </c>
      <c r="AA246" s="11"/>
      <c r="AB246" s="11"/>
      <c r="AC246" s="11"/>
    </row>
    <row r="247" spans="1:29" ht="12.75" customHeight="1">
      <c r="A247" s="13">
        <v>43522</v>
      </c>
      <c r="B247" s="15" t="s">
        <v>35</v>
      </c>
      <c r="C247" s="17">
        <v>0.65625</v>
      </c>
      <c r="D247" s="18"/>
      <c r="E247" s="33">
        <v>0.40625</v>
      </c>
      <c r="F247" s="20">
        <v>0.25</v>
      </c>
      <c r="G247" s="18">
        <v>26</v>
      </c>
      <c r="H247" s="18">
        <v>2</v>
      </c>
      <c r="I247" s="18">
        <v>2019</v>
      </c>
      <c r="J247" s="18">
        <v>15</v>
      </c>
      <c r="K247" s="18">
        <v>45</v>
      </c>
      <c r="L247" s="18">
        <v>0</v>
      </c>
      <c r="M247" s="15" t="s">
        <v>43</v>
      </c>
      <c r="N247" s="22" t="s">
        <v>980</v>
      </c>
      <c r="O247" s="22" t="s">
        <v>981</v>
      </c>
      <c r="P247" s="15" t="s">
        <v>982</v>
      </c>
      <c r="Q247" s="15" t="s">
        <v>259</v>
      </c>
      <c r="R247" s="15" t="s">
        <v>259</v>
      </c>
      <c r="S247" s="15">
        <v>-1</v>
      </c>
      <c r="T247" s="15" t="s">
        <v>132</v>
      </c>
      <c r="U247" s="15" t="s">
        <v>117</v>
      </c>
      <c r="V247" s="15" t="s">
        <v>198</v>
      </c>
      <c r="W247" s="25">
        <v>43522.65625</v>
      </c>
      <c r="X247" s="37">
        <v>0.74592592592671281</v>
      </c>
      <c r="Y247" s="28">
        <v>0.74592592592671281</v>
      </c>
      <c r="Z247" s="15" t="s">
        <v>1815</v>
      </c>
      <c r="AA247" s="11"/>
      <c r="AB247" s="11"/>
      <c r="AC247" s="11"/>
    </row>
    <row r="248" spans="1:29" ht="12.75" customHeight="1">
      <c r="A248" s="13">
        <v>43523</v>
      </c>
      <c r="B248" s="15" t="s">
        <v>35</v>
      </c>
      <c r="C248" s="17">
        <v>0.66666666666666663</v>
      </c>
      <c r="D248" s="18"/>
      <c r="E248" s="18"/>
      <c r="F248" s="20" t="s">
        <v>1814</v>
      </c>
      <c r="G248" s="18">
        <v>27</v>
      </c>
      <c r="H248" s="18">
        <v>2</v>
      </c>
      <c r="I248" s="18">
        <v>2019</v>
      </c>
      <c r="J248" s="18">
        <v>16</v>
      </c>
      <c r="K248" s="18">
        <v>0</v>
      </c>
      <c r="L248" s="18">
        <v>0</v>
      </c>
      <c r="M248" s="15" t="s">
        <v>43</v>
      </c>
      <c r="N248" s="22" t="s">
        <v>985</v>
      </c>
      <c r="O248" s="22" t="s">
        <v>986</v>
      </c>
      <c r="P248" s="15" t="s">
        <v>982</v>
      </c>
      <c r="Q248" s="15" t="s">
        <v>987</v>
      </c>
      <c r="R248" s="15" t="s">
        <v>100</v>
      </c>
      <c r="S248" s="15">
        <v>0</v>
      </c>
      <c r="T248" s="15" t="s">
        <v>101</v>
      </c>
      <c r="U248" s="15" t="s">
        <v>80</v>
      </c>
      <c r="V248" s="15" t="s">
        <v>102</v>
      </c>
      <c r="W248" s="25">
        <v>43523.666666666664</v>
      </c>
      <c r="X248" s="37">
        <v>1.0104166666642413</v>
      </c>
      <c r="Y248" s="28">
        <v>1.0104166666642413</v>
      </c>
      <c r="Z248" s="15" t="s">
        <v>1815</v>
      </c>
      <c r="AA248" s="11"/>
      <c r="AB248" s="11"/>
      <c r="AC248" s="11"/>
    </row>
    <row r="249" spans="1:29" ht="12.75" customHeight="1">
      <c r="A249" s="13">
        <v>43524</v>
      </c>
      <c r="B249" s="15" t="s">
        <v>35</v>
      </c>
      <c r="C249" s="17">
        <v>0.58333333333333337</v>
      </c>
      <c r="D249" s="18"/>
      <c r="E249" s="18"/>
      <c r="F249" s="20" t="s">
        <v>1814</v>
      </c>
      <c r="G249" s="18">
        <v>28</v>
      </c>
      <c r="H249" s="18">
        <v>2</v>
      </c>
      <c r="I249" s="18">
        <v>2019</v>
      </c>
      <c r="J249" s="18">
        <v>14</v>
      </c>
      <c r="K249" s="18">
        <v>0</v>
      </c>
      <c r="L249" s="18">
        <v>0</v>
      </c>
      <c r="M249" s="15" t="s">
        <v>65</v>
      </c>
      <c r="N249" s="22" t="s">
        <v>989</v>
      </c>
      <c r="O249" s="22" t="s">
        <v>990</v>
      </c>
      <c r="P249" s="15" t="s">
        <v>982</v>
      </c>
      <c r="Q249" s="15" t="s">
        <v>99</v>
      </c>
      <c r="R249" s="15" t="s">
        <v>100</v>
      </c>
      <c r="S249" s="15">
        <v>1</v>
      </c>
      <c r="T249" s="15" t="s">
        <v>182</v>
      </c>
      <c r="U249" s="15" t="s">
        <v>80</v>
      </c>
      <c r="V249" s="15" t="s">
        <v>111</v>
      </c>
      <c r="W249" s="25">
        <v>43524.583333333336</v>
      </c>
      <c r="X249" s="37">
        <v>0.91666666667151731</v>
      </c>
      <c r="Y249" s="28">
        <v>0.91666666667151731</v>
      </c>
      <c r="Z249" s="15" t="s">
        <v>1815</v>
      </c>
      <c r="AA249" s="11"/>
      <c r="AB249" s="11"/>
      <c r="AC249" s="11"/>
    </row>
    <row r="250" spans="1:29" ht="12.75" customHeight="1">
      <c r="A250" s="13">
        <v>43524</v>
      </c>
      <c r="B250" s="15" t="s">
        <v>35</v>
      </c>
      <c r="C250" s="17">
        <v>0.61805555555555558</v>
      </c>
      <c r="D250" s="18"/>
      <c r="E250" s="18"/>
      <c r="F250" s="20" t="s">
        <v>1814</v>
      </c>
      <c r="G250" s="18">
        <v>28</v>
      </c>
      <c r="H250" s="18">
        <v>2</v>
      </c>
      <c r="I250" s="18">
        <v>2019</v>
      </c>
      <c r="J250" s="18">
        <v>14</v>
      </c>
      <c r="K250" s="18">
        <v>50</v>
      </c>
      <c r="L250" s="18">
        <v>0</v>
      </c>
      <c r="M250" s="15" t="s">
        <v>63</v>
      </c>
      <c r="N250" s="22" t="s">
        <v>991</v>
      </c>
      <c r="O250" s="22" t="s">
        <v>992</v>
      </c>
      <c r="P250" s="15" t="s">
        <v>938</v>
      </c>
      <c r="Q250" s="15" t="s">
        <v>99</v>
      </c>
      <c r="R250" s="15" t="s">
        <v>100</v>
      </c>
      <c r="S250" s="15">
        <v>0</v>
      </c>
      <c r="T250" s="15" t="s">
        <v>79</v>
      </c>
      <c r="U250" s="15" t="s">
        <v>80</v>
      </c>
      <c r="V250" s="15" t="s">
        <v>111</v>
      </c>
      <c r="W250" s="25">
        <v>43524.618055555555</v>
      </c>
      <c r="X250" s="37">
        <v>3.4722222218988463E-2</v>
      </c>
      <c r="Y250" s="28">
        <v>3.4722222218988463E-2</v>
      </c>
      <c r="Z250" s="15" t="s">
        <v>34</v>
      </c>
      <c r="AA250" s="11"/>
      <c r="AB250" s="11"/>
      <c r="AC250" s="11"/>
    </row>
    <row r="251" spans="1:29" ht="12.75" customHeight="1">
      <c r="A251" s="13">
        <v>43524</v>
      </c>
      <c r="B251" s="15" t="s">
        <v>35</v>
      </c>
      <c r="C251" s="17">
        <v>0.75</v>
      </c>
      <c r="D251" s="18"/>
      <c r="E251" s="18"/>
      <c r="F251" s="20" t="s">
        <v>1814</v>
      </c>
      <c r="G251" s="18">
        <v>28</v>
      </c>
      <c r="H251" s="18">
        <v>2</v>
      </c>
      <c r="I251" s="18">
        <v>2019</v>
      </c>
      <c r="J251" s="18">
        <v>18</v>
      </c>
      <c r="K251" s="18">
        <v>0</v>
      </c>
      <c r="L251" s="18">
        <v>0</v>
      </c>
      <c r="M251" s="15" t="s">
        <v>59</v>
      </c>
      <c r="N251" s="22" t="s">
        <v>994</v>
      </c>
      <c r="O251" s="22" t="s">
        <v>995</v>
      </c>
      <c r="P251" s="15" t="s">
        <v>996</v>
      </c>
      <c r="Q251" s="15" t="s">
        <v>100</v>
      </c>
      <c r="R251" s="15" t="s">
        <v>100</v>
      </c>
      <c r="S251" s="15">
        <v>1</v>
      </c>
      <c r="T251" s="15" t="s">
        <v>79</v>
      </c>
      <c r="U251" s="15" t="s">
        <v>80</v>
      </c>
      <c r="V251" s="15" t="s">
        <v>102</v>
      </c>
      <c r="W251" s="25">
        <v>43524.75</v>
      </c>
      <c r="X251" s="37">
        <v>0.13194444444525288</v>
      </c>
      <c r="Y251" s="28">
        <v>0.13194444444525288</v>
      </c>
      <c r="Z251" s="15" t="s">
        <v>1815</v>
      </c>
      <c r="AA251" s="11"/>
      <c r="AB251" s="11"/>
      <c r="AC251" s="11"/>
    </row>
    <row r="252" spans="1:29" ht="12.75" customHeight="1">
      <c r="A252" s="13">
        <v>43524</v>
      </c>
      <c r="B252" s="15" t="s">
        <v>35</v>
      </c>
      <c r="C252" s="17">
        <v>0.79166666666666663</v>
      </c>
      <c r="D252" s="18"/>
      <c r="E252" s="18"/>
      <c r="F252" s="20" t="s">
        <v>1814</v>
      </c>
      <c r="G252" s="18">
        <v>28</v>
      </c>
      <c r="H252" s="18">
        <v>2</v>
      </c>
      <c r="I252" s="18">
        <v>2019</v>
      </c>
      <c r="J252" s="18">
        <v>19</v>
      </c>
      <c r="K252" s="18">
        <v>0</v>
      </c>
      <c r="L252" s="18">
        <v>0</v>
      </c>
      <c r="M252" s="15" t="s">
        <v>66</v>
      </c>
      <c r="N252" s="22" t="s">
        <v>999</v>
      </c>
      <c r="O252" s="22" t="s">
        <v>1000</v>
      </c>
      <c r="P252" s="15" t="s">
        <v>1001</v>
      </c>
      <c r="Q252" s="15" t="s">
        <v>1002</v>
      </c>
      <c r="R252" s="15" t="s">
        <v>100</v>
      </c>
      <c r="S252" s="15">
        <v>-1</v>
      </c>
      <c r="T252" s="15" t="s">
        <v>132</v>
      </c>
      <c r="U252" s="15" t="s">
        <v>117</v>
      </c>
      <c r="V252" s="15" t="s">
        <v>133</v>
      </c>
      <c r="W252" s="25">
        <v>43524.791666666664</v>
      </c>
      <c r="X252" s="37">
        <v>4.1666666664241347E-2</v>
      </c>
      <c r="Y252" s="28">
        <v>4.1666666664241347E-2</v>
      </c>
      <c r="Z252" s="15" t="s">
        <v>34</v>
      </c>
      <c r="AA252" s="11"/>
      <c r="AB252" s="11"/>
      <c r="AC252" s="11"/>
    </row>
    <row r="253" spans="1:29" ht="12.75" customHeight="1">
      <c r="A253" s="13">
        <v>43525</v>
      </c>
      <c r="B253" s="15" t="s">
        <v>35</v>
      </c>
      <c r="C253" s="17">
        <v>9.375E-2</v>
      </c>
      <c r="D253" s="18"/>
      <c r="E253" s="33"/>
      <c r="F253" s="20" t="s">
        <v>1814</v>
      </c>
      <c r="G253" s="18">
        <v>1</v>
      </c>
      <c r="H253" s="18">
        <v>3</v>
      </c>
      <c r="I253" s="18">
        <v>2019</v>
      </c>
      <c r="J253" s="18">
        <v>2</v>
      </c>
      <c r="K253" s="18">
        <v>15</v>
      </c>
      <c r="L253" s="18">
        <v>0</v>
      </c>
      <c r="M253" s="15" t="s">
        <v>43</v>
      </c>
      <c r="N253" s="22" t="s">
        <v>1004</v>
      </c>
      <c r="O253" s="22" t="s">
        <v>1005</v>
      </c>
      <c r="P253" s="15" t="s">
        <v>946</v>
      </c>
      <c r="Q253" s="15" t="s">
        <v>99</v>
      </c>
      <c r="R253" s="15" t="s">
        <v>100</v>
      </c>
      <c r="S253" s="15">
        <v>0</v>
      </c>
      <c r="T253" s="15" t="s">
        <v>79</v>
      </c>
      <c r="U253" s="15" t="s">
        <v>80</v>
      </c>
      <c r="V253" s="15" t="s">
        <v>102</v>
      </c>
      <c r="W253" s="25">
        <v>43525.09375</v>
      </c>
      <c r="X253" s="37">
        <v>0.30208333333575865</v>
      </c>
      <c r="Y253" s="28">
        <v>0.30208333333575865</v>
      </c>
      <c r="Z253" s="15" t="s">
        <v>1815</v>
      </c>
      <c r="AA253" s="11"/>
      <c r="AB253" s="11"/>
      <c r="AC253" s="11"/>
    </row>
    <row r="254" spans="1:29" ht="12.75" customHeight="1">
      <c r="A254" s="13">
        <v>43525</v>
      </c>
      <c r="B254" s="15" t="s">
        <v>35</v>
      </c>
      <c r="C254" s="17">
        <v>0.80208333333333337</v>
      </c>
      <c r="D254" s="18"/>
      <c r="E254" s="18"/>
      <c r="F254" s="20" t="s">
        <v>1814</v>
      </c>
      <c r="G254" s="18">
        <v>1</v>
      </c>
      <c r="H254" s="18">
        <v>3</v>
      </c>
      <c r="I254" s="18">
        <v>2019</v>
      </c>
      <c r="J254" s="18">
        <v>19</v>
      </c>
      <c r="K254" s="18">
        <v>15</v>
      </c>
      <c r="L254" s="18">
        <v>0</v>
      </c>
      <c r="M254" s="15" t="s">
        <v>63</v>
      </c>
      <c r="N254" s="22" t="s">
        <v>1006</v>
      </c>
      <c r="O254" s="22" t="s">
        <v>1008</v>
      </c>
      <c r="P254" s="15" t="s">
        <v>982</v>
      </c>
      <c r="Q254" s="15" t="s">
        <v>99</v>
      </c>
      <c r="R254" s="15" t="s">
        <v>100</v>
      </c>
      <c r="S254" s="15">
        <v>0</v>
      </c>
      <c r="T254" s="15" t="s">
        <v>79</v>
      </c>
      <c r="U254" s="15" t="s">
        <v>80</v>
      </c>
      <c r="V254" s="15" t="s">
        <v>102</v>
      </c>
      <c r="W254" s="25">
        <v>43525.802083333336</v>
      </c>
      <c r="X254" s="37">
        <v>0.70833333333575865</v>
      </c>
      <c r="Y254" s="28">
        <v>0.70833333333575865</v>
      </c>
      <c r="Z254" s="15" t="s">
        <v>1815</v>
      </c>
      <c r="AA254" s="11"/>
      <c r="AB254" s="11"/>
      <c r="AC254" s="11"/>
    </row>
    <row r="255" spans="1:29" ht="12.75" customHeight="1">
      <c r="A255" s="13">
        <v>43529</v>
      </c>
      <c r="B255" s="15" t="s">
        <v>35</v>
      </c>
      <c r="C255" s="17">
        <v>0.58333333333333337</v>
      </c>
      <c r="D255" s="18"/>
      <c r="E255" s="33">
        <v>0.31597222222222221</v>
      </c>
      <c r="F255" s="20">
        <v>0.26736111111111116</v>
      </c>
      <c r="G255" s="18">
        <v>5</v>
      </c>
      <c r="H255" s="18">
        <v>3</v>
      </c>
      <c r="I255" s="18">
        <v>2019</v>
      </c>
      <c r="J255" s="18">
        <v>14</v>
      </c>
      <c r="K255" s="18">
        <v>0</v>
      </c>
      <c r="L255" s="18">
        <v>0</v>
      </c>
      <c r="M255" s="15" t="s">
        <v>37</v>
      </c>
      <c r="N255" s="22" t="s">
        <v>1010</v>
      </c>
      <c r="O255" s="22" t="s">
        <v>1011</v>
      </c>
      <c r="P255" s="15" t="s">
        <v>1012</v>
      </c>
      <c r="Q255" s="15" t="s">
        <v>1013</v>
      </c>
      <c r="R255" s="15" t="s">
        <v>100</v>
      </c>
      <c r="S255" s="15">
        <v>0</v>
      </c>
      <c r="T255" s="15" t="s">
        <v>79</v>
      </c>
      <c r="U255" s="15" t="s">
        <v>80</v>
      </c>
      <c r="V255" s="15" t="s">
        <v>102</v>
      </c>
      <c r="W255" s="25">
        <v>43529.583333333336</v>
      </c>
      <c r="X255" s="37">
        <v>3.78125</v>
      </c>
      <c r="Y255" s="28">
        <v>3.78125</v>
      </c>
      <c r="Z255" s="15" t="s">
        <v>1815</v>
      </c>
      <c r="AA255" s="11"/>
      <c r="AB255" s="11"/>
      <c r="AC255" s="11"/>
    </row>
    <row r="256" spans="1:29" ht="12.75" customHeight="1">
      <c r="A256" s="13">
        <v>43529</v>
      </c>
      <c r="B256" s="15" t="s">
        <v>35</v>
      </c>
      <c r="C256" s="17">
        <v>0.625</v>
      </c>
      <c r="D256" s="18"/>
      <c r="E256" s="18"/>
      <c r="F256" s="20" t="s">
        <v>1814</v>
      </c>
      <c r="G256" s="18">
        <v>5</v>
      </c>
      <c r="H256" s="18">
        <v>3</v>
      </c>
      <c r="I256" s="18">
        <v>2019</v>
      </c>
      <c r="J256" s="18">
        <v>15</v>
      </c>
      <c r="K256" s="18">
        <v>0</v>
      </c>
      <c r="L256" s="18">
        <v>0</v>
      </c>
      <c r="M256" s="15" t="s">
        <v>66</v>
      </c>
      <c r="N256" s="22" t="s">
        <v>1015</v>
      </c>
      <c r="O256" s="22" t="s">
        <v>1016</v>
      </c>
      <c r="P256" s="18"/>
      <c r="Q256" s="15" t="s">
        <v>188</v>
      </c>
      <c r="R256" s="15" t="s">
        <v>78</v>
      </c>
      <c r="S256" s="15">
        <v>0</v>
      </c>
      <c r="T256" s="15" t="s">
        <v>132</v>
      </c>
      <c r="U256" s="15" t="s">
        <v>117</v>
      </c>
      <c r="V256" s="15" t="s">
        <v>198</v>
      </c>
      <c r="W256" s="25">
        <v>43529.625</v>
      </c>
      <c r="X256" s="37">
        <v>4.1666666664241347E-2</v>
      </c>
      <c r="Y256" s="28">
        <v>4.1666666664241347E-2</v>
      </c>
      <c r="Z256" s="15" t="s">
        <v>34</v>
      </c>
      <c r="AA256" s="11"/>
      <c r="AB256" s="11"/>
      <c r="AC256" s="11"/>
    </row>
    <row r="257" spans="1:29" ht="12.75" customHeight="1">
      <c r="A257" s="13">
        <v>43529</v>
      </c>
      <c r="B257" s="15" t="s">
        <v>35</v>
      </c>
      <c r="C257" s="17">
        <v>0.64583333333333337</v>
      </c>
      <c r="D257" s="18"/>
      <c r="E257" s="18"/>
      <c r="F257" s="20" t="s">
        <v>1814</v>
      </c>
      <c r="G257" s="18">
        <v>5</v>
      </c>
      <c r="H257" s="18">
        <v>3</v>
      </c>
      <c r="I257" s="18">
        <v>2019</v>
      </c>
      <c r="J257" s="18">
        <v>15</v>
      </c>
      <c r="K257" s="18">
        <v>30</v>
      </c>
      <c r="L257" s="18">
        <v>0</v>
      </c>
      <c r="M257" s="15" t="s">
        <v>58</v>
      </c>
      <c r="N257" s="22" t="s">
        <v>1020</v>
      </c>
      <c r="O257" s="22" t="s">
        <v>1021</v>
      </c>
      <c r="P257" s="18"/>
      <c r="Q257" s="18"/>
      <c r="R257" s="15" t="s">
        <v>100</v>
      </c>
      <c r="S257" s="15">
        <v>-1</v>
      </c>
      <c r="T257" s="15" t="s">
        <v>182</v>
      </c>
      <c r="U257" s="15" t="s">
        <v>80</v>
      </c>
      <c r="V257" s="15" t="s">
        <v>767</v>
      </c>
      <c r="W257" s="25">
        <v>43529.645833333336</v>
      </c>
      <c r="X257" s="37">
        <v>2.0833333335758653E-2</v>
      </c>
      <c r="Y257" s="28">
        <v>2.0833333335758653E-2</v>
      </c>
      <c r="Z257" s="15" t="s">
        <v>34</v>
      </c>
      <c r="AA257" s="11"/>
      <c r="AB257" s="11"/>
      <c r="AC257" s="11"/>
    </row>
    <row r="258" spans="1:29" ht="12.75" customHeight="1">
      <c r="A258" s="13">
        <v>43530</v>
      </c>
      <c r="B258" s="15" t="s">
        <v>35</v>
      </c>
      <c r="C258" s="17">
        <v>0.75</v>
      </c>
      <c r="D258" s="18"/>
      <c r="E258" s="33">
        <v>0.5</v>
      </c>
      <c r="F258" s="20">
        <v>0.25</v>
      </c>
      <c r="G258" s="18">
        <v>6</v>
      </c>
      <c r="H258" s="18">
        <v>3</v>
      </c>
      <c r="I258" s="18">
        <v>2019</v>
      </c>
      <c r="J258" s="18">
        <v>18</v>
      </c>
      <c r="K258" s="18">
        <v>0</v>
      </c>
      <c r="L258" s="18">
        <v>0</v>
      </c>
      <c r="M258" s="15" t="s">
        <v>46</v>
      </c>
      <c r="N258" s="22" t="s">
        <v>1023</v>
      </c>
      <c r="O258" s="22" t="s">
        <v>1024</v>
      </c>
      <c r="P258" s="15" t="s">
        <v>946</v>
      </c>
      <c r="Q258" s="15" t="s">
        <v>115</v>
      </c>
      <c r="R258" s="15" t="s">
        <v>100</v>
      </c>
      <c r="S258" s="15">
        <v>1</v>
      </c>
      <c r="T258" s="15" t="s">
        <v>132</v>
      </c>
      <c r="U258" s="15" t="s">
        <v>117</v>
      </c>
      <c r="V258" s="15" t="s">
        <v>133</v>
      </c>
      <c r="W258" s="25">
        <v>43530.75</v>
      </c>
      <c r="X258" s="37">
        <v>1.1041666666642413</v>
      </c>
      <c r="Y258" s="28">
        <v>1.1041666666642413</v>
      </c>
      <c r="Z258" s="15" t="s">
        <v>1815</v>
      </c>
      <c r="AA258" s="11"/>
      <c r="AB258" s="11"/>
      <c r="AC258" s="11"/>
    </row>
    <row r="259" spans="1:29" ht="12.75" customHeight="1">
      <c r="A259" s="13">
        <v>43530</v>
      </c>
      <c r="B259" s="15" t="s">
        <v>35</v>
      </c>
      <c r="C259" s="17">
        <v>0.83333333333333337</v>
      </c>
      <c r="D259" s="18"/>
      <c r="E259" s="18"/>
      <c r="F259" s="20" t="s">
        <v>1814</v>
      </c>
      <c r="G259" s="18">
        <v>6</v>
      </c>
      <c r="H259" s="18">
        <v>3</v>
      </c>
      <c r="I259" s="18">
        <v>2019</v>
      </c>
      <c r="J259" s="18">
        <v>20</v>
      </c>
      <c r="K259" s="18">
        <v>0</v>
      </c>
      <c r="L259" s="18">
        <v>0</v>
      </c>
      <c r="M259" s="15" t="s">
        <v>40</v>
      </c>
      <c r="N259" s="22" t="s">
        <v>1025</v>
      </c>
      <c r="O259" s="22" t="s">
        <v>1026</v>
      </c>
      <c r="P259" s="18"/>
      <c r="Q259" s="15" t="s">
        <v>1027</v>
      </c>
      <c r="R259" s="15" t="s">
        <v>171</v>
      </c>
      <c r="S259" s="15">
        <v>-1</v>
      </c>
      <c r="T259" s="15" t="s">
        <v>132</v>
      </c>
      <c r="U259" s="15" t="s">
        <v>117</v>
      </c>
      <c r="V259" s="15" t="s">
        <v>198</v>
      </c>
      <c r="W259" s="25">
        <v>43530.833333333336</v>
      </c>
      <c r="X259" s="37">
        <v>8.3333333335758653E-2</v>
      </c>
      <c r="Y259" s="28">
        <v>8.3333333335758653E-2</v>
      </c>
      <c r="Z259" s="15" t="s">
        <v>1815</v>
      </c>
      <c r="AA259" s="11"/>
      <c r="AB259" s="11"/>
      <c r="AC259" s="11"/>
    </row>
    <row r="260" spans="1:29" ht="12.75" customHeight="1">
      <c r="A260" s="13">
        <v>43531</v>
      </c>
      <c r="B260" s="15" t="s">
        <v>35</v>
      </c>
      <c r="C260" s="17">
        <v>0.16666666666666666</v>
      </c>
      <c r="D260" s="18"/>
      <c r="E260" s="18"/>
      <c r="F260" s="20" t="s">
        <v>1814</v>
      </c>
      <c r="G260" s="18">
        <v>7</v>
      </c>
      <c r="H260" s="18">
        <v>3</v>
      </c>
      <c r="I260" s="18">
        <v>2019</v>
      </c>
      <c r="J260" s="18">
        <v>4</v>
      </c>
      <c r="K260" s="18">
        <v>0</v>
      </c>
      <c r="L260" s="18">
        <v>0</v>
      </c>
      <c r="M260" s="15" t="s">
        <v>43</v>
      </c>
      <c r="N260" s="22" t="s">
        <v>1029</v>
      </c>
      <c r="O260" s="22" t="s">
        <v>1030</v>
      </c>
      <c r="P260" s="15" t="s">
        <v>1031</v>
      </c>
      <c r="Q260" s="15" t="s">
        <v>1032</v>
      </c>
      <c r="R260" s="15" t="s">
        <v>100</v>
      </c>
      <c r="S260" s="15">
        <v>0</v>
      </c>
      <c r="T260" s="15" t="s">
        <v>79</v>
      </c>
      <c r="U260" s="15" t="s">
        <v>80</v>
      </c>
      <c r="V260" s="15" t="s">
        <v>102</v>
      </c>
      <c r="W260" s="25">
        <v>43531.166666666664</v>
      </c>
      <c r="X260" s="37">
        <v>0.33333333332848269</v>
      </c>
      <c r="Y260" s="28">
        <v>0.33333333332848269</v>
      </c>
      <c r="Z260" s="15" t="s">
        <v>1815</v>
      </c>
      <c r="AA260" s="11"/>
      <c r="AB260" s="11"/>
      <c r="AC260" s="11"/>
    </row>
    <row r="261" spans="1:29" ht="12.75" customHeight="1">
      <c r="A261" s="13">
        <v>43531</v>
      </c>
      <c r="B261" s="15" t="s">
        <v>35</v>
      </c>
      <c r="C261" s="17">
        <v>0.76041666666666663</v>
      </c>
      <c r="D261" s="18"/>
      <c r="E261" s="33">
        <v>0.51041666666666663</v>
      </c>
      <c r="F261" s="20">
        <v>0.25</v>
      </c>
      <c r="G261" s="18">
        <v>7</v>
      </c>
      <c r="H261" s="18">
        <v>3</v>
      </c>
      <c r="I261" s="18">
        <v>2019</v>
      </c>
      <c r="J261" s="18">
        <v>18</v>
      </c>
      <c r="K261" s="18">
        <v>15</v>
      </c>
      <c r="L261" s="18">
        <v>0</v>
      </c>
      <c r="M261" s="15" t="s">
        <v>49</v>
      </c>
      <c r="N261" s="22" t="s">
        <v>1033</v>
      </c>
      <c r="O261" s="22" t="s">
        <v>1034</v>
      </c>
      <c r="P261" s="15" t="s">
        <v>1035</v>
      </c>
      <c r="Q261" s="15" t="s">
        <v>115</v>
      </c>
      <c r="R261" s="15" t="s">
        <v>100</v>
      </c>
      <c r="S261" s="15">
        <v>-1</v>
      </c>
      <c r="T261" s="15" t="s">
        <v>79</v>
      </c>
      <c r="U261" s="15" t="s">
        <v>80</v>
      </c>
      <c r="V261" s="15" t="s">
        <v>102</v>
      </c>
      <c r="W261" s="25">
        <v>43531.760416666664</v>
      </c>
      <c r="X261" s="37">
        <v>0.59375</v>
      </c>
      <c r="Y261" s="28">
        <v>0.59375</v>
      </c>
      <c r="Z261" s="15" t="s">
        <v>1815</v>
      </c>
      <c r="AA261" s="11"/>
      <c r="AB261" s="11"/>
      <c r="AC261" s="11"/>
    </row>
    <row r="262" spans="1:29" ht="12.75" customHeight="1">
      <c r="A262" s="13">
        <v>43536</v>
      </c>
      <c r="B262" s="15" t="s">
        <v>35</v>
      </c>
      <c r="C262" s="17">
        <v>0</v>
      </c>
      <c r="D262" s="18"/>
      <c r="E262" s="18"/>
      <c r="F262" s="20" t="s">
        <v>1814</v>
      </c>
      <c r="G262" s="18">
        <v>12</v>
      </c>
      <c r="H262" s="18">
        <v>3</v>
      </c>
      <c r="I262" s="18">
        <v>2019</v>
      </c>
      <c r="J262" s="18">
        <v>0</v>
      </c>
      <c r="K262" s="18">
        <v>0</v>
      </c>
      <c r="L262" s="18">
        <v>0</v>
      </c>
      <c r="M262" s="15" t="s">
        <v>43</v>
      </c>
      <c r="N262" s="22" t="s">
        <v>1037</v>
      </c>
      <c r="O262" s="22" t="s">
        <v>1038</v>
      </c>
      <c r="P262" s="15" t="s">
        <v>218</v>
      </c>
      <c r="Q262" s="15" t="s">
        <v>1039</v>
      </c>
      <c r="R262" s="15" t="s">
        <v>100</v>
      </c>
      <c r="S262" s="15">
        <v>0</v>
      </c>
      <c r="T262" s="15" t="s">
        <v>132</v>
      </c>
      <c r="U262" s="15" t="s">
        <v>117</v>
      </c>
      <c r="V262" s="15" t="s">
        <v>198</v>
      </c>
      <c r="W262" s="25">
        <v>43536</v>
      </c>
      <c r="X262" s="37">
        <v>4.2395833333357587</v>
      </c>
      <c r="Y262" s="28">
        <v>4.2395833333357587</v>
      </c>
      <c r="Z262" s="15" t="s">
        <v>1815</v>
      </c>
      <c r="AA262" s="11"/>
      <c r="AB262" s="11"/>
      <c r="AC262" s="11"/>
    </row>
    <row r="263" spans="1:29" ht="12.75" customHeight="1">
      <c r="A263" s="13">
        <v>43536</v>
      </c>
      <c r="B263" s="15" t="s">
        <v>35</v>
      </c>
      <c r="C263" s="40">
        <v>0</v>
      </c>
      <c r="D263" s="18"/>
      <c r="E263" s="33"/>
      <c r="F263" s="20" t="s">
        <v>1814</v>
      </c>
      <c r="G263" s="18">
        <v>12</v>
      </c>
      <c r="H263" s="18">
        <v>3</v>
      </c>
      <c r="I263" s="18">
        <v>2019</v>
      </c>
      <c r="J263" s="18">
        <v>0</v>
      </c>
      <c r="K263" s="18">
        <v>0</v>
      </c>
      <c r="L263" s="18">
        <v>0</v>
      </c>
      <c r="M263" s="15" t="s">
        <v>43</v>
      </c>
      <c r="N263" s="22" t="s">
        <v>1040</v>
      </c>
      <c r="O263" s="22" t="s">
        <v>1041</v>
      </c>
      <c r="P263" s="15" t="s">
        <v>1042</v>
      </c>
      <c r="Q263" s="15" t="s">
        <v>1043</v>
      </c>
      <c r="R263" s="15" t="s">
        <v>78</v>
      </c>
      <c r="S263" s="15">
        <v>1</v>
      </c>
      <c r="T263" s="15" t="s">
        <v>132</v>
      </c>
      <c r="U263" s="15" t="s">
        <v>117</v>
      </c>
      <c r="V263" s="15" t="s">
        <v>133</v>
      </c>
      <c r="W263" s="25">
        <v>43536</v>
      </c>
      <c r="X263" s="37">
        <v>0</v>
      </c>
      <c r="Y263" s="28">
        <v>0</v>
      </c>
      <c r="Z263" s="15" t="s">
        <v>34</v>
      </c>
      <c r="AA263" s="11"/>
      <c r="AB263" s="11"/>
      <c r="AC263" s="11"/>
    </row>
    <row r="264" spans="1:29" ht="12.75" customHeight="1">
      <c r="A264" s="13">
        <v>43544</v>
      </c>
      <c r="B264" s="15" t="s">
        <v>35</v>
      </c>
      <c r="C264" s="17">
        <v>0.79167824074074078</v>
      </c>
      <c r="D264" s="18"/>
      <c r="E264" s="18"/>
      <c r="F264" s="20" t="s">
        <v>1814</v>
      </c>
      <c r="G264" s="18">
        <v>20</v>
      </c>
      <c r="H264" s="18">
        <v>3</v>
      </c>
      <c r="I264" s="18">
        <v>2019</v>
      </c>
      <c r="J264" s="18">
        <v>19</v>
      </c>
      <c r="K264" s="18">
        <v>0</v>
      </c>
      <c r="L264" s="18">
        <v>1</v>
      </c>
      <c r="M264" s="15" t="s">
        <v>43</v>
      </c>
      <c r="N264" s="22" t="s">
        <v>1045</v>
      </c>
      <c r="O264" s="22" t="s">
        <v>1046</v>
      </c>
      <c r="P264" s="15" t="s">
        <v>982</v>
      </c>
      <c r="Q264" s="15" t="s">
        <v>1047</v>
      </c>
      <c r="R264" s="15" t="s">
        <v>155</v>
      </c>
      <c r="S264" s="15">
        <v>0</v>
      </c>
      <c r="T264" s="15" t="s">
        <v>79</v>
      </c>
      <c r="U264" s="15" t="s">
        <v>80</v>
      </c>
      <c r="V264" s="15" t="s">
        <v>102</v>
      </c>
      <c r="W264" s="25">
        <v>43544.791678240741</v>
      </c>
      <c r="X264" s="37">
        <v>8.791678240741021</v>
      </c>
      <c r="Y264" s="28">
        <v>8.791678240741021</v>
      </c>
      <c r="Z264" s="15" t="s">
        <v>1815</v>
      </c>
      <c r="AA264" s="11"/>
      <c r="AB264" s="11"/>
      <c r="AC264" s="11"/>
    </row>
    <row r="265" spans="1:29" ht="12.75" customHeight="1">
      <c r="A265" s="13">
        <v>43546</v>
      </c>
      <c r="B265" s="15" t="s">
        <v>35</v>
      </c>
      <c r="C265" s="17">
        <v>0.62042824074074077</v>
      </c>
      <c r="D265" s="18"/>
      <c r="E265" s="18"/>
      <c r="F265" s="20" t="s">
        <v>1814</v>
      </c>
      <c r="G265" s="18">
        <v>22</v>
      </c>
      <c r="H265" s="18">
        <v>3</v>
      </c>
      <c r="I265" s="18">
        <v>2019</v>
      </c>
      <c r="J265" s="18">
        <v>14</v>
      </c>
      <c r="K265" s="18">
        <v>53</v>
      </c>
      <c r="L265" s="18">
        <v>25</v>
      </c>
      <c r="M265" s="15" t="s">
        <v>58</v>
      </c>
      <c r="N265" s="22" t="s">
        <v>1049</v>
      </c>
      <c r="O265" s="22" t="s">
        <v>1050</v>
      </c>
      <c r="P265" s="18"/>
      <c r="Q265" s="15" t="s">
        <v>1051</v>
      </c>
      <c r="R265" s="15" t="s">
        <v>171</v>
      </c>
      <c r="S265" s="15">
        <v>0</v>
      </c>
      <c r="T265" s="15" t="s">
        <v>132</v>
      </c>
      <c r="U265" s="15" t="s">
        <v>117</v>
      </c>
      <c r="V265" s="15" t="s">
        <v>198</v>
      </c>
      <c r="W265" s="25">
        <v>43546.620428240742</v>
      </c>
      <c r="X265" s="37">
        <v>1.8287500000005821</v>
      </c>
      <c r="Y265" s="28">
        <v>1.8287500000005821</v>
      </c>
      <c r="Z265" s="15" t="s">
        <v>1815</v>
      </c>
      <c r="AA265" s="11"/>
      <c r="AB265" s="11"/>
      <c r="AC265" s="11"/>
    </row>
    <row r="266" spans="1:29" ht="12.75" customHeight="1">
      <c r="A266" s="13">
        <v>43546</v>
      </c>
      <c r="B266" s="15" t="s">
        <v>35</v>
      </c>
      <c r="C266" s="17">
        <v>0.84362268518518524</v>
      </c>
      <c r="D266" s="18"/>
      <c r="E266" s="18"/>
      <c r="F266" s="20" t="s">
        <v>1814</v>
      </c>
      <c r="G266" s="18">
        <v>22</v>
      </c>
      <c r="H266" s="18">
        <v>3</v>
      </c>
      <c r="I266" s="18">
        <v>2019</v>
      </c>
      <c r="J266" s="18">
        <v>20</v>
      </c>
      <c r="K266" s="18">
        <v>14</v>
      </c>
      <c r="L266" s="18">
        <v>49</v>
      </c>
      <c r="M266" s="15" t="s">
        <v>41</v>
      </c>
      <c r="N266" s="22" t="s">
        <v>1052</v>
      </c>
      <c r="O266" s="22" t="s">
        <v>1053</v>
      </c>
      <c r="P266" s="15" t="s">
        <v>1054</v>
      </c>
      <c r="Q266" s="15" t="s">
        <v>971</v>
      </c>
      <c r="R266" s="15" t="s">
        <v>78</v>
      </c>
      <c r="S266" s="15">
        <v>1</v>
      </c>
      <c r="T266" s="15" t="s">
        <v>132</v>
      </c>
      <c r="U266" s="15" t="s">
        <v>117</v>
      </c>
      <c r="V266" s="15" t="s">
        <v>133</v>
      </c>
      <c r="W266" s="25">
        <v>43546.843622685185</v>
      </c>
      <c r="X266" s="37">
        <v>0.22319444444292458</v>
      </c>
      <c r="Y266" s="28">
        <v>0.22319444444292458</v>
      </c>
      <c r="Z266" s="15" t="s">
        <v>1815</v>
      </c>
      <c r="AA266" s="11"/>
      <c r="AB266" s="11"/>
      <c r="AC266" s="11"/>
    </row>
    <row r="267" spans="1:29" ht="12.75" customHeight="1">
      <c r="A267" s="13">
        <v>43547</v>
      </c>
      <c r="B267" s="15" t="s">
        <v>35</v>
      </c>
      <c r="C267" s="17">
        <v>0.12129629629629629</v>
      </c>
      <c r="D267" s="18"/>
      <c r="E267" s="18"/>
      <c r="F267" s="20" t="s">
        <v>1814</v>
      </c>
      <c r="G267" s="18">
        <v>23</v>
      </c>
      <c r="H267" s="18">
        <v>3</v>
      </c>
      <c r="I267" s="18">
        <v>2019</v>
      </c>
      <c r="J267" s="18">
        <v>2</v>
      </c>
      <c r="K267" s="18">
        <v>54</v>
      </c>
      <c r="L267" s="18">
        <v>40</v>
      </c>
      <c r="M267" s="15" t="s">
        <v>63</v>
      </c>
      <c r="N267" s="22" t="s">
        <v>1056</v>
      </c>
      <c r="O267" s="22" t="s">
        <v>1057</v>
      </c>
      <c r="P267" s="15" t="s">
        <v>1058</v>
      </c>
      <c r="Q267" s="15" t="s">
        <v>99</v>
      </c>
      <c r="R267" s="15" t="s">
        <v>100</v>
      </c>
      <c r="S267" s="15">
        <v>0</v>
      </c>
      <c r="T267" s="15" t="s">
        <v>79</v>
      </c>
      <c r="U267" s="15" t="s">
        <v>80</v>
      </c>
      <c r="V267" s="15" t="s">
        <v>102</v>
      </c>
      <c r="W267" s="25">
        <v>43547.121296296296</v>
      </c>
      <c r="X267" s="37">
        <v>0.27767361111182254</v>
      </c>
      <c r="Y267" s="28">
        <v>0.27767361111182254</v>
      </c>
      <c r="Z267" s="15" t="s">
        <v>1815</v>
      </c>
      <c r="AA267" s="11"/>
      <c r="AB267" s="11"/>
      <c r="AC267" s="11"/>
    </row>
    <row r="268" spans="1:29" ht="12.75" customHeight="1">
      <c r="A268" s="13">
        <v>43549</v>
      </c>
      <c r="B268" s="15" t="s">
        <v>35</v>
      </c>
      <c r="C268" s="17">
        <v>0.25</v>
      </c>
      <c r="D268" s="18"/>
      <c r="E268" s="33">
        <v>4.1666666666666664E-2</v>
      </c>
      <c r="F268" s="20">
        <v>0.20833333333333334</v>
      </c>
      <c r="G268" s="18">
        <v>25</v>
      </c>
      <c r="H268" s="18">
        <v>3</v>
      </c>
      <c r="I268" s="18">
        <v>2019</v>
      </c>
      <c r="J268" s="18">
        <v>6</v>
      </c>
      <c r="K268" s="18">
        <v>0</v>
      </c>
      <c r="L268" s="18">
        <v>0</v>
      </c>
      <c r="M268" s="15" t="s">
        <v>33</v>
      </c>
      <c r="N268" s="22" t="s">
        <v>1060</v>
      </c>
      <c r="O268" s="22" t="s">
        <v>1061</v>
      </c>
      <c r="P268" s="15" t="s">
        <v>1062</v>
      </c>
      <c r="Q268" s="15" t="s">
        <v>115</v>
      </c>
      <c r="R268" s="15" t="s">
        <v>100</v>
      </c>
      <c r="S268" s="15">
        <v>-1</v>
      </c>
      <c r="T268" s="15" t="s">
        <v>132</v>
      </c>
      <c r="U268" s="15" t="s">
        <v>117</v>
      </c>
      <c r="V268" s="15" t="s">
        <v>198</v>
      </c>
      <c r="W268" s="25">
        <v>43549.25</v>
      </c>
      <c r="X268" s="37">
        <v>2.1287037037036498</v>
      </c>
      <c r="Y268" s="28">
        <v>2.1287037037036498</v>
      </c>
      <c r="Z268" s="15" t="s">
        <v>1815</v>
      </c>
      <c r="AA268" s="11"/>
      <c r="AB268" s="11"/>
      <c r="AC268" s="11"/>
    </row>
    <row r="269" spans="1:29" ht="12.75" customHeight="1">
      <c r="A269" s="13">
        <v>43549</v>
      </c>
      <c r="B269" s="15" t="s">
        <v>35</v>
      </c>
      <c r="C269" s="48">
        <v>0.5</v>
      </c>
      <c r="D269" s="31" t="s">
        <v>87</v>
      </c>
      <c r="E269" s="33">
        <v>0.25</v>
      </c>
      <c r="F269" s="20">
        <v>0.25</v>
      </c>
      <c r="G269" s="18">
        <v>25</v>
      </c>
      <c r="H269" s="18">
        <v>3</v>
      </c>
      <c r="I269" s="18">
        <v>2019</v>
      </c>
      <c r="J269" s="18">
        <v>6</v>
      </c>
      <c r="K269" s="18">
        <v>0</v>
      </c>
      <c r="L269" s="18">
        <v>0</v>
      </c>
      <c r="M269" s="15" t="s">
        <v>59</v>
      </c>
      <c r="N269" s="22" t="s">
        <v>1064</v>
      </c>
      <c r="O269" s="22" t="s">
        <v>1065</v>
      </c>
      <c r="P269" s="15" t="s">
        <v>1066</v>
      </c>
      <c r="Q269" s="15" t="s">
        <v>115</v>
      </c>
      <c r="R269" s="15" t="s">
        <v>100</v>
      </c>
      <c r="S269" s="15">
        <v>1</v>
      </c>
      <c r="T269" s="15" t="s">
        <v>79</v>
      </c>
      <c r="U269" s="15" t="s">
        <v>80</v>
      </c>
      <c r="V269" s="15" t="s">
        <v>102</v>
      </c>
      <c r="W269" s="25">
        <v>43549.5</v>
      </c>
      <c r="X269" s="37">
        <v>0.25</v>
      </c>
      <c r="Y269" s="28">
        <v>0.25</v>
      </c>
      <c r="Z269" s="15" t="s">
        <v>1815</v>
      </c>
      <c r="AA269" s="11"/>
      <c r="AB269" s="11"/>
      <c r="AC269" s="11"/>
    </row>
    <row r="270" spans="1:29" ht="12.75" customHeight="1">
      <c r="A270" s="13">
        <v>43549</v>
      </c>
      <c r="B270" s="15" t="s">
        <v>35</v>
      </c>
      <c r="C270" s="17">
        <v>0.63995370370370375</v>
      </c>
      <c r="D270" s="18"/>
      <c r="E270" s="18"/>
      <c r="F270" s="20" t="s">
        <v>1814</v>
      </c>
      <c r="G270" s="18">
        <v>25</v>
      </c>
      <c r="H270" s="18">
        <v>3</v>
      </c>
      <c r="I270" s="18">
        <v>2019</v>
      </c>
      <c r="J270" s="18">
        <v>15</v>
      </c>
      <c r="K270" s="18">
        <v>21</v>
      </c>
      <c r="L270" s="18">
        <v>32</v>
      </c>
      <c r="M270" s="15" t="s">
        <v>58</v>
      </c>
      <c r="N270" s="22" t="s">
        <v>1067</v>
      </c>
      <c r="O270" s="22" t="s">
        <v>1068</v>
      </c>
      <c r="P270" s="18"/>
      <c r="Q270" s="15" t="s">
        <v>1051</v>
      </c>
      <c r="R270" s="15" t="s">
        <v>78</v>
      </c>
      <c r="S270" s="15">
        <v>0</v>
      </c>
      <c r="T270" s="15" t="s">
        <v>182</v>
      </c>
      <c r="U270" s="15" t="s">
        <v>80</v>
      </c>
      <c r="V270" s="15" t="s">
        <v>767</v>
      </c>
      <c r="W270" s="25">
        <v>43549.639953703707</v>
      </c>
      <c r="X270" s="37">
        <v>0.13995370370685123</v>
      </c>
      <c r="Y270" s="28">
        <v>0.13995370370685123</v>
      </c>
      <c r="Z270" s="15" t="s">
        <v>1815</v>
      </c>
      <c r="AA270" s="11"/>
      <c r="AB270" s="11"/>
      <c r="AC270" s="11"/>
    </row>
    <row r="271" spans="1:29" ht="12.75" customHeight="1">
      <c r="A271" s="13">
        <v>43549</v>
      </c>
      <c r="B271" s="15" t="s">
        <v>35</v>
      </c>
      <c r="C271" s="17">
        <v>0.72916666666666663</v>
      </c>
      <c r="D271" s="18"/>
      <c r="E271" s="18"/>
      <c r="F271" s="20" t="s">
        <v>1814</v>
      </c>
      <c r="G271" s="18">
        <v>25</v>
      </c>
      <c r="H271" s="18">
        <v>3</v>
      </c>
      <c r="I271" s="18">
        <v>2019</v>
      </c>
      <c r="J271" s="18">
        <v>17</v>
      </c>
      <c r="K271" s="18">
        <v>30</v>
      </c>
      <c r="L271" s="18">
        <v>0</v>
      </c>
      <c r="M271" s="15" t="s">
        <v>56</v>
      </c>
      <c r="N271" s="22" t="s">
        <v>1070</v>
      </c>
      <c r="O271" s="22" t="s">
        <v>1071</v>
      </c>
      <c r="P271" s="15" t="s">
        <v>1072</v>
      </c>
      <c r="Q271" s="15" t="s">
        <v>99</v>
      </c>
      <c r="R271" s="15" t="s">
        <v>100</v>
      </c>
      <c r="S271" s="15">
        <v>1</v>
      </c>
      <c r="T271" s="15" t="s">
        <v>132</v>
      </c>
      <c r="U271" s="15" t="s">
        <v>117</v>
      </c>
      <c r="V271" s="15" t="s">
        <v>133</v>
      </c>
      <c r="W271" s="25">
        <v>43549.729166666664</v>
      </c>
      <c r="X271" s="37">
        <v>8.9212962957390118E-2</v>
      </c>
      <c r="Y271" s="28">
        <v>8.9212962957390118E-2</v>
      </c>
      <c r="Z271" s="15" t="s">
        <v>1815</v>
      </c>
      <c r="AA271" s="11"/>
      <c r="AB271" s="11"/>
      <c r="AC271" s="11"/>
    </row>
    <row r="272" spans="1:29" ht="12.75" customHeight="1">
      <c r="A272" s="13">
        <v>43550</v>
      </c>
      <c r="B272" s="15" t="s">
        <v>35</v>
      </c>
      <c r="C272" s="17">
        <v>0.36458333333333331</v>
      </c>
      <c r="D272" s="18"/>
      <c r="E272" s="18"/>
      <c r="F272" s="20" t="s">
        <v>1814</v>
      </c>
      <c r="G272" s="18">
        <v>26</v>
      </c>
      <c r="H272" s="18">
        <v>3</v>
      </c>
      <c r="I272" s="18">
        <v>2019</v>
      </c>
      <c r="J272" s="18">
        <v>8</v>
      </c>
      <c r="K272" s="18">
        <v>45</v>
      </c>
      <c r="L272" s="18">
        <v>0</v>
      </c>
      <c r="M272" s="15" t="s">
        <v>59</v>
      </c>
      <c r="N272" s="22" t="s">
        <v>1073</v>
      </c>
      <c r="O272" s="22" t="s">
        <v>1074</v>
      </c>
      <c r="P272" s="15" t="s">
        <v>1075</v>
      </c>
      <c r="Q272" s="15" t="s">
        <v>166</v>
      </c>
      <c r="R272" s="15" t="s">
        <v>100</v>
      </c>
      <c r="S272" s="15">
        <v>0</v>
      </c>
      <c r="T272" s="15" t="s">
        <v>101</v>
      </c>
      <c r="U272" s="15" t="s">
        <v>80</v>
      </c>
      <c r="V272" s="15" t="s">
        <v>102</v>
      </c>
      <c r="W272" s="25">
        <v>43550.364583333336</v>
      </c>
      <c r="X272" s="37">
        <v>0.63541666667151731</v>
      </c>
      <c r="Y272" s="28">
        <v>0.63541666667151731</v>
      </c>
      <c r="Z272" s="15" t="s">
        <v>1815</v>
      </c>
      <c r="AA272" s="11"/>
      <c r="AB272" s="11"/>
      <c r="AC272" s="11"/>
    </row>
    <row r="273" spans="1:29" ht="12.75" customHeight="1">
      <c r="A273" s="13">
        <v>43550</v>
      </c>
      <c r="B273" s="15" t="s">
        <v>35</v>
      </c>
      <c r="C273" s="17">
        <v>0.83680555555555558</v>
      </c>
      <c r="D273" s="18"/>
      <c r="E273" s="18"/>
      <c r="F273" s="20" t="s">
        <v>1814</v>
      </c>
      <c r="G273" s="18">
        <v>26</v>
      </c>
      <c r="H273" s="18">
        <v>3</v>
      </c>
      <c r="I273" s="18">
        <v>2019</v>
      </c>
      <c r="J273" s="18">
        <v>20</v>
      </c>
      <c r="K273" s="18">
        <v>5</v>
      </c>
      <c r="L273" s="18">
        <v>0</v>
      </c>
      <c r="M273" s="15" t="s">
        <v>55</v>
      </c>
      <c r="N273" s="22" t="s">
        <v>1077</v>
      </c>
      <c r="O273" s="22" t="s">
        <v>1078</v>
      </c>
      <c r="P273" s="15" t="s">
        <v>1079</v>
      </c>
      <c r="Q273" s="15" t="s">
        <v>166</v>
      </c>
      <c r="R273" s="15" t="s">
        <v>100</v>
      </c>
      <c r="S273" s="15">
        <v>0</v>
      </c>
      <c r="T273" s="15" t="s">
        <v>182</v>
      </c>
      <c r="U273" s="15" t="s">
        <v>80</v>
      </c>
      <c r="V273" s="15" t="s">
        <v>111</v>
      </c>
      <c r="W273" s="25">
        <v>43550.836805555555</v>
      </c>
      <c r="X273" s="37">
        <v>0.47222222221898846</v>
      </c>
      <c r="Y273" s="28">
        <v>0.47222222221898846</v>
      </c>
      <c r="Z273" s="15" t="s">
        <v>1815</v>
      </c>
      <c r="AA273" s="11"/>
      <c r="AB273" s="11"/>
      <c r="AC273" s="11"/>
    </row>
    <row r="274" spans="1:29" ht="12.75" customHeight="1">
      <c r="A274" s="13">
        <v>43552</v>
      </c>
      <c r="B274" s="15" t="s">
        <v>35</v>
      </c>
      <c r="C274" s="17">
        <v>6.4178240740740744E-2</v>
      </c>
      <c r="D274" s="18"/>
      <c r="E274" s="18"/>
      <c r="F274" s="20" t="s">
        <v>1814</v>
      </c>
      <c r="G274" s="18">
        <v>28</v>
      </c>
      <c r="H274" s="18">
        <v>3</v>
      </c>
      <c r="I274" s="18">
        <v>2019</v>
      </c>
      <c r="J274" s="18">
        <v>1</v>
      </c>
      <c r="K274" s="18">
        <v>32</v>
      </c>
      <c r="L274" s="18">
        <v>25</v>
      </c>
      <c r="M274" s="15" t="s">
        <v>38</v>
      </c>
      <c r="N274" s="22" t="s">
        <v>1081</v>
      </c>
      <c r="O274" s="22" t="s">
        <v>1082</v>
      </c>
      <c r="P274" s="15" t="s">
        <v>946</v>
      </c>
      <c r="Q274" s="15" t="s">
        <v>166</v>
      </c>
      <c r="R274" s="15" t="s">
        <v>100</v>
      </c>
      <c r="S274" s="15">
        <v>0</v>
      </c>
      <c r="T274" s="15" t="s">
        <v>79</v>
      </c>
      <c r="U274" s="15" t="s">
        <v>80</v>
      </c>
      <c r="V274" s="15" t="s">
        <v>102</v>
      </c>
      <c r="W274" s="25">
        <v>43552.06417824074</v>
      </c>
      <c r="X274" s="37">
        <v>1.2273726851854008</v>
      </c>
      <c r="Y274" s="28">
        <v>1.2273726851854008</v>
      </c>
      <c r="Z274" s="15" t="s">
        <v>1815</v>
      </c>
      <c r="AA274" s="11"/>
      <c r="AB274" s="11"/>
      <c r="AC274" s="11"/>
    </row>
    <row r="275" spans="1:29" ht="12.75" customHeight="1">
      <c r="A275" s="13">
        <v>43552</v>
      </c>
      <c r="B275" s="15" t="s">
        <v>35</v>
      </c>
      <c r="C275" s="17">
        <v>0.60416666666666663</v>
      </c>
      <c r="D275" s="18"/>
      <c r="E275" s="33">
        <v>0.39583333333333331</v>
      </c>
      <c r="F275" s="20">
        <v>0.20833333333333331</v>
      </c>
      <c r="G275" s="18">
        <v>28</v>
      </c>
      <c r="H275" s="18">
        <v>3</v>
      </c>
      <c r="I275" s="18">
        <v>2019</v>
      </c>
      <c r="J275" s="18">
        <v>14</v>
      </c>
      <c r="K275" s="18">
        <v>30</v>
      </c>
      <c r="L275" s="18">
        <v>0</v>
      </c>
      <c r="M275" s="15" t="s">
        <v>65</v>
      </c>
      <c r="N275" s="22" t="s">
        <v>1084</v>
      </c>
      <c r="O275" s="22" t="s">
        <v>1085</v>
      </c>
      <c r="P275" s="15" t="s">
        <v>554</v>
      </c>
      <c r="Q275" s="15" t="s">
        <v>99</v>
      </c>
      <c r="R275" s="15" t="s">
        <v>100</v>
      </c>
      <c r="S275" s="15">
        <v>-1</v>
      </c>
      <c r="T275" s="15" t="s">
        <v>132</v>
      </c>
      <c r="U275" s="15" t="s">
        <v>117</v>
      </c>
      <c r="V275" s="15" t="s">
        <v>198</v>
      </c>
      <c r="W275" s="25">
        <v>43552.604166666664</v>
      </c>
      <c r="X275" s="37">
        <v>0.53998842592409346</v>
      </c>
      <c r="Y275" s="28">
        <v>0.53998842592409346</v>
      </c>
      <c r="Z275" s="15" t="s">
        <v>1815</v>
      </c>
      <c r="AA275" s="11"/>
      <c r="AB275" s="11"/>
      <c r="AC275" s="11"/>
    </row>
    <row r="276" spans="1:29" ht="12.75" customHeight="1">
      <c r="A276" s="13">
        <v>43552</v>
      </c>
      <c r="B276" s="15" t="s">
        <v>35</v>
      </c>
      <c r="C276" s="17">
        <v>0.625</v>
      </c>
      <c r="D276" s="18"/>
      <c r="E276" s="33">
        <v>0.41666666666666669</v>
      </c>
      <c r="F276" s="20">
        <v>0.20833333333333331</v>
      </c>
      <c r="G276" s="18">
        <v>28</v>
      </c>
      <c r="H276" s="18">
        <v>3</v>
      </c>
      <c r="I276" s="18">
        <v>2019</v>
      </c>
      <c r="J276" s="18">
        <v>15</v>
      </c>
      <c r="K276" s="18">
        <v>0</v>
      </c>
      <c r="L276" s="18">
        <v>0</v>
      </c>
      <c r="M276" s="15" t="s">
        <v>56</v>
      </c>
      <c r="N276" s="22" t="s">
        <v>1087</v>
      </c>
      <c r="O276" s="22" t="s">
        <v>1088</v>
      </c>
      <c r="P276" s="15" t="s">
        <v>1089</v>
      </c>
      <c r="Q276" s="15" t="s">
        <v>99</v>
      </c>
      <c r="R276" s="15" t="s">
        <v>100</v>
      </c>
      <c r="S276" s="15">
        <v>-1</v>
      </c>
      <c r="T276" s="15" t="s">
        <v>132</v>
      </c>
      <c r="U276" s="15" t="s">
        <v>117</v>
      </c>
      <c r="V276" s="15" t="s">
        <v>133</v>
      </c>
      <c r="W276" s="25">
        <v>43552.625</v>
      </c>
      <c r="X276" s="37">
        <v>2.0833333335758653E-2</v>
      </c>
      <c r="Y276" s="28">
        <v>2.0833333335758653E-2</v>
      </c>
      <c r="Z276" s="15" t="s">
        <v>34</v>
      </c>
      <c r="AA276" s="11"/>
      <c r="AB276" s="11"/>
      <c r="AC276" s="11"/>
    </row>
    <row r="277" spans="1:29" ht="12.75" customHeight="1">
      <c r="A277" s="13">
        <v>43552</v>
      </c>
      <c r="B277" s="15" t="s">
        <v>35</v>
      </c>
      <c r="C277" s="17">
        <v>0.76041666666666663</v>
      </c>
      <c r="D277" s="18"/>
      <c r="E277" s="18"/>
      <c r="F277" s="20" t="s">
        <v>1814</v>
      </c>
      <c r="G277" s="18">
        <v>28</v>
      </c>
      <c r="H277" s="18">
        <v>3</v>
      </c>
      <c r="I277" s="18">
        <v>2019</v>
      </c>
      <c r="J277" s="18">
        <v>18</v>
      </c>
      <c r="K277" s="18">
        <v>15</v>
      </c>
      <c r="L277" s="18">
        <v>0</v>
      </c>
      <c r="M277" s="15" t="s">
        <v>46</v>
      </c>
      <c r="N277" s="22" t="s">
        <v>1090</v>
      </c>
      <c r="O277" s="22" t="s">
        <v>1091</v>
      </c>
      <c r="P277" s="15" t="s">
        <v>1092</v>
      </c>
      <c r="Q277" s="15" t="s">
        <v>99</v>
      </c>
      <c r="R277" s="15" t="s">
        <v>100</v>
      </c>
      <c r="S277" s="15">
        <v>1</v>
      </c>
      <c r="T277" s="15" t="s">
        <v>132</v>
      </c>
      <c r="U277" s="15" t="s">
        <v>117</v>
      </c>
      <c r="V277" s="15" t="s">
        <v>198</v>
      </c>
      <c r="W277" s="25">
        <v>43552.760416666664</v>
      </c>
      <c r="X277" s="37">
        <v>0.13541666666424135</v>
      </c>
      <c r="Y277" s="28">
        <v>0.13541666666424135</v>
      </c>
      <c r="Z277" s="15" t="s">
        <v>1815</v>
      </c>
      <c r="AA277" s="11"/>
      <c r="AB277" s="11"/>
      <c r="AC277" s="11"/>
    </row>
    <row r="278" spans="1:29" ht="12.75" customHeight="1">
      <c r="A278" s="13">
        <v>43552</v>
      </c>
      <c r="B278" s="15" t="s">
        <v>35</v>
      </c>
      <c r="C278" s="17">
        <v>0.93055555555555558</v>
      </c>
      <c r="D278" s="18"/>
      <c r="E278" s="18"/>
      <c r="F278" s="20" t="s">
        <v>1814</v>
      </c>
      <c r="G278" s="18">
        <v>28</v>
      </c>
      <c r="H278" s="18">
        <v>3</v>
      </c>
      <c r="I278" s="18">
        <v>2019</v>
      </c>
      <c r="J278" s="18">
        <v>22</v>
      </c>
      <c r="K278" s="18">
        <v>20</v>
      </c>
      <c r="L278" s="18">
        <v>0</v>
      </c>
      <c r="M278" s="15" t="s">
        <v>41</v>
      </c>
      <c r="N278" s="22" t="s">
        <v>1094</v>
      </c>
      <c r="O278" s="22" t="s">
        <v>1095</v>
      </c>
      <c r="P278" s="18"/>
      <c r="Q278" s="15" t="s">
        <v>1096</v>
      </c>
      <c r="R278" s="15" t="s">
        <v>78</v>
      </c>
      <c r="S278" s="15">
        <v>0</v>
      </c>
      <c r="T278" s="15" t="s">
        <v>132</v>
      </c>
      <c r="U278" s="15" t="s">
        <v>117</v>
      </c>
      <c r="V278" s="15" t="s">
        <v>111</v>
      </c>
      <c r="W278" s="25">
        <v>43552.930555555555</v>
      </c>
      <c r="X278" s="37">
        <v>0.17013888889050577</v>
      </c>
      <c r="Y278" s="28">
        <v>0.17013888889050577</v>
      </c>
      <c r="Z278" s="15" t="s">
        <v>1815</v>
      </c>
      <c r="AA278" s="11"/>
      <c r="AB278" s="11"/>
      <c r="AC278" s="11"/>
    </row>
    <row r="279" spans="1:29" ht="12.75" customHeight="1">
      <c r="A279" s="13">
        <v>43553</v>
      </c>
      <c r="B279" s="15" t="s">
        <v>35</v>
      </c>
      <c r="C279" s="17">
        <v>0.64583333333333337</v>
      </c>
      <c r="D279" s="18"/>
      <c r="E279" s="18"/>
      <c r="F279" s="20" t="s">
        <v>1814</v>
      </c>
      <c r="G279" s="18">
        <v>29</v>
      </c>
      <c r="H279" s="18">
        <v>3</v>
      </c>
      <c r="I279" s="18">
        <v>2019</v>
      </c>
      <c r="J279" s="18">
        <v>15</v>
      </c>
      <c r="K279" s="18">
        <v>30</v>
      </c>
      <c r="L279" s="18">
        <v>0</v>
      </c>
      <c r="M279" s="15" t="s">
        <v>66</v>
      </c>
      <c r="N279" s="22" t="s">
        <v>1098</v>
      </c>
      <c r="O279" s="22" t="s">
        <v>1099</v>
      </c>
      <c r="P279" s="15" t="s">
        <v>1100</v>
      </c>
      <c r="Q279" s="15" t="s">
        <v>99</v>
      </c>
      <c r="R279" s="15" t="s">
        <v>100</v>
      </c>
      <c r="S279" s="15">
        <v>0</v>
      </c>
      <c r="T279" s="15" t="s">
        <v>132</v>
      </c>
      <c r="U279" s="15" t="s">
        <v>117</v>
      </c>
      <c r="V279" s="15" t="s">
        <v>133</v>
      </c>
      <c r="W279" s="25">
        <v>43553.645833333336</v>
      </c>
      <c r="X279" s="37">
        <v>0.71527777778101154</v>
      </c>
      <c r="Y279" s="28">
        <v>0.71527777778101154</v>
      </c>
      <c r="Z279" s="15" t="s">
        <v>1815</v>
      </c>
      <c r="AA279" s="11"/>
      <c r="AB279" s="11"/>
      <c r="AC279" s="11"/>
    </row>
    <row r="280" spans="1:29" ht="12.75" customHeight="1">
      <c r="A280" s="13">
        <v>43558</v>
      </c>
      <c r="B280" s="15" t="s">
        <v>35</v>
      </c>
      <c r="C280" s="17">
        <v>0.95833333333333337</v>
      </c>
      <c r="D280" s="18"/>
      <c r="E280" s="33">
        <v>0.66666666666666663</v>
      </c>
      <c r="F280" s="20">
        <v>0.29166666666666674</v>
      </c>
      <c r="G280" s="18">
        <v>3</v>
      </c>
      <c r="H280" s="18">
        <v>4</v>
      </c>
      <c r="I280" s="18">
        <v>2019</v>
      </c>
      <c r="J280" s="18">
        <v>23</v>
      </c>
      <c r="K280" s="18">
        <v>0</v>
      </c>
      <c r="L280" s="18">
        <v>0</v>
      </c>
      <c r="M280" s="15" t="s">
        <v>58</v>
      </c>
      <c r="N280" s="22" t="s">
        <v>1102</v>
      </c>
      <c r="O280" s="22" t="s">
        <v>1103</v>
      </c>
      <c r="P280" s="15" t="s">
        <v>1104</v>
      </c>
      <c r="Q280" s="15" t="s">
        <v>366</v>
      </c>
      <c r="R280" s="15" t="s">
        <v>100</v>
      </c>
      <c r="S280" s="15">
        <v>0</v>
      </c>
      <c r="T280" s="15" t="s">
        <v>132</v>
      </c>
      <c r="U280" s="15" t="s">
        <v>117</v>
      </c>
      <c r="V280" s="15" t="s">
        <v>133</v>
      </c>
      <c r="W280" s="25">
        <v>43558.958333333336</v>
      </c>
      <c r="X280" s="37">
        <v>5.3125</v>
      </c>
      <c r="Y280" s="28">
        <v>5.3125</v>
      </c>
      <c r="Z280" s="15" t="s">
        <v>1815</v>
      </c>
      <c r="AA280" s="11"/>
      <c r="AB280" s="11"/>
      <c r="AC280" s="11"/>
    </row>
    <row r="281" spans="1:29" ht="12.75" customHeight="1">
      <c r="A281" s="13">
        <v>43559</v>
      </c>
      <c r="B281" s="15" t="s">
        <v>35</v>
      </c>
      <c r="C281" s="17">
        <v>0.65081018518518519</v>
      </c>
      <c r="D281" s="18"/>
      <c r="E281" s="18"/>
      <c r="F281" s="20" t="s">
        <v>1814</v>
      </c>
      <c r="G281" s="18">
        <v>4</v>
      </c>
      <c r="H281" s="18">
        <v>4</v>
      </c>
      <c r="I281" s="18">
        <v>2019</v>
      </c>
      <c r="J281" s="18">
        <v>15</v>
      </c>
      <c r="K281" s="18">
        <v>37</v>
      </c>
      <c r="L281" s="18">
        <v>10</v>
      </c>
      <c r="M281" s="15" t="s">
        <v>46</v>
      </c>
      <c r="N281" s="22" t="s">
        <v>1106</v>
      </c>
      <c r="O281" s="22" t="s">
        <v>1107</v>
      </c>
      <c r="P281" s="15" t="s">
        <v>1100</v>
      </c>
      <c r="Q281" s="15" t="s">
        <v>99</v>
      </c>
      <c r="R281" s="15" t="s">
        <v>100</v>
      </c>
      <c r="S281" s="15">
        <v>1</v>
      </c>
      <c r="T281" s="15" t="s">
        <v>132</v>
      </c>
      <c r="U281" s="15" t="s">
        <v>117</v>
      </c>
      <c r="V281" s="15" t="s">
        <v>133</v>
      </c>
      <c r="W281" s="25">
        <v>43559.650810185187</v>
      </c>
      <c r="X281" s="37">
        <v>0.69247685185109731</v>
      </c>
      <c r="Y281" s="28">
        <v>0.69247685185109731</v>
      </c>
      <c r="Z281" s="15" t="s">
        <v>1815</v>
      </c>
      <c r="AA281" s="11"/>
      <c r="AB281" s="11"/>
      <c r="AC281" s="11"/>
    </row>
    <row r="282" spans="1:29" ht="12.75" customHeight="1">
      <c r="A282" s="13">
        <v>43559</v>
      </c>
      <c r="B282" s="15" t="s">
        <v>35</v>
      </c>
      <c r="C282" s="17">
        <v>0.79166666666666663</v>
      </c>
      <c r="D282" s="18"/>
      <c r="E282" s="33">
        <v>0.54166666666666663</v>
      </c>
      <c r="F282" s="20">
        <v>0.25</v>
      </c>
      <c r="G282" s="18">
        <v>4</v>
      </c>
      <c r="H282" s="18">
        <v>4</v>
      </c>
      <c r="I282" s="18">
        <v>2019</v>
      </c>
      <c r="J282" s="18">
        <v>19</v>
      </c>
      <c r="K282" s="18">
        <v>0</v>
      </c>
      <c r="L282" s="18">
        <v>0</v>
      </c>
      <c r="M282" s="15" t="s">
        <v>59</v>
      </c>
      <c r="N282" s="22" t="s">
        <v>1109</v>
      </c>
      <c r="O282" s="22" t="s">
        <v>1110</v>
      </c>
      <c r="P282" s="15" t="s">
        <v>1111</v>
      </c>
      <c r="Q282" s="15" t="s">
        <v>435</v>
      </c>
      <c r="R282" s="15" t="s">
        <v>100</v>
      </c>
      <c r="S282" s="15">
        <v>1</v>
      </c>
      <c r="T282" s="15" t="s">
        <v>79</v>
      </c>
      <c r="U282" s="15" t="s">
        <v>80</v>
      </c>
      <c r="V282" s="15" t="s">
        <v>102</v>
      </c>
      <c r="W282" s="25">
        <v>43559.791666666664</v>
      </c>
      <c r="X282" s="37">
        <v>0.14085648147738539</v>
      </c>
      <c r="Y282" s="28">
        <v>0.14085648147738539</v>
      </c>
      <c r="Z282" s="15" t="s">
        <v>1815</v>
      </c>
      <c r="AA282" s="11"/>
      <c r="AB282" s="11"/>
      <c r="AC282" s="11"/>
    </row>
    <row r="283" spans="1:29" ht="12.75" customHeight="1">
      <c r="A283" s="13">
        <v>43559</v>
      </c>
      <c r="B283" s="15" t="s">
        <v>35</v>
      </c>
      <c r="C283" s="17">
        <v>0.79166666666666663</v>
      </c>
      <c r="D283" s="18"/>
      <c r="E283" s="33">
        <v>0.54166666666666663</v>
      </c>
      <c r="F283" s="20">
        <v>0.25</v>
      </c>
      <c r="G283" s="18">
        <v>4</v>
      </c>
      <c r="H283" s="18">
        <v>4</v>
      </c>
      <c r="I283" s="18">
        <v>2019</v>
      </c>
      <c r="J283" s="18">
        <v>19</v>
      </c>
      <c r="K283" s="18">
        <v>0</v>
      </c>
      <c r="L283" s="18">
        <v>0</v>
      </c>
      <c r="M283" s="15" t="s">
        <v>54</v>
      </c>
      <c r="N283" s="22" t="s">
        <v>1113</v>
      </c>
      <c r="O283" s="22" t="s">
        <v>1114</v>
      </c>
      <c r="P283" s="15" t="s">
        <v>1115</v>
      </c>
      <c r="Q283" s="15" t="s">
        <v>99</v>
      </c>
      <c r="R283" s="15" t="s">
        <v>100</v>
      </c>
      <c r="S283" s="15">
        <v>0</v>
      </c>
      <c r="T283" s="15" t="s">
        <v>79</v>
      </c>
      <c r="U283" s="15" t="s">
        <v>80</v>
      </c>
      <c r="V283" s="15" t="s">
        <v>102</v>
      </c>
      <c r="W283" s="25">
        <v>43559.791666666664</v>
      </c>
      <c r="X283" s="37">
        <v>0</v>
      </c>
      <c r="Y283" s="28">
        <v>0</v>
      </c>
      <c r="Z283" s="15" t="s">
        <v>34</v>
      </c>
      <c r="AA283" s="11"/>
      <c r="AB283" s="11"/>
      <c r="AC283" s="11"/>
    </row>
    <row r="284" spans="1:29" ht="12.75" customHeight="1">
      <c r="A284" s="13">
        <v>43560</v>
      </c>
      <c r="B284" s="15" t="s">
        <v>35</v>
      </c>
      <c r="C284" s="17">
        <v>0.89583333333333337</v>
      </c>
      <c r="D284" s="18"/>
      <c r="E284" s="18"/>
      <c r="F284" s="20" t="s">
        <v>1814</v>
      </c>
      <c r="G284" s="18">
        <v>5</v>
      </c>
      <c r="H284" s="18">
        <v>4</v>
      </c>
      <c r="I284" s="18">
        <v>2019</v>
      </c>
      <c r="J284" s="18">
        <v>21</v>
      </c>
      <c r="K284" s="18">
        <v>30</v>
      </c>
      <c r="L284" s="18">
        <v>0</v>
      </c>
      <c r="M284" s="15" t="s">
        <v>63</v>
      </c>
      <c r="N284" s="22" t="s">
        <v>1117</v>
      </c>
      <c r="O284" s="22" t="s">
        <v>1118</v>
      </c>
      <c r="P284" s="15" t="s">
        <v>938</v>
      </c>
      <c r="Q284" s="15" t="s">
        <v>1119</v>
      </c>
      <c r="R284" s="15" t="s">
        <v>100</v>
      </c>
      <c r="S284" s="15">
        <v>1</v>
      </c>
      <c r="T284" s="15" t="s">
        <v>132</v>
      </c>
      <c r="U284" s="15" t="s">
        <v>117</v>
      </c>
      <c r="V284" s="15" t="s">
        <v>198</v>
      </c>
      <c r="W284" s="25">
        <v>43560.895833333336</v>
      </c>
      <c r="X284" s="37">
        <v>1.1041666666715173</v>
      </c>
      <c r="Y284" s="28">
        <v>1.1041666666715173</v>
      </c>
      <c r="Z284" s="15" t="s">
        <v>1815</v>
      </c>
      <c r="AA284" s="11"/>
      <c r="AB284" s="11"/>
      <c r="AC284" s="11"/>
    </row>
    <row r="285" spans="1:29" ht="12.75" customHeight="1">
      <c r="A285" s="13">
        <v>43565</v>
      </c>
      <c r="B285" s="15" t="s">
        <v>35</v>
      </c>
      <c r="C285" s="17">
        <v>3.125E-2</v>
      </c>
      <c r="D285" s="18"/>
      <c r="E285" s="18"/>
      <c r="F285" s="20" t="s">
        <v>1814</v>
      </c>
      <c r="G285" s="18">
        <v>10</v>
      </c>
      <c r="H285" s="18">
        <v>4</v>
      </c>
      <c r="I285" s="18">
        <v>2019</v>
      </c>
      <c r="J285" s="18">
        <v>0</v>
      </c>
      <c r="K285" s="18">
        <v>45</v>
      </c>
      <c r="L285" s="18">
        <v>0</v>
      </c>
      <c r="M285" s="15" t="s">
        <v>65</v>
      </c>
      <c r="N285" s="22" t="s">
        <v>1122</v>
      </c>
      <c r="O285" s="22" t="s">
        <v>1123</v>
      </c>
      <c r="P285" s="15" t="s">
        <v>1124</v>
      </c>
      <c r="Q285" s="15" t="s">
        <v>99</v>
      </c>
      <c r="R285" s="15" t="s">
        <v>100</v>
      </c>
      <c r="S285" s="15">
        <v>1</v>
      </c>
      <c r="T285" s="15" t="s">
        <v>182</v>
      </c>
      <c r="U285" s="15" t="s">
        <v>80</v>
      </c>
      <c r="V285" s="15" t="s">
        <v>111</v>
      </c>
      <c r="W285" s="25">
        <v>43565.03125</v>
      </c>
      <c r="X285" s="37">
        <v>4.1354166666642413</v>
      </c>
      <c r="Y285" s="28">
        <v>4.1354166666642413</v>
      </c>
      <c r="Z285" s="15" t="s">
        <v>1815</v>
      </c>
      <c r="AA285" s="11"/>
      <c r="AB285" s="11"/>
      <c r="AC285" s="11"/>
    </row>
    <row r="286" spans="1:29" ht="12.75" customHeight="1">
      <c r="A286" s="13">
        <v>43566</v>
      </c>
      <c r="B286" s="15" t="s">
        <v>35</v>
      </c>
      <c r="C286" s="17">
        <v>8.3321759259259262E-2</v>
      </c>
      <c r="D286" s="18"/>
      <c r="E286" s="18"/>
      <c r="F286" s="20" t="s">
        <v>1814</v>
      </c>
      <c r="G286" s="18">
        <v>11</v>
      </c>
      <c r="H286" s="18">
        <v>4</v>
      </c>
      <c r="I286" s="18">
        <v>2019</v>
      </c>
      <c r="J286" s="18">
        <v>1</v>
      </c>
      <c r="K286" s="18">
        <v>59</v>
      </c>
      <c r="L286" s="18">
        <v>59</v>
      </c>
      <c r="M286" s="15" t="s">
        <v>42</v>
      </c>
      <c r="N286" s="22" t="s">
        <v>1127</v>
      </c>
      <c r="O286" s="22" t="s">
        <v>1128</v>
      </c>
      <c r="P286" s="15" t="s">
        <v>1129</v>
      </c>
      <c r="Q286" s="15" t="s">
        <v>166</v>
      </c>
      <c r="R286" s="15" t="s">
        <v>100</v>
      </c>
      <c r="S286" s="15">
        <v>1</v>
      </c>
      <c r="T286" s="15" t="s">
        <v>132</v>
      </c>
      <c r="U286" s="15" t="s">
        <v>117</v>
      </c>
      <c r="V286" s="15" t="s">
        <v>133</v>
      </c>
      <c r="W286" s="25">
        <v>43566.083321759259</v>
      </c>
      <c r="X286" s="37">
        <v>1.052071759258979</v>
      </c>
      <c r="Y286" s="28">
        <v>1.052071759258979</v>
      </c>
      <c r="Z286" s="15" t="s">
        <v>1815</v>
      </c>
      <c r="AA286" s="11"/>
      <c r="AB286" s="11"/>
      <c r="AC286" s="11"/>
    </row>
    <row r="287" spans="1:29" ht="12.75" customHeight="1">
      <c r="A287" s="13">
        <v>43566</v>
      </c>
      <c r="B287" s="15" t="s">
        <v>35</v>
      </c>
      <c r="C287" s="17">
        <v>0.64583333333333337</v>
      </c>
      <c r="D287" s="18"/>
      <c r="E287" s="33">
        <v>0.39583333333333331</v>
      </c>
      <c r="F287" s="20">
        <v>0.25000000000000006</v>
      </c>
      <c r="G287" s="18">
        <v>11</v>
      </c>
      <c r="H287" s="18">
        <v>4</v>
      </c>
      <c r="I287" s="18">
        <v>2019</v>
      </c>
      <c r="J287" s="18">
        <v>15</v>
      </c>
      <c r="K287" s="18">
        <v>30</v>
      </c>
      <c r="L287" s="18">
        <v>0</v>
      </c>
      <c r="M287" s="15" t="s">
        <v>65</v>
      </c>
      <c r="N287" s="22" t="s">
        <v>1132</v>
      </c>
      <c r="O287" s="22" t="s">
        <v>1133</v>
      </c>
      <c r="P287" s="15" t="s">
        <v>982</v>
      </c>
      <c r="Q287" s="15" t="s">
        <v>166</v>
      </c>
      <c r="R287" s="15" t="s">
        <v>100</v>
      </c>
      <c r="S287" s="15">
        <v>-1</v>
      </c>
      <c r="T287" s="15" t="s">
        <v>182</v>
      </c>
      <c r="U287" s="15" t="s">
        <v>80</v>
      </c>
      <c r="V287" s="15" t="s">
        <v>111</v>
      </c>
      <c r="W287" s="25">
        <v>43566.645833333336</v>
      </c>
      <c r="X287" s="37">
        <v>0.56251157407677965</v>
      </c>
      <c r="Y287" s="28">
        <v>0.56251157407677965</v>
      </c>
      <c r="Z287" s="15" t="s">
        <v>1815</v>
      </c>
      <c r="AA287" s="11"/>
      <c r="AB287" s="11"/>
      <c r="AC287" s="11"/>
    </row>
    <row r="288" spans="1:29" ht="12.75" customHeight="1">
      <c r="A288" s="13">
        <v>43566</v>
      </c>
      <c r="B288" s="15" t="s">
        <v>35</v>
      </c>
      <c r="C288" s="17">
        <v>0.64930555555555558</v>
      </c>
      <c r="D288" s="18"/>
      <c r="E288" s="18"/>
      <c r="F288" s="20" t="s">
        <v>1814</v>
      </c>
      <c r="G288" s="18">
        <v>11</v>
      </c>
      <c r="H288" s="18">
        <v>4</v>
      </c>
      <c r="I288" s="18">
        <v>2019</v>
      </c>
      <c r="J288" s="18">
        <v>15</v>
      </c>
      <c r="K288" s="18">
        <v>35</v>
      </c>
      <c r="L288" s="18">
        <v>0</v>
      </c>
      <c r="M288" s="15" t="s">
        <v>46</v>
      </c>
      <c r="N288" s="22" t="s">
        <v>1134</v>
      </c>
      <c r="O288" s="22" t="s">
        <v>1135</v>
      </c>
      <c r="P288" s="15" t="s">
        <v>370</v>
      </c>
      <c r="Q288" s="15" t="s">
        <v>99</v>
      </c>
      <c r="R288" s="15" t="s">
        <v>100</v>
      </c>
      <c r="S288" s="15">
        <v>1</v>
      </c>
      <c r="T288" s="15" t="s">
        <v>132</v>
      </c>
      <c r="U288" s="15" t="s">
        <v>117</v>
      </c>
      <c r="V288" s="15" t="s">
        <v>198</v>
      </c>
      <c r="W288" s="25">
        <v>43566.649305555555</v>
      </c>
      <c r="X288" s="37">
        <v>3.4722222189884633E-3</v>
      </c>
      <c r="Y288" s="28">
        <v>3.4722222189884633E-3</v>
      </c>
      <c r="Z288" s="15" t="s">
        <v>34</v>
      </c>
      <c r="AA288" s="11"/>
      <c r="AB288" s="11"/>
      <c r="AC288" s="11"/>
    </row>
    <row r="289" spans="1:29" ht="12.75" customHeight="1">
      <c r="A289" s="13">
        <v>43566</v>
      </c>
      <c r="B289" s="15" t="s">
        <v>35</v>
      </c>
      <c r="C289" s="17">
        <v>0.65277777777777779</v>
      </c>
      <c r="D289" s="18"/>
      <c r="E289" s="33">
        <v>0.40277777777777779</v>
      </c>
      <c r="F289" s="20">
        <v>0.25</v>
      </c>
      <c r="G289" s="18">
        <v>11</v>
      </c>
      <c r="H289" s="18">
        <v>4</v>
      </c>
      <c r="I289" s="18">
        <v>2019</v>
      </c>
      <c r="J289" s="18">
        <v>15</v>
      </c>
      <c r="K289" s="18">
        <v>40</v>
      </c>
      <c r="L289" s="18">
        <v>0</v>
      </c>
      <c r="M289" s="15" t="s">
        <v>41</v>
      </c>
      <c r="N289" s="22" t="s">
        <v>1138</v>
      </c>
      <c r="O289" s="22" t="s">
        <v>1139</v>
      </c>
      <c r="P289" s="15" t="s">
        <v>1140</v>
      </c>
      <c r="Q289" s="15" t="s">
        <v>166</v>
      </c>
      <c r="R289" s="15" t="s">
        <v>100</v>
      </c>
      <c r="S289" s="15">
        <v>-1</v>
      </c>
      <c r="T289" s="15" t="s">
        <v>132</v>
      </c>
      <c r="U289" s="15" t="s">
        <v>117</v>
      </c>
      <c r="V289" s="15" t="s">
        <v>133</v>
      </c>
      <c r="W289" s="25">
        <v>43566.652777777781</v>
      </c>
      <c r="X289" s="37">
        <v>3.4722222262644209E-3</v>
      </c>
      <c r="Y289" s="28">
        <v>3.4722222262644209E-3</v>
      </c>
      <c r="Z289" s="15" t="s">
        <v>34</v>
      </c>
      <c r="AA289" s="11"/>
      <c r="AB289" s="11"/>
      <c r="AC289" s="11"/>
    </row>
    <row r="290" spans="1:29" ht="12.75" customHeight="1">
      <c r="A290" s="13">
        <v>43566</v>
      </c>
      <c r="B290" s="15" t="s">
        <v>35</v>
      </c>
      <c r="C290" s="17">
        <v>0.7456018518518519</v>
      </c>
      <c r="D290" s="18"/>
      <c r="E290" s="33">
        <v>0.47708333333333336</v>
      </c>
      <c r="F290" s="20">
        <v>0.26851851851851855</v>
      </c>
      <c r="G290" s="18">
        <v>11</v>
      </c>
      <c r="H290" s="18">
        <v>4</v>
      </c>
      <c r="I290" s="18">
        <v>2019</v>
      </c>
      <c r="J290" s="18">
        <v>17</v>
      </c>
      <c r="K290" s="18">
        <v>53</v>
      </c>
      <c r="L290" s="18">
        <v>40</v>
      </c>
      <c r="M290" s="15" t="s">
        <v>49</v>
      </c>
      <c r="N290" s="22" t="s">
        <v>1142</v>
      </c>
      <c r="O290" s="22" t="s">
        <v>1143</v>
      </c>
      <c r="P290" s="15" t="s">
        <v>95</v>
      </c>
      <c r="Q290" s="15" t="s">
        <v>77</v>
      </c>
      <c r="R290" s="15" t="s">
        <v>78</v>
      </c>
      <c r="S290" s="15">
        <v>0</v>
      </c>
      <c r="T290" s="15" t="s">
        <v>182</v>
      </c>
      <c r="U290" s="15" t="s">
        <v>80</v>
      </c>
      <c r="V290" s="15" t="s">
        <v>111</v>
      </c>
      <c r="W290" s="25">
        <v>43566.74560185185</v>
      </c>
      <c r="X290" s="37">
        <v>9.282407406863058E-2</v>
      </c>
      <c r="Y290" s="28">
        <v>9.282407406863058E-2</v>
      </c>
      <c r="Z290" s="15" t="s">
        <v>1815</v>
      </c>
      <c r="AA290" s="11"/>
      <c r="AB290" s="11"/>
      <c r="AC290" s="11"/>
    </row>
    <row r="291" spans="1:29" ht="12.75" customHeight="1">
      <c r="A291" s="13">
        <v>43566</v>
      </c>
      <c r="B291" s="15" t="s">
        <v>35</v>
      </c>
      <c r="C291" s="17">
        <v>0.83333333333333337</v>
      </c>
      <c r="D291" s="18"/>
      <c r="E291" s="18"/>
      <c r="F291" s="20" t="s">
        <v>1814</v>
      </c>
      <c r="G291" s="18">
        <v>11</v>
      </c>
      <c r="H291" s="18">
        <v>4</v>
      </c>
      <c r="I291" s="18">
        <v>2019</v>
      </c>
      <c r="J291" s="18">
        <v>20</v>
      </c>
      <c r="K291" s="18">
        <v>0</v>
      </c>
      <c r="L291" s="18">
        <v>0</v>
      </c>
      <c r="M291" s="15" t="s">
        <v>58</v>
      </c>
      <c r="N291" s="22" t="s">
        <v>1145</v>
      </c>
      <c r="O291" s="22"/>
      <c r="P291" s="18"/>
      <c r="Q291" s="15" t="s">
        <v>1146</v>
      </c>
      <c r="R291" s="15" t="s">
        <v>78</v>
      </c>
      <c r="S291" s="15">
        <v>0</v>
      </c>
      <c r="T291" s="15" t="s">
        <v>182</v>
      </c>
      <c r="U291" s="15" t="s">
        <v>80</v>
      </c>
      <c r="V291" s="15" t="s">
        <v>111</v>
      </c>
      <c r="W291" s="25">
        <v>43566.833333333336</v>
      </c>
      <c r="X291" s="37">
        <v>8.7731481486116536E-2</v>
      </c>
      <c r="Y291" s="28">
        <v>8.7731481486116536E-2</v>
      </c>
      <c r="Z291" s="15" t="s">
        <v>1815</v>
      </c>
      <c r="AA291" s="11"/>
      <c r="AB291" s="11"/>
      <c r="AC291" s="11"/>
    </row>
    <row r="292" spans="1:29" ht="12.75" customHeight="1">
      <c r="A292" s="13">
        <v>43566</v>
      </c>
      <c r="B292" s="15" t="s">
        <v>35</v>
      </c>
      <c r="C292" s="17">
        <v>0.89142361111111112</v>
      </c>
      <c r="D292" s="18"/>
      <c r="E292" s="33">
        <v>0.6791666666666667</v>
      </c>
      <c r="F292" s="20">
        <v>0.21225694444444443</v>
      </c>
      <c r="G292" s="18">
        <v>11</v>
      </c>
      <c r="H292" s="18">
        <v>4</v>
      </c>
      <c r="I292" s="18">
        <v>2019</v>
      </c>
      <c r="J292" s="18">
        <v>21</v>
      </c>
      <c r="K292" s="18">
        <v>23</v>
      </c>
      <c r="L292" s="18">
        <v>39</v>
      </c>
      <c r="M292" s="15" t="s">
        <v>65</v>
      </c>
      <c r="N292" s="22" t="s">
        <v>1149</v>
      </c>
      <c r="O292" s="22" t="s">
        <v>1150</v>
      </c>
      <c r="P292" s="15" t="s">
        <v>76</v>
      </c>
      <c r="Q292" s="15" t="s">
        <v>77</v>
      </c>
      <c r="R292" s="15" t="s">
        <v>78</v>
      </c>
      <c r="S292" s="15">
        <v>1</v>
      </c>
      <c r="T292" s="15" t="s">
        <v>132</v>
      </c>
      <c r="U292" s="15" t="s">
        <v>117</v>
      </c>
      <c r="V292" s="15" t="s">
        <v>198</v>
      </c>
      <c r="W292" s="25">
        <v>43566.891423611109</v>
      </c>
      <c r="X292" s="37">
        <v>5.8090277772862464E-2</v>
      </c>
      <c r="Y292" s="28">
        <v>5.8090277772862464E-2</v>
      </c>
      <c r="Z292" s="15" t="s">
        <v>1815</v>
      </c>
      <c r="AA292" s="11"/>
      <c r="AB292" s="11"/>
      <c r="AC292" s="11"/>
    </row>
    <row r="293" spans="1:29" ht="12.75" customHeight="1">
      <c r="A293" s="13">
        <v>43570</v>
      </c>
      <c r="B293" s="15" t="s">
        <v>35</v>
      </c>
      <c r="C293" s="17">
        <v>0.79166666666666663</v>
      </c>
      <c r="D293" s="18"/>
      <c r="E293" s="33">
        <v>0.5</v>
      </c>
      <c r="F293" s="20">
        <v>0.29166666666666663</v>
      </c>
      <c r="G293" s="18">
        <v>15</v>
      </c>
      <c r="H293" s="18">
        <v>4</v>
      </c>
      <c r="I293" s="18">
        <v>2019</v>
      </c>
      <c r="J293" s="18">
        <v>19</v>
      </c>
      <c r="K293" s="18">
        <v>0</v>
      </c>
      <c r="L293" s="18">
        <v>0</v>
      </c>
      <c r="M293" s="15" t="s">
        <v>33</v>
      </c>
      <c r="N293" s="22" t="s">
        <v>1153</v>
      </c>
      <c r="O293" s="22" t="s">
        <v>1154</v>
      </c>
      <c r="P293" s="15" t="s">
        <v>1155</v>
      </c>
      <c r="Q293" s="15" t="s">
        <v>166</v>
      </c>
      <c r="R293" s="15" t="s">
        <v>100</v>
      </c>
      <c r="S293" s="15">
        <v>-1</v>
      </c>
      <c r="T293" s="15" t="s">
        <v>79</v>
      </c>
      <c r="U293" s="15" t="s">
        <v>80</v>
      </c>
      <c r="V293" s="15" t="s">
        <v>111</v>
      </c>
      <c r="W293" s="25">
        <v>43570.791666666664</v>
      </c>
      <c r="X293" s="37">
        <v>3.9002430555556202</v>
      </c>
      <c r="Y293" s="28">
        <v>3.9002430555556202</v>
      </c>
      <c r="Z293" s="15" t="s">
        <v>1815</v>
      </c>
      <c r="AA293" s="11"/>
      <c r="AB293" s="11"/>
      <c r="AC293" s="11"/>
    </row>
    <row r="294" spans="1:29" ht="12.75" customHeight="1">
      <c r="A294" s="13">
        <v>43570</v>
      </c>
      <c r="B294" s="15" t="s">
        <v>35</v>
      </c>
      <c r="C294" s="17">
        <v>0.8498148148148148</v>
      </c>
      <c r="D294" s="18"/>
      <c r="E294" s="33">
        <v>0.49861111111111112</v>
      </c>
      <c r="F294" s="20">
        <v>0.35120370370370368</v>
      </c>
      <c r="G294" s="18">
        <v>15</v>
      </c>
      <c r="H294" s="18">
        <v>4</v>
      </c>
      <c r="I294" s="18">
        <v>2019</v>
      </c>
      <c r="J294" s="18">
        <v>20</v>
      </c>
      <c r="K294" s="18">
        <v>23</v>
      </c>
      <c r="L294" s="18">
        <v>44</v>
      </c>
      <c r="M294" s="15" t="s">
        <v>33</v>
      </c>
      <c r="N294" s="22" t="s">
        <v>1157</v>
      </c>
      <c r="O294" s="22" t="s">
        <v>1158</v>
      </c>
      <c r="P294" s="15" t="s">
        <v>76</v>
      </c>
      <c r="Q294" s="15" t="s">
        <v>77</v>
      </c>
      <c r="R294" s="15" t="s">
        <v>78</v>
      </c>
      <c r="S294" s="15">
        <v>1</v>
      </c>
      <c r="T294" s="15" t="s">
        <v>132</v>
      </c>
      <c r="U294" s="15" t="s">
        <v>117</v>
      </c>
      <c r="V294" s="15" t="s">
        <v>198</v>
      </c>
      <c r="W294" s="25">
        <v>43570.849814814814</v>
      </c>
      <c r="X294" s="37">
        <v>5.8148148149484769E-2</v>
      </c>
      <c r="Y294" s="28">
        <v>5.8148148149484769E-2</v>
      </c>
      <c r="Z294" s="15" t="s">
        <v>1815</v>
      </c>
      <c r="AA294" s="11"/>
      <c r="AB294" s="11"/>
      <c r="AC294" s="11"/>
    </row>
    <row r="295" spans="1:29" ht="12.75" customHeight="1">
      <c r="A295" s="13">
        <v>43571</v>
      </c>
      <c r="B295" s="15" t="s">
        <v>35</v>
      </c>
      <c r="C295" s="17">
        <v>8.3333333333333329E-2</v>
      </c>
      <c r="D295" s="18"/>
      <c r="E295" s="33"/>
      <c r="F295" s="20" t="s">
        <v>1814</v>
      </c>
      <c r="G295" s="18">
        <v>16</v>
      </c>
      <c r="H295" s="18">
        <v>4</v>
      </c>
      <c r="I295" s="18">
        <v>2019</v>
      </c>
      <c r="J295" s="18">
        <v>2</v>
      </c>
      <c r="K295" s="18">
        <v>0</v>
      </c>
      <c r="L295" s="18">
        <v>0</v>
      </c>
      <c r="M295" s="15" t="s">
        <v>37</v>
      </c>
      <c r="N295" s="22" t="s">
        <v>1160</v>
      </c>
      <c r="O295" s="22" t="s">
        <v>1161</v>
      </c>
      <c r="P295" s="15" t="s">
        <v>1162</v>
      </c>
      <c r="Q295" s="15" t="s">
        <v>166</v>
      </c>
      <c r="R295" s="15" t="s">
        <v>100</v>
      </c>
      <c r="S295" s="15">
        <v>1</v>
      </c>
      <c r="T295" s="15" t="s">
        <v>132</v>
      </c>
      <c r="U295" s="15" t="s">
        <v>117</v>
      </c>
      <c r="V295" s="15" t="s">
        <v>831</v>
      </c>
      <c r="W295" s="25">
        <v>43571.083333333336</v>
      </c>
      <c r="X295" s="37">
        <v>0.23351851852203254</v>
      </c>
      <c r="Y295" s="28">
        <v>0.23351851852203254</v>
      </c>
      <c r="Z295" s="15" t="s">
        <v>1815</v>
      </c>
      <c r="AA295" s="11"/>
      <c r="AB295" s="11"/>
      <c r="AC295" s="11"/>
    </row>
    <row r="296" spans="1:29" ht="12.75" customHeight="1">
      <c r="A296" s="13">
        <v>43572</v>
      </c>
      <c r="B296" s="15" t="s">
        <v>35</v>
      </c>
      <c r="C296" s="17">
        <v>0.77083333333333337</v>
      </c>
      <c r="D296" s="18"/>
      <c r="E296" s="33">
        <v>0.52083333333333337</v>
      </c>
      <c r="F296" s="20">
        <v>0.25</v>
      </c>
      <c r="G296" s="18">
        <v>17</v>
      </c>
      <c r="H296" s="18">
        <v>4</v>
      </c>
      <c r="I296" s="18">
        <v>2019</v>
      </c>
      <c r="J296" s="18">
        <v>18</v>
      </c>
      <c r="K296" s="18">
        <v>30</v>
      </c>
      <c r="L296" s="18">
        <v>0</v>
      </c>
      <c r="M296" s="15" t="s">
        <v>59</v>
      </c>
      <c r="N296" s="22" t="s">
        <v>1165</v>
      </c>
      <c r="O296" s="22" t="s">
        <v>1166</v>
      </c>
      <c r="P296" s="15" t="s">
        <v>1035</v>
      </c>
      <c r="Q296" s="15" t="s">
        <v>166</v>
      </c>
      <c r="R296" s="15" t="s">
        <v>100</v>
      </c>
      <c r="S296" s="15">
        <v>1</v>
      </c>
      <c r="T296" s="15" t="s">
        <v>79</v>
      </c>
      <c r="U296" s="15" t="s">
        <v>80</v>
      </c>
      <c r="V296" s="15" t="s">
        <v>102</v>
      </c>
      <c r="W296" s="25">
        <v>43572.770833333336</v>
      </c>
      <c r="X296" s="37">
        <v>1.6875</v>
      </c>
      <c r="Y296" s="28">
        <v>1.6875</v>
      </c>
      <c r="Z296" s="15" t="s">
        <v>1815</v>
      </c>
      <c r="AA296" s="11"/>
      <c r="AB296" s="11"/>
      <c r="AC296" s="11"/>
    </row>
    <row r="297" spans="1:29" ht="12.75" customHeight="1">
      <c r="A297" s="13">
        <v>43572</v>
      </c>
      <c r="B297" s="15" t="s">
        <v>35</v>
      </c>
      <c r="C297" s="17">
        <v>0.78125</v>
      </c>
      <c r="D297" s="18"/>
      <c r="E297" s="18"/>
      <c r="F297" s="20" t="s">
        <v>1814</v>
      </c>
      <c r="G297" s="18">
        <v>17</v>
      </c>
      <c r="H297" s="18">
        <v>4</v>
      </c>
      <c r="I297" s="18">
        <v>2019</v>
      </c>
      <c r="J297" s="18">
        <v>18</v>
      </c>
      <c r="K297" s="18">
        <v>45</v>
      </c>
      <c r="L297" s="18">
        <v>0</v>
      </c>
      <c r="M297" s="15" t="s">
        <v>41</v>
      </c>
      <c r="N297" s="22" t="s">
        <v>1168</v>
      </c>
      <c r="O297" s="22" t="s">
        <v>1169</v>
      </c>
      <c r="P297" s="15" t="s">
        <v>1155</v>
      </c>
      <c r="Q297" s="15" t="s">
        <v>166</v>
      </c>
      <c r="R297" s="15" t="s">
        <v>100</v>
      </c>
      <c r="S297" s="15">
        <v>1</v>
      </c>
      <c r="T297" s="15" t="s">
        <v>132</v>
      </c>
      <c r="U297" s="15" t="s">
        <v>117</v>
      </c>
      <c r="V297" s="15" t="s">
        <v>831</v>
      </c>
      <c r="W297" s="25">
        <v>43572.78125</v>
      </c>
      <c r="X297" s="37">
        <v>1.0416666664241347E-2</v>
      </c>
      <c r="Y297" s="28">
        <v>1.0416666664241347E-2</v>
      </c>
      <c r="Z297" s="15" t="s">
        <v>34</v>
      </c>
      <c r="AA297" s="11"/>
      <c r="AB297" s="11"/>
      <c r="AC297" s="11"/>
    </row>
    <row r="298" spans="1:29" ht="12.75" customHeight="1">
      <c r="A298" s="13">
        <v>43572</v>
      </c>
      <c r="B298" s="15" t="s">
        <v>35</v>
      </c>
      <c r="C298" s="17">
        <v>0.83333333333333337</v>
      </c>
      <c r="D298" s="18"/>
      <c r="E298" s="18"/>
      <c r="F298" s="20" t="s">
        <v>1814</v>
      </c>
      <c r="G298" s="18">
        <v>17</v>
      </c>
      <c r="H298" s="18">
        <v>4</v>
      </c>
      <c r="I298" s="18">
        <v>2019</v>
      </c>
      <c r="J298" s="18">
        <v>20</v>
      </c>
      <c r="K298" s="18">
        <v>0</v>
      </c>
      <c r="L298" s="18">
        <v>0</v>
      </c>
      <c r="M298" s="15" t="s">
        <v>40</v>
      </c>
      <c r="N298" s="22" t="s">
        <v>1170</v>
      </c>
      <c r="O298" s="22" t="s">
        <v>1171</v>
      </c>
      <c r="P298" s="18"/>
      <c r="Q298" s="15" t="s">
        <v>1172</v>
      </c>
      <c r="R298" s="15" t="s">
        <v>171</v>
      </c>
      <c r="S298" s="15">
        <v>1</v>
      </c>
      <c r="T298" s="15" t="s">
        <v>182</v>
      </c>
      <c r="U298" s="15" t="s">
        <v>80</v>
      </c>
      <c r="V298" s="15" t="s">
        <v>111</v>
      </c>
      <c r="W298" s="25">
        <v>43572.833333333336</v>
      </c>
      <c r="X298" s="37">
        <v>5.2083333335758653E-2</v>
      </c>
      <c r="Y298" s="28">
        <v>5.2083333335758653E-2</v>
      </c>
      <c r="Z298" s="15" t="s">
        <v>1815</v>
      </c>
      <c r="AA298" s="11"/>
      <c r="AB298" s="11"/>
      <c r="AC298" s="11"/>
    </row>
    <row r="299" spans="1:29" ht="12.75" customHeight="1">
      <c r="A299" s="13">
        <v>43573</v>
      </c>
      <c r="B299" s="15" t="s">
        <v>35</v>
      </c>
      <c r="C299" s="17">
        <v>0.83532407407407405</v>
      </c>
      <c r="D299" s="18"/>
      <c r="E299" s="33"/>
      <c r="F299" s="20" t="s">
        <v>1814</v>
      </c>
      <c r="G299" s="18">
        <v>18</v>
      </c>
      <c r="H299" s="18">
        <v>4</v>
      </c>
      <c r="I299" s="18">
        <v>2019</v>
      </c>
      <c r="J299" s="18">
        <v>20</v>
      </c>
      <c r="K299" s="18">
        <v>2</v>
      </c>
      <c r="L299" s="18">
        <v>52</v>
      </c>
      <c r="M299" s="15" t="s">
        <v>66</v>
      </c>
      <c r="N299" s="22" t="s">
        <v>1174</v>
      </c>
      <c r="O299" s="22" t="s">
        <v>1175</v>
      </c>
      <c r="P299" s="15" t="s">
        <v>1176</v>
      </c>
      <c r="Q299" s="15" t="s">
        <v>99</v>
      </c>
      <c r="R299" s="15" t="s">
        <v>100</v>
      </c>
      <c r="S299" s="15">
        <v>1</v>
      </c>
      <c r="T299" s="15" t="s">
        <v>132</v>
      </c>
      <c r="U299" s="15" t="s">
        <v>117</v>
      </c>
      <c r="V299" s="15" t="s">
        <v>102</v>
      </c>
      <c r="W299" s="25">
        <v>43573.835324074076</v>
      </c>
      <c r="X299" s="37">
        <v>1.0019907407404389</v>
      </c>
      <c r="Y299" s="28">
        <v>1.0019907407404389</v>
      </c>
      <c r="Z299" s="15" t="s">
        <v>1815</v>
      </c>
      <c r="AA299" s="11"/>
      <c r="AB299" s="11"/>
      <c r="AC299" s="11"/>
    </row>
    <row r="300" spans="1:29" ht="12.75" customHeight="1">
      <c r="A300" s="13">
        <v>43585</v>
      </c>
      <c r="B300" s="15" t="s">
        <v>35</v>
      </c>
      <c r="C300" s="17">
        <v>0.54178240740740746</v>
      </c>
      <c r="D300" s="18"/>
      <c r="E300" s="18"/>
      <c r="F300" s="20" t="s">
        <v>1814</v>
      </c>
      <c r="G300" s="18">
        <v>30</v>
      </c>
      <c r="H300" s="18">
        <v>4</v>
      </c>
      <c r="I300" s="18">
        <v>2019</v>
      </c>
      <c r="J300" s="18">
        <v>13</v>
      </c>
      <c r="K300" s="18">
        <v>0</v>
      </c>
      <c r="L300" s="18">
        <v>10</v>
      </c>
      <c r="M300" s="15" t="s">
        <v>72</v>
      </c>
      <c r="N300" s="22" t="s">
        <v>1178</v>
      </c>
      <c r="O300" s="22" t="s">
        <v>1179</v>
      </c>
      <c r="P300" s="15" t="s">
        <v>95</v>
      </c>
      <c r="Q300" s="15" t="s">
        <v>1180</v>
      </c>
      <c r="R300" s="15" t="s">
        <v>78</v>
      </c>
      <c r="S300" s="15">
        <v>0</v>
      </c>
      <c r="T300" s="15" t="s">
        <v>79</v>
      </c>
      <c r="U300" s="15" t="s">
        <v>80</v>
      </c>
      <c r="V300" s="15" t="s">
        <v>111</v>
      </c>
      <c r="W300" s="25">
        <v>43585.54178240741</v>
      </c>
      <c r="X300" s="37">
        <v>11.706458333334012</v>
      </c>
      <c r="Y300" s="28">
        <v>11.706458333334012</v>
      </c>
      <c r="Z300" s="15" t="s">
        <v>1815</v>
      </c>
      <c r="AA300" s="11"/>
      <c r="AB300" s="11"/>
      <c r="AC300" s="11"/>
    </row>
    <row r="301" spans="1:29" ht="12.75" customHeight="1">
      <c r="A301" s="13">
        <v>43586</v>
      </c>
      <c r="B301" s="15" t="s">
        <v>35</v>
      </c>
      <c r="C301" s="17">
        <v>0.83333333333333337</v>
      </c>
      <c r="D301" s="18"/>
      <c r="E301" s="33"/>
      <c r="F301" s="20" t="s">
        <v>1814</v>
      </c>
      <c r="G301" s="18">
        <v>1</v>
      </c>
      <c r="H301" s="18">
        <v>5</v>
      </c>
      <c r="I301" s="18">
        <v>2019</v>
      </c>
      <c r="J301" s="18">
        <v>20</v>
      </c>
      <c r="K301" s="18">
        <v>0</v>
      </c>
      <c r="L301" s="18">
        <v>0</v>
      </c>
      <c r="M301" s="15" t="s">
        <v>40</v>
      </c>
      <c r="N301" s="22" t="s">
        <v>1181</v>
      </c>
      <c r="O301" s="22" t="s">
        <v>1182</v>
      </c>
      <c r="P301" s="15" t="s">
        <v>1155</v>
      </c>
      <c r="Q301" s="15" t="s">
        <v>809</v>
      </c>
      <c r="R301" s="15" t="s">
        <v>171</v>
      </c>
      <c r="S301" s="15" t="s">
        <v>925</v>
      </c>
      <c r="T301" s="15" t="s">
        <v>79</v>
      </c>
      <c r="U301" s="15" t="s">
        <v>80</v>
      </c>
      <c r="V301" s="15" t="s">
        <v>1183</v>
      </c>
      <c r="W301" s="25">
        <v>43586.833333333336</v>
      </c>
      <c r="X301" s="37">
        <v>1.2915509259255487</v>
      </c>
      <c r="Y301" s="28">
        <v>1.2915509259255487</v>
      </c>
      <c r="Z301" s="15" t="s">
        <v>1815</v>
      </c>
      <c r="AA301" s="11"/>
      <c r="AB301" s="11"/>
      <c r="AC301" s="11"/>
    </row>
    <row r="302" spans="1:29" ht="12.75" customHeight="1">
      <c r="A302" s="13">
        <v>43586</v>
      </c>
      <c r="B302" s="15" t="s">
        <v>35</v>
      </c>
      <c r="C302" s="17">
        <v>0.85416666666666663</v>
      </c>
      <c r="D302" s="18"/>
      <c r="E302" s="18"/>
      <c r="F302" s="20" t="s">
        <v>1814</v>
      </c>
      <c r="G302" s="18">
        <v>1</v>
      </c>
      <c r="H302" s="18">
        <v>5</v>
      </c>
      <c r="I302" s="18">
        <v>2019</v>
      </c>
      <c r="J302" s="18">
        <v>20</v>
      </c>
      <c r="K302" s="18">
        <v>30</v>
      </c>
      <c r="L302" s="18">
        <v>0</v>
      </c>
      <c r="M302" s="15" t="s">
        <v>43</v>
      </c>
      <c r="N302" s="22" t="s">
        <v>1185</v>
      </c>
      <c r="O302" s="22" t="s">
        <v>1186</v>
      </c>
      <c r="P302" s="18"/>
      <c r="Q302" s="15" t="s">
        <v>1187</v>
      </c>
      <c r="R302" s="15" t="s">
        <v>155</v>
      </c>
      <c r="S302" s="15">
        <v>0</v>
      </c>
      <c r="T302" s="15" t="s">
        <v>79</v>
      </c>
      <c r="U302" s="15" t="s">
        <v>80</v>
      </c>
      <c r="V302" s="15" t="s">
        <v>111</v>
      </c>
      <c r="W302" s="25">
        <v>43586.854166666664</v>
      </c>
      <c r="X302" s="37">
        <v>2.0833333328482695E-2</v>
      </c>
      <c r="Y302" s="28">
        <v>2.0833333328482695E-2</v>
      </c>
      <c r="Z302" s="15" t="s">
        <v>34</v>
      </c>
      <c r="AA302" s="11"/>
      <c r="AB302" s="11"/>
      <c r="AC302" s="11"/>
    </row>
    <row r="303" spans="1:29" ht="12.75" customHeight="1">
      <c r="A303" s="13">
        <v>43588</v>
      </c>
      <c r="B303" s="15" t="s">
        <v>35</v>
      </c>
      <c r="C303" s="17">
        <v>0.67708333333333337</v>
      </c>
      <c r="D303" s="18"/>
      <c r="E303" s="33">
        <v>0.42708333333333331</v>
      </c>
      <c r="F303" s="20">
        <v>0.25000000000000006</v>
      </c>
      <c r="G303" s="18">
        <v>3</v>
      </c>
      <c r="H303" s="18">
        <v>5</v>
      </c>
      <c r="I303" s="18">
        <v>2019</v>
      </c>
      <c r="J303" s="18">
        <v>16</v>
      </c>
      <c r="K303" s="18">
        <v>15</v>
      </c>
      <c r="L303" s="18">
        <v>0</v>
      </c>
      <c r="M303" s="15" t="s">
        <v>33</v>
      </c>
      <c r="N303" s="22" t="s">
        <v>1189</v>
      </c>
      <c r="O303" s="22" t="s">
        <v>1190</v>
      </c>
      <c r="P303" s="15" t="s">
        <v>1191</v>
      </c>
      <c r="Q303" s="15" t="s">
        <v>99</v>
      </c>
      <c r="R303" s="15" t="s">
        <v>100</v>
      </c>
      <c r="S303" s="15">
        <v>-1</v>
      </c>
      <c r="T303" s="15" t="s">
        <v>182</v>
      </c>
      <c r="U303" s="15" t="s">
        <v>80</v>
      </c>
      <c r="V303" s="15" t="s">
        <v>133</v>
      </c>
      <c r="W303" s="25">
        <v>43588.677083333336</v>
      </c>
      <c r="X303" s="37">
        <v>1.8229166666715173</v>
      </c>
      <c r="Y303" s="28">
        <v>1.8229166666715173</v>
      </c>
      <c r="Z303" s="15" t="s">
        <v>1815</v>
      </c>
      <c r="AA303" s="11"/>
      <c r="AB303" s="11"/>
      <c r="AC303" s="11"/>
    </row>
    <row r="304" spans="1:29" ht="12.75" customHeight="1">
      <c r="A304" s="13">
        <v>43588</v>
      </c>
      <c r="B304" s="15" t="s">
        <v>35</v>
      </c>
      <c r="C304" s="17">
        <v>0.68739583333333332</v>
      </c>
      <c r="D304" s="18"/>
      <c r="E304" s="33">
        <v>0.41666666666666669</v>
      </c>
      <c r="F304" s="20">
        <v>0.27072916666666663</v>
      </c>
      <c r="G304" s="18">
        <v>3</v>
      </c>
      <c r="H304" s="18">
        <v>5</v>
      </c>
      <c r="I304" s="18">
        <v>2019</v>
      </c>
      <c r="J304" s="18">
        <v>16</v>
      </c>
      <c r="K304" s="18">
        <v>29</v>
      </c>
      <c r="L304" s="18">
        <v>51</v>
      </c>
      <c r="M304" s="15" t="s">
        <v>41</v>
      </c>
      <c r="N304" s="22" t="s">
        <v>1192</v>
      </c>
      <c r="O304" s="22" t="s">
        <v>1194</v>
      </c>
      <c r="P304" s="15" t="s">
        <v>76</v>
      </c>
      <c r="Q304" s="15" t="s">
        <v>251</v>
      </c>
      <c r="R304" s="15" t="s">
        <v>78</v>
      </c>
      <c r="S304" s="15">
        <v>-1</v>
      </c>
      <c r="T304" s="15" t="s">
        <v>182</v>
      </c>
      <c r="U304" s="15" t="s">
        <v>80</v>
      </c>
      <c r="V304" s="15" t="s">
        <v>111</v>
      </c>
      <c r="W304" s="25">
        <v>43588.687395833331</v>
      </c>
      <c r="X304" s="37">
        <v>1.0312499995052349E-2</v>
      </c>
      <c r="Y304" s="28">
        <v>1.0312499995052349E-2</v>
      </c>
      <c r="Z304" s="15" t="s">
        <v>34</v>
      </c>
      <c r="AA304" s="11"/>
      <c r="AB304" s="11"/>
      <c r="AC304" s="11"/>
    </row>
    <row r="305" spans="1:29" ht="12.75" customHeight="1">
      <c r="A305" s="13">
        <v>43588</v>
      </c>
      <c r="B305" s="15" t="s">
        <v>35</v>
      </c>
      <c r="C305" s="17">
        <v>0.72916666666666663</v>
      </c>
      <c r="D305" s="18"/>
      <c r="E305" s="33">
        <v>0.47916666666666669</v>
      </c>
      <c r="F305" s="20">
        <v>0.24999999999999994</v>
      </c>
      <c r="G305" s="18">
        <v>3</v>
      </c>
      <c r="H305" s="18">
        <v>5</v>
      </c>
      <c r="I305" s="18">
        <v>2019</v>
      </c>
      <c r="J305" s="18">
        <v>17</v>
      </c>
      <c r="K305" s="18">
        <v>30</v>
      </c>
      <c r="L305" s="18">
        <v>0</v>
      </c>
      <c r="M305" s="15" t="s">
        <v>65</v>
      </c>
      <c r="N305" s="22" t="s">
        <v>1195</v>
      </c>
      <c r="O305" s="22" t="s">
        <v>1196</v>
      </c>
      <c r="P305" s="15" t="s">
        <v>1197</v>
      </c>
      <c r="Q305" s="15" t="s">
        <v>99</v>
      </c>
      <c r="R305" s="15" t="s">
        <v>100</v>
      </c>
      <c r="S305" s="15">
        <v>1</v>
      </c>
      <c r="T305" s="15" t="s">
        <v>182</v>
      </c>
      <c r="U305" s="15" t="s">
        <v>80</v>
      </c>
      <c r="V305" s="15" t="s">
        <v>111</v>
      </c>
      <c r="W305" s="25">
        <v>43588.729166666664</v>
      </c>
      <c r="X305" s="37">
        <v>4.1770833333430346E-2</v>
      </c>
      <c r="Y305" s="28">
        <v>4.1770833333430346E-2</v>
      </c>
      <c r="Z305" s="15" t="s">
        <v>1815</v>
      </c>
      <c r="AA305" s="11"/>
      <c r="AB305" s="11"/>
      <c r="AC305" s="11"/>
    </row>
    <row r="306" spans="1:29" ht="12.75" customHeight="1">
      <c r="A306" s="13">
        <v>43588</v>
      </c>
      <c r="B306" s="15" t="s">
        <v>35</v>
      </c>
      <c r="C306" s="17">
        <v>0.9097453703703704</v>
      </c>
      <c r="D306" s="18"/>
      <c r="E306" s="33"/>
      <c r="F306" s="20" t="s">
        <v>1814</v>
      </c>
      <c r="G306" s="18">
        <v>3</v>
      </c>
      <c r="H306" s="18">
        <v>5</v>
      </c>
      <c r="I306" s="18">
        <v>2019</v>
      </c>
      <c r="J306" s="18">
        <v>21</v>
      </c>
      <c r="K306" s="18">
        <v>50</v>
      </c>
      <c r="L306" s="18">
        <v>2</v>
      </c>
      <c r="M306" s="15" t="s">
        <v>54</v>
      </c>
      <c r="N306" s="22" t="s">
        <v>1199</v>
      </c>
      <c r="O306" s="22" t="s">
        <v>1200</v>
      </c>
      <c r="P306" s="15" t="s">
        <v>1197</v>
      </c>
      <c r="Q306" s="15" t="s">
        <v>251</v>
      </c>
      <c r="R306" s="15" t="s">
        <v>78</v>
      </c>
      <c r="S306" s="15">
        <v>1</v>
      </c>
      <c r="T306" s="15" t="s">
        <v>132</v>
      </c>
      <c r="U306" s="15" t="s">
        <v>117</v>
      </c>
      <c r="V306" s="15" t="s">
        <v>198</v>
      </c>
      <c r="W306" s="25">
        <v>43588.909745370373</v>
      </c>
      <c r="X306" s="37">
        <v>0.18057870370830642</v>
      </c>
      <c r="Y306" s="28">
        <v>0.18057870370830642</v>
      </c>
      <c r="Z306" s="15" t="s">
        <v>1815</v>
      </c>
      <c r="AA306" s="11"/>
      <c r="AB306" s="11"/>
      <c r="AC306" s="11"/>
    </row>
    <row r="307" spans="1:29" ht="12.75" customHeight="1">
      <c r="A307" s="13">
        <v>43589</v>
      </c>
      <c r="B307" s="15" t="s">
        <v>35</v>
      </c>
      <c r="C307" s="17">
        <v>7.2916666666666671E-2</v>
      </c>
      <c r="D307" s="18"/>
      <c r="E307" s="18"/>
      <c r="F307" s="20" t="s">
        <v>1814</v>
      </c>
      <c r="G307" s="18">
        <v>4</v>
      </c>
      <c r="H307" s="18">
        <v>5</v>
      </c>
      <c r="I307" s="18">
        <v>2019</v>
      </c>
      <c r="J307" s="18">
        <v>1</v>
      </c>
      <c r="K307" s="18">
        <v>45</v>
      </c>
      <c r="L307" s="18">
        <v>0</v>
      </c>
      <c r="M307" s="15" t="s">
        <v>66</v>
      </c>
      <c r="N307" s="22" t="s">
        <v>1203</v>
      </c>
      <c r="O307" s="22" t="s">
        <v>1204</v>
      </c>
      <c r="P307" s="15" t="s">
        <v>1205</v>
      </c>
      <c r="Q307" s="15" t="s">
        <v>99</v>
      </c>
      <c r="R307" s="15" t="s">
        <v>100</v>
      </c>
      <c r="S307" s="15">
        <v>1</v>
      </c>
      <c r="T307" s="15" t="s">
        <v>182</v>
      </c>
      <c r="U307" s="15" t="s">
        <v>80</v>
      </c>
      <c r="V307" s="15" t="s">
        <v>133</v>
      </c>
      <c r="W307" s="25">
        <v>43589.072916666664</v>
      </c>
      <c r="X307" s="37">
        <v>0.16317129629169358</v>
      </c>
      <c r="Y307" s="28">
        <v>0.16317129629169358</v>
      </c>
      <c r="Z307" s="15" t="s">
        <v>1815</v>
      </c>
      <c r="AA307" s="11"/>
      <c r="AB307" s="11"/>
      <c r="AC307" s="11"/>
    </row>
    <row r="308" spans="1:29" ht="12.75" customHeight="1">
      <c r="A308" s="13">
        <v>43589</v>
      </c>
      <c r="B308" s="15" t="s">
        <v>35</v>
      </c>
      <c r="C308" s="84">
        <v>8.4317129629629631E-2</v>
      </c>
      <c r="D308" s="18"/>
      <c r="E308" s="18"/>
      <c r="F308" s="20" t="s">
        <v>1814</v>
      </c>
      <c r="G308" s="18">
        <v>4</v>
      </c>
      <c r="H308" s="18">
        <v>5</v>
      </c>
      <c r="I308" s="18">
        <v>2019</v>
      </c>
      <c r="J308" s="18">
        <v>2</v>
      </c>
      <c r="K308" s="18">
        <v>1</v>
      </c>
      <c r="L308" s="18">
        <v>25</v>
      </c>
      <c r="M308" s="15" t="s">
        <v>41</v>
      </c>
      <c r="N308" s="22" t="s">
        <v>1207</v>
      </c>
      <c r="O308" s="22" t="s">
        <v>1208</v>
      </c>
      <c r="P308" s="15" t="s">
        <v>1205</v>
      </c>
      <c r="Q308" s="15" t="s">
        <v>99</v>
      </c>
      <c r="R308" s="15" t="s">
        <v>100</v>
      </c>
      <c r="S308" s="15">
        <v>0</v>
      </c>
      <c r="T308" s="15" t="s">
        <v>182</v>
      </c>
      <c r="U308" s="15" t="s">
        <v>80</v>
      </c>
      <c r="V308" s="15" t="s">
        <v>111</v>
      </c>
      <c r="W308" s="25">
        <v>43589.084317129629</v>
      </c>
      <c r="X308" s="37">
        <v>1.1400462964957114E-2</v>
      </c>
      <c r="Y308" s="28">
        <v>1.1400462964957114E-2</v>
      </c>
      <c r="Z308" s="15" t="s">
        <v>34</v>
      </c>
      <c r="AA308" s="11"/>
      <c r="AB308" s="11"/>
      <c r="AC308" s="11"/>
    </row>
    <row r="309" spans="1:29" ht="12.75" customHeight="1">
      <c r="A309" s="13">
        <v>43589</v>
      </c>
      <c r="B309" s="15" t="s">
        <v>35</v>
      </c>
      <c r="C309" s="17">
        <v>0.11859953703703703</v>
      </c>
      <c r="D309" s="18"/>
      <c r="E309" s="18"/>
      <c r="F309" s="20" t="s">
        <v>1814</v>
      </c>
      <c r="G309" s="18">
        <v>4</v>
      </c>
      <c r="H309" s="18">
        <v>5</v>
      </c>
      <c r="I309" s="18">
        <v>2019</v>
      </c>
      <c r="J309" s="18">
        <v>2</v>
      </c>
      <c r="K309" s="18">
        <v>50</v>
      </c>
      <c r="L309" s="18">
        <v>47</v>
      </c>
      <c r="M309" s="15" t="s">
        <v>55</v>
      </c>
      <c r="N309" s="22" t="s">
        <v>1210</v>
      </c>
      <c r="O309" s="22" t="s">
        <v>1211</v>
      </c>
      <c r="P309" s="15" t="s">
        <v>1212</v>
      </c>
      <c r="Q309" s="15" t="s">
        <v>99</v>
      </c>
      <c r="R309" s="15" t="s">
        <v>100</v>
      </c>
      <c r="S309" s="15">
        <v>0</v>
      </c>
      <c r="T309" s="15" t="s">
        <v>182</v>
      </c>
      <c r="U309" s="15" t="s">
        <v>80</v>
      </c>
      <c r="V309" s="15" t="s">
        <v>111</v>
      </c>
      <c r="W309" s="25">
        <v>43589.11859953704</v>
      </c>
      <c r="X309" s="37">
        <v>3.4282407410501037E-2</v>
      </c>
      <c r="Y309" s="28">
        <v>3.4282407410501037E-2</v>
      </c>
      <c r="Z309" s="15" t="s">
        <v>34</v>
      </c>
      <c r="AA309" s="11"/>
      <c r="AB309" s="11"/>
      <c r="AC309" s="11"/>
    </row>
    <row r="310" spans="1:29" ht="12.75" customHeight="1">
      <c r="A310" s="13">
        <v>43591</v>
      </c>
      <c r="B310" s="15" t="s">
        <v>35</v>
      </c>
      <c r="C310" s="17">
        <v>0.66666666666666663</v>
      </c>
      <c r="D310" s="18"/>
      <c r="E310" s="48">
        <v>0.39583333333333331</v>
      </c>
      <c r="F310" s="20">
        <v>0.27083333333333331</v>
      </c>
      <c r="G310" s="18">
        <v>6</v>
      </c>
      <c r="H310" s="18">
        <v>5</v>
      </c>
      <c r="I310" s="18">
        <v>2019</v>
      </c>
      <c r="J310" s="18">
        <v>16</v>
      </c>
      <c r="K310" s="18">
        <v>0</v>
      </c>
      <c r="L310" s="18">
        <v>0</v>
      </c>
      <c r="M310" s="15" t="s">
        <v>59</v>
      </c>
      <c r="N310" s="22" t="s">
        <v>1215</v>
      </c>
      <c r="O310" s="22" t="s">
        <v>1216</v>
      </c>
      <c r="P310" s="15" t="s">
        <v>1217</v>
      </c>
      <c r="Q310" s="15" t="s">
        <v>166</v>
      </c>
      <c r="R310" s="15" t="s">
        <v>100</v>
      </c>
      <c r="S310" s="15">
        <v>1</v>
      </c>
      <c r="T310" s="15" t="s">
        <v>79</v>
      </c>
      <c r="U310" s="15" t="s">
        <v>80</v>
      </c>
      <c r="V310" s="15" t="s">
        <v>102</v>
      </c>
      <c r="W310" s="25">
        <v>43591.666666666664</v>
      </c>
      <c r="X310" s="37">
        <v>2.5480671296245418</v>
      </c>
      <c r="Y310" s="28">
        <v>2.5480671296245418</v>
      </c>
      <c r="Z310" s="15" t="s">
        <v>1815</v>
      </c>
      <c r="AA310" s="11"/>
      <c r="AB310" s="11"/>
      <c r="AC310" s="11"/>
    </row>
    <row r="311" spans="1:29" ht="12.75" customHeight="1">
      <c r="A311" s="13">
        <v>43592</v>
      </c>
      <c r="B311" s="15" t="s">
        <v>35</v>
      </c>
      <c r="C311" s="17">
        <v>0.17391203703703703</v>
      </c>
      <c r="D311" s="18"/>
      <c r="E311" s="18"/>
      <c r="F311" s="20" t="s">
        <v>1814</v>
      </c>
      <c r="G311" s="18">
        <v>7</v>
      </c>
      <c r="H311" s="18">
        <v>5</v>
      </c>
      <c r="I311" s="18">
        <v>2019</v>
      </c>
      <c r="J311" s="18">
        <v>4</v>
      </c>
      <c r="K311" s="18">
        <v>10</v>
      </c>
      <c r="L311" s="18">
        <v>26</v>
      </c>
      <c r="M311" s="15" t="s">
        <v>66</v>
      </c>
      <c r="N311" s="22" t="s">
        <v>1219</v>
      </c>
      <c r="O311" s="22" t="s">
        <v>1220</v>
      </c>
      <c r="P311" s="15" t="s">
        <v>1221</v>
      </c>
      <c r="Q311" s="15" t="s">
        <v>77</v>
      </c>
      <c r="R311" s="15" t="s">
        <v>78</v>
      </c>
      <c r="S311" s="15">
        <v>0</v>
      </c>
      <c r="T311" s="15" t="s">
        <v>79</v>
      </c>
      <c r="U311" s="15" t="s">
        <v>80</v>
      </c>
      <c r="V311" s="15" t="s">
        <v>102</v>
      </c>
      <c r="W311" s="25">
        <v>43592.17391203704</v>
      </c>
      <c r="X311" s="37">
        <v>0.50724537037604023</v>
      </c>
      <c r="Y311" s="28">
        <v>0.50724537037604023</v>
      </c>
      <c r="Z311" s="15" t="s">
        <v>1815</v>
      </c>
      <c r="AA311" s="11"/>
      <c r="AB311" s="11"/>
      <c r="AC311" s="11"/>
    </row>
    <row r="312" spans="1:29" ht="12.75" customHeight="1">
      <c r="A312" s="13">
        <v>43592</v>
      </c>
      <c r="B312" s="15" t="s">
        <v>35</v>
      </c>
      <c r="C312" s="17">
        <v>0.67894675925925929</v>
      </c>
      <c r="D312" s="18"/>
      <c r="E312" s="33">
        <v>0.50416666666666665</v>
      </c>
      <c r="F312" s="20">
        <v>0.17478009259259264</v>
      </c>
      <c r="G312" s="18">
        <v>7</v>
      </c>
      <c r="H312" s="18">
        <v>5</v>
      </c>
      <c r="I312" s="18">
        <v>2019</v>
      </c>
      <c r="J312" s="18">
        <v>16</v>
      </c>
      <c r="K312" s="18">
        <v>17</v>
      </c>
      <c r="L312" s="18">
        <v>41</v>
      </c>
      <c r="M312" s="15" t="s">
        <v>65</v>
      </c>
      <c r="N312" s="22" t="s">
        <v>1223</v>
      </c>
      <c r="O312" s="22" t="s">
        <v>1224</v>
      </c>
      <c r="P312" s="15" t="s">
        <v>95</v>
      </c>
      <c r="Q312" s="15" t="s">
        <v>77</v>
      </c>
      <c r="R312" s="15" t="s">
        <v>78</v>
      </c>
      <c r="S312" s="15">
        <v>1</v>
      </c>
      <c r="T312" s="15" t="s">
        <v>182</v>
      </c>
      <c r="U312" s="15" t="s">
        <v>80</v>
      </c>
      <c r="V312" s="15" t="s">
        <v>198</v>
      </c>
      <c r="W312" s="25">
        <v>43592.678946759261</v>
      </c>
      <c r="X312" s="37">
        <v>0.50503472222044365</v>
      </c>
      <c r="Y312" s="28">
        <v>0.50503472222044365</v>
      </c>
      <c r="Z312" s="15" t="s">
        <v>1815</v>
      </c>
      <c r="AA312" s="11"/>
      <c r="AB312" s="11"/>
      <c r="AC312" s="11"/>
    </row>
    <row r="313" spans="1:29" ht="12.75" customHeight="1">
      <c r="A313" s="13">
        <v>43592</v>
      </c>
      <c r="B313" s="15" t="s">
        <v>35</v>
      </c>
      <c r="C313" s="17">
        <v>0.73263888888888884</v>
      </c>
      <c r="D313" s="18"/>
      <c r="E313" s="18"/>
      <c r="F313" s="20" t="s">
        <v>1814</v>
      </c>
      <c r="G313" s="18">
        <v>7</v>
      </c>
      <c r="H313" s="18">
        <v>5</v>
      </c>
      <c r="I313" s="18">
        <v>2019</v>
      </c>
      <c r="J313" s="18">
        <v>17</v>
      </c>
      <c r="K313" s="18">
        <v>35</v>
      </c>
      <c r="L313" s="18">
        <v>0</v>
      </c>
      <c r="M313" s="15" t="s">
        <v>60</v>
      </c>
      <c r="N313" s="22" t="s">
        <v>1225</v>
      </c>
      <c r="O313" s="22" t="s">
        <v>1226</v>
      </c>
      <c r="P313" s="15" t="s">
        <v>946</v>
      </c>
      <c r="Q313" s="15" t="s">
        <v>166</v>
      </c>
      <c r="R313" s="15" t="s">
        <v>100</v>
      </c>
      <c r="S313" s="15">
        <v>0</v>
      </c>
      <c r="T313" s="15" t="s">
        <v>182</v>
      </c>
      <c r="U313" s="15" t="s">
        <v>80</v>
      </c>
      <c r="V313" s="15" t="s">
        <v>111</v>
      </c>
      <c r="W313" s="25">
        <v>43592.732638888891</v>
      </c>
      <c r="X313" s="37">
        <v>5.3692129629780538E-2</v>
      </c>
      <c r="Y313" s="28">
        <v>5.3692129629780538E-2</v>
      </c>
      <c r="Z313" s="15" t="s">
        <v>1815</v>
      </c>
      <c r="AA313" s="11"/>
      <c r="AB313" s="11"/>
      <c r="AC313" s="11"/>
    </row>
    <row r="314" spans="1:29" ht="12.75" customHeight="1">
      <c r="A314" s="13">
        <v>43593</v>
      </c>
      <c r="B314" s="15" t="s">
        <v>35</v>
      </c>
      <c r="C314" s="17">
        <v>0.60416666666666663</v>
      </c>
      <c r="D314" s="18"/>
      <c r="E314" s="33">
        <v>0.35416666666666669</v>
      </c>
      <c r="F314" s="20">
        <v>0.24999999999999994</v>
      </c>
      <c r="G314" s="18">
        <v>8</v>
      </c>
      <c r="H314" s="18">
        <v>5</v>
      </c>
      <c r="I314" s="18">
        <v>2019</v>
      </c>
      <c r="J314" s="18">
        <v>14</v>
      </c>
      <c r="K314" s="18">
        <v>30</v>
      </c>
      <c r="L314" s="18">
        <v>0</v>
      </c>
      <c r="M314" s="15" t="s">
        <v>49</v>
      </c>
      <c r="N314" s="22" t="s">
        <v>1229</v>
      </c>
      <c r="O314" s="22" t="s">
        <v>1230</v>
      </c>
      <c r="P314" s="15" t="s">
        <v>1231</v>
      </c>
      <c r="Q314" s="15" t="s">
        <v>1232</v>
      </c>
      <c r="R314" s="15" t="s">
        <v>100</v>
      </c>
      <c r="S314" s="15">
        <v>0</v>
      </c>
      <c r="T314" s="15" t="s">
        <v>79</v>
      </c>
      <c r="U314" s="15" t="s">
        <v>80</v>
      </c>
      <c r="V314" s="15" t="s">
        <v>111</v>
      </c>
      <c r="W314" s="25">
        <v>43593.604166666664</v>
      </c>
      <c r="X314" s="37">
        <v>0.87152777777373558</v>
      </c>
      <c r="Y314" s="28">
        <v>0.87152777777373558</v>
      </c>
      <c r="Z314" s="15" t="s">
        <v>1815</v>
      </c>
      <c r="AA314" s="11"/>
      <c r="AB314" s="11"/>
      <c r="AC314" s="11"/>
    </row>
    <row r="315" spans="1:29" ht="12.75" customHeight="1">
      <c r="A315" s="13">
        <v>43594</v>
      </c>
      <c r="B315" s="15" t="s">
        <v>35</v>
      </c>
      <c r="C315" s="17">
        <v>0.69791666666666663</v>
      </c>
      <c r="D315" s="18"/>
      <c r="E315" s="18"/>
      <c r="F315" s="20" t="s">
        <v>1814</v>
      </c>
      <c r="G315" s="18">
        <v>9</v>
      </c>
      <c r="H315" s="18">
        <v>5</v>
      </c>
      <c r="I315" s="18">
        <v>2019</v>
      </c>
      <c r="J315" s="18">
        <v>16</v>
      </c>
      <c r="K315" s="18">
        <v>45</v>
      </c>
      <c r="L315" s="18">
        <v>0</v>
      </c>
      <c r="M315" s="15" t="s">
        <v>63</v>
      </c>
      <c r="N315" s="22" t="s">
        <v>1235</v>
      </c>
      <c r="O315" s="22" t="s">
        <v>1236</v>
      </c>
      <c r="P315" s="15" t="s">
        <v>1237</v>
      </c>
      <c r="Q315" s="15" t="s">
        <v>1238</v>
      </c>
      <c r="R315" s="15" t="s">
        <v>100</v>
      </c>
      <c r="S315" s="15">
        <v>-1</v>
      </c>
      <c r="T315" s="15" t="s">
        <v>132</v>
      </c>
      <c r="U315" s="15" t="s">
        <v>117</v>
      </c>
      <c r="V315" s="15" t="s">
        <v>133</v>
      </c>
      <c r="W315" s="25">
        <v>43594.697916666664</v>
      </c>
      <c r="X315" s="37">
        <v>1.09375</v>
      </c>
      <c r="Y315" s="28">
        <v>1.09375</v>
      </c>
      <c r="Z315" s="15" t="s">
        <v>1815</v>
      </c>
      <c r="AA315" s="11"/>
      <c r="AB315" s="11"/>
      <c r="AC315" s="11"/>
    </row>
    <row r="316" spans="1:29" ht="12.75" customHeight="1">
      <c r="A316" s="13">
        <v>43595</v>
      </c>
      <c r="B316" s="15" t="s">
        <v>35</v>
      </c>
      <c r="C316" s="17">
        <v>0.60416666666666663</v>
      </c>
      <c r="D316" s="18"/>
      <c r="E316" s="18"/>
      <c r="F316" s="20" t="s">
        <v>1814</v>
      </c>
      <c r="G316" s="18">
        <v>10</v>
      </c>
      <c r="H316" s="18">
        <v>5</v>
      </c>
      <c r="I316" s="18">
        <v>2019</v>
      </c>
      <c r="J316" s="18">
        <v>14</v>
      </c>
      <c r="K316" s="18">
        <v>30</v>
      </c>
      <c r="L316" s="18">
        <v>0</v>
      </c>
      <c r="M316" s="15" t="s">
        <v>49</v>
      </c>
      <c r="N316" s="22" t="s">
        <v>1239</v>
      </c>
      <c r="O316" s="22" t="s">
        <v>1240</v>
      </c>
      <c r="P316" s="15" t="s">
        <v>1241</v>
      </c>
      <c r="Q316" s="15" t="s">
        <v>99</v>
      </c>
      <c r="R316" s="15" t="s">
        <v>100</v>
      </c>
      <c r="S316" s="15">
        <v>-1</v>
      </c>
      <c r="T316" s="15" t="s">
        <v>132</v>
      </c>
      <c r="U316" s="15" t="s">
        <v>117</v>
      </c>
      <c r="V316" s="15" t="s">
        <v>133</v>
      </c>
      <c r="W316" s="25">
        <v>43595.604166666664</v>
      </c>
      <c r="X316" s="37">
        <v>0.90625</v>
      </c>
      <c r="Y316" s="28">
        <v>0.90625</v>
      </c>
      <c r="Z316" s="15" t="s">
        <v>1815</v>
      </c>
      <c r="AA316" s="11"/>
      <c r="AB316" s="11"/>
      <c r="AC316" s="11"/>
    </row>
    <row r="317" spans="1:29" ht="12.75" customHeight="1">
      <c r="A317" s="13">
        <v>43595</v>
      </c>
      <c r="B317" s="15" t="s">
        <v>35</v>
      </c>
      <c r="C317" s="17">
        <v>0.60701388888888885</v>
      </c>
      <c r="D317" s="18"/>
      <c r="E317" s="18"/>
      <c r="F317" s="20" t="s">
        <v>1814</v>
      </c>
      <c r="G317" s="18">
        <v>10</v>
      </c>
      <c r="H317" s="18">
        <v>5</v>
      </c>
      <c r="I317" s="18">
        <v>2019</v>
      </c>
      <c r="J317" s="18">
        <v>14</v>
      </c>
      <c r="K317" s="18">
        <v>34</v>
      </c>
      <c r="L317" s="18">
        <v>6</v>
      </c>
      <c r="M317" s="15" t="s">
        <v>58</v>
      </c>
      <c r="N317" s="22" t="s">
        <v>1243</v>
      </c>
      <c r="O317" s="22" t="s">
        <v>1244</v>
      </c>
      <c r="P317" s="15" t="s">
        <v>1054</v>
      </c>
      <c r="Q317" s="15" t="s">
        <v>1245</v>
      </c>
      <c r="R317" s="15" t="s">
        <v>78</v>
      </c>
      <c r="S317" s="15">
        <v>1</v>
      </c>
      <c r="T317" s="15" t="s">
        <v>182</v>
      </c>
      <c r="U317" s="15" t="s">
        <v>80</v>
      </c>
      <c r="V317" s="15" t="s">
        <v>133</v>
      </c>
      <c r="W317" s="25">
        <v>43595.60701388889</v>
      </c>
      <c r="X317" s="37">
        <v>2.8472222256823443E-3</v>
      </c>
      <c r="Y317" s="28">
        <v>2.8472222256823443E-3</v>
      </c>
      <c r="Z317" s="15" t="s">
        <v>34</v>
      </c>
      <c r="AA317" s="11"/>
      <c r="AB317" s="11"/>
      <c r="AC317" s="11"/>
    </row>
    <row r="318" spans="1:29" ht="12.75" customHeight="1">
      <c r="A318" s="13">
        <v>43595</v>
      </c>
      <c r="B318" s="15" t="s">
        <v>35</v>
      </c>
      <c r="C318" s="17">
        <v>0.63055555555555554</v>
      </c>
      <c r="D318" s="18"/>
      <c r="E318" s="18"/>
      <c r="F318" s="20" t="s">
        <v>1814</v>
      </c>
      <c r="G318" s="18">
        <v>10</v>
      </c>
      <c r="H318" s="18">
        <v>5</v>
      </c>
      <c r="I318" s="18">
        <v>2019</v>
      </c>
      <c r="J318" s="18">
        <v>15</v>
      </c>
      <c r="K318" s="18">
        <v>8</v>
      </c>
      <c r="L318" s="18">
        <v>0</v>
      </c>
      <c r="M318" s="15" t="s">
        <v>63</v>
      </c>
      <c r="N318" s="22" t="s">
        <v>1248</v>
      </c>
      <c r="O318" s="22" t="s">
        <v>1249</v>
      </c>
      <c r="P318" s="15" t="s">
        <v>1250</v>
      </c>
      <c r="Q318" s="15" t="s">
        <v>166</v>
      </c>
      <c r="R318" s="15" t="s">
        <v>100</v>
      </c>
      <c r="S318" s="15">
        <v>-1</v>
      </c>
      <c r="T318" s="15" t="s">
        <v>132</v>
      </c>
      <c r="U318" s="15" t="s">
        <v>117</v>
      </c>
      <c r="V318" s="15" t="s">
        <v>133</v>
      </c>
      <c r="W318" s="25">
        <v>43595.630555555559</v>
      </c>
      <c r="X318" s="37">
        <v>2.3541666669188999E-2</v>
      </c>
      <c r="Y318" s="28">
        <v>2.3541666669188999E-2</v>
      </c>
      <c r="Z318" s="15" t="s">
        <v>34</v>
      </c>
      <c r="AA318" s="11"/>
      <c r="AB318" s="11"/>
      <c r="AC318" s="11"/>
    </row>
    <row r="319" spans="1:29" ht="12.75" customHeight="1">
      <c r="A319" s="13">
        <v>43595</v>
      </c>
      <c r="B319" s="15" t="s">
        <v>35</v>
      </c>
      <c r="C319" s="17">
        <v>0.66666666666666663</v>
      </c>
      <c r="D319" s="18"/>
      <c r="E319" s="33">
        <v>0.41666666666666669</v>
      </c>
      <c r="F319" s="20">
        <v>0.24999999999999994</v>
      </c>
      <c r="G319" s="18">
        <v>10</v>
      </c>
      <c r="H319" s="18">
        <v>5</v>
      </c>
      <c r="I319" s="18">
        <v>2019</v>
      </c>
      <c r="J319" s="18">
        <v>16</v>
      </c>
      <c r="K319" s="18">
        <v>0</v>
      </c>
      <c r="L319" s="18">
        <v>0</v>
      </c>
      <c r="M319" s="15" t="s">
        <v>46</v>
      </c>
      <c r="N319" s="22" t="s">
        <v>1251</v>
      </c>
      <c r="O319" s="22" t="s">
        <v>1252</v>
      </c>
      <c r="P319" s="15" t="s">
        <v>946</v>
      </c>
      <c r="Q319" s="15" t="s">
        <v>166</v>
      </c>
      <c r="R319" s="15" t="s">
        <v>100</v>
      </c>
      <c r="S319" s="15">
        <v>1</v>
      </c>
      <c r="T319" s="15" t="s">
        <v>182</v>
      </c>
      <c r="U319" s="15" t="s">
        <v>80</v>
      </c>
      <c r="V319" s="15" t="s">
        <v>133</v>
      </c>
      <c r="W319" s="25">
        <v>43595.666666666664</v>
      </c>
      <c r="X319" s="37">
        <v>3.6111111105128657E-2</v>
      </c>
      <c r="Y319" s="28">
        <v>3.6111111105128657E-2</v>
      </c>
      <c r="Z319" s="15" t="s">
        <v>34</v>
      </c>
      <c r="AA319" s="11"/>
      <c r="AB319" s="11"/>
      <c r="AC319" s="11"/>
    </row>
    <row r="320" spans="1:29" ht="12.75" customHeight="1">
      <c r="A320" s="13">
        <v>43595</v>
      </c>
      <c r="B320" s="15" t="s">
        <v>35</v>
      </c>
      <c r="C320" s="17">
        <v>0.68634259259259256</v>
      </c>
      <c r="D320" s="18"/>
      <c r="E320" s="18"/>
      <c r="F320" s="20" t="s">
        <v>1814</v>
      </c>
      <c r="G320" s="18">
        <v>10</v>
      </c>
      <c r="H320" s="18">
        <v>5</v>
      </c>
      <c r="I320" s="18">
        <v>2019</v>
      </c>
      <c r="J320" s="18">
        <v>16</v>
      </c>
      <c r="K320" s="18">
        <v>28</v>
      </c>
      <c r="L320" s="18">
        <v>20</v>
      </c>
      <c r="M320" s="15" t="s">
        <v>63</v>
      </c>
      <c r="N320" s="22" t="s">
        <v>1255</v>
      </c>
      <c r="O320" s="22" t="s">
        <v>1256</v>
      </c>
      <c r="P320" s="15" t="s">
        <v>95</v>
      </c>
      <c r="Q320" s="15" t="s">
        <v>77</v>
      </c>
      <c r="R320" s="15" t="s">
        <v>78</v>
      </c>
      <c r="S320" s="15">
        <v>1</v>
      </c>
      <c r="T320" s="15" t="s">
        <v>132</v>
      </c>
      <c r="U320" s="15" t="s">
        <v>117</v>
      </c>
      <c r="V320" s="15" t="s">
        <v>133</v>
      </c>
      <c r="W320" s="25">
        <v>43595.686342592591</v>
      </c>
      <c r="X320" s="37">
        <v>1.9675925927003846E-2</v>
      </c>
      <c r="Y320" s="28">
        <v>1.9675925927003846E-2</v>
      </c>
      <c r="Z320" s="15" t="s">
        <v>34</v>
      </c>
      <c r="AA320" s="11"/>
      <c r="AB320" s="11"/>
      <c r="AC320" s="11"/>
    </row>
    <row r="321" spans="1:29" ht="12.75" customHeight="1">
      <c r="A321" s="13">
        <v>43598</v>
      </c>
      <c r="B321" s="15" t="s">
        <v>35</v>
      </c>
      <c r="C321" s="17">
        <v>0.62847222222222221</v>
      </c>
      <c r="D321" s="18"/>
      <c r="E321" s="18"/>
      <c r="F321" s="20" t="s">
        <v>1814</v>
      </c>
      <c r="G321" s="18">
        <v>13</v>
      </c>
      <c r="H321" s="18">
        <v>5</v>
      </c>
      <c r="I321" s="18">
        <v>2019</v>
      </c>
      <c r="J321" s="18">
        <v>15</v>
      </c>
      <c r="K321" s="18">
        <v>5</v>
      </c>
      <c r="L321" s="18">
        <v>0</v>
      </c>
      <c r="M321" s="15" t="s">
        <v>37</v>
      </c>
      <c r="N321" s="22" t="s">
        <v>1258</v>
      </c>
      <c r="O321" s="22" t="s">
        <v>1259</v>
      </c>
      <c r="P321" s="15" t="s">
        <v>1260</v>
      </c>
      <c r="Q321" s="15" t="s">
        <v>284</v>
      </c>
      <c r="R321" s="15" t="s">
        <v>78</v>
      </c>
      <c r="S321" s="15">
        <v>0</v>
      </c>
      <c r="T321" s="15" t="s">
        <v>204</v>
      </c>
      <c r="U321" s="15" t="s">
        <v>117</v>
      </c>
      <c r="V321" s="15" t="s">
        <v>133</v>
      </c>
      <c r="W321" s="25">
        <v>43598.628472222219</v>
      </c>
      <c r="X321" s="37">
        <v>2.9421296296277433</v>
      </c>
      <c r="Y321" s="28">
        <v>2.9421296296277433</v>
      </c>
      <c r="Z321" s="15" t="s">
        <v>1815</v>
      </c>
      <c r="AA321" s="11"/>
      <c r="AB321" s="11"/>
      <c r="AC321" s="11"/>
    </row>
    <row r="322" spans="1:29" ht="12.75" customHeight="1">
      <c r="A322" s="13">
        <v>43598</v>
      </c>
      <c r="B322" s="15" t="s">
        <v>35</v>
      </c>
      <c r="C322" s="17">
        <v>0.63194444444444442</v>
      </c>
      <c r="D322" s="18"/>
      <c r="E322" s="33">
        <v>0.38194444444444442</v>
      </c>
      <c r="F322" s="20">
        <v>0.25</v>
      </c>
      <c r="G322" s="18">
        <v>13</v>
      </c>
      <c r="H322" s="18">
        <v>5</v>
      </c>
      <c r="I322" s="18">
        <v>2019</v>
      </c>
      <c r="J322" s="18">
        <v>15</v>
      </c>
      <c r="K322" s="18">
        <v>10</v>
      </c>
      <c r="L322" s="18">
        <v>0</v>
      </c>
      <c r="M322" s="15" t="s">
        <v>65</v>
      </c>
      <c r="N322" s="22" t="s">
        <v>1262</v>
      </c>
      <c r="O322" s="22" t="s">
        <v>1263</v>
      </c>
      <c r="P322" s="15" t="s">
        <v>1260</v>
      </c>
      <c r="Q322" s="15" t="s">
        <v>1232</v>
      </c>
      <c r="R322" s="15" t="s">
        <v>100</v>
      </c>
      <c r="S322" s="15">
        <v>0</v>
      </c>
      <c r="T322" s="15" t="s">
        <v>182</v>
      </c>
      <c r="U322" s="15" t="s">
        <v>80</v>
      </c>
      <c r="V322" s="15" t="s">
        <v>111</v>
      </c>
      <c r="W322" s="25">
        <v>43598.631944444445</v>
      </c>
      <c r="X322" s="37">
        <v>3.4722222262644209E-3</v>
      </c>
      <c r="Y322" s="28">
        <v>3.4722222262644209E-3</v>
      </c>
      <c r="Z322" s="15" t="s">
        <v>34</v>
      </c>
      <c r="AA322" s="11"/>
      <c r="AB322" s="11"/>
      <c r="AC322" s="11"/>
    </row>
    <row r="323" spans="1:29" ht="12.75" customHeight="1">
      <c r="A323" s="13">
        <v>43598</v>
      </c>
      <c r="B323" s="15" t="s">
        <v>35</v>
      </c>
      <c r="C323" s="17">
        <v>0.65123842592592596</v>
      </c>
      <c r="D323" s="18"/>
      <c r="E323" s="18"/>
      <c r="F323" s="20" t="s">
        <v>1814</v>
      </c>
      <c r="G323" s="18">
        <v>13</v>
      </c>
      <c r="H323" s="18">
        <v>5</v>
      </c>
      <c r="I323" s="18">
        <v>2019</v>
      </c>
      <c r="J323" s="18">
        <v>15</v>
      </c>
      <c r="K323" s="18">
        <v>37</v>
      </c>
      <c r="L323" s="18">
        <v>47</v>
      </c>
      <c r="M323" s="15" t="s">
        <v>58</v>
      </c>
      <c r="N323" s="22" t="s">
        <v>1264</v>
      </c>
      <c r="O323" s="22" t="s">
        <v>1265</v>
      </c>
      <c r="P323" s="15" t="s">
        <v>76</v>
      </c>
      <c r="Q323" s="15" t="s">
        <v>77</v>
      </c>
      <c r="R323" s="15" t="s">
        <v>78</v>
      </c>
      <c r="S323" s="15">
        <v>1</v>
      </c>
      <c r="T323" s="15" t="s">
        <v>132</v>
      </c>
      <c r="U323" s="15" t="s">
        <v>117</v>
      </c>
      <c r="V323" s="15" t="s">
        <v>198</v>
      </c>
      <c r="W323" s="25">
        <v>43598.651238425926</v>
      </c>
      <c r="X323" s="37">
        <v>1.9293981480586808E-2</v>
      </c>
      <c r="Y323" s="28">
        <v>1.9293981480586808E-2</v>
      </c>
      <c r="Z323" s="15" t="s">
        <v>34</v>
      </c>
      <c r="AA323" s="11"/>
      <c r="AB323" s="11"/>
      <c r="AC323" s="11"/>
    </row>
    <row r="324" spans="1:29" ht="12.75" customHeight="1">
      <c r="A324" s="13">
        <v>43598</v>
      </c>
      <c r="B324" s="15" t="s">
        <v>35</v>
      </c>
      <c r="C324" s="17">
        <v>0.80555555555555558</v>
      </c>
      <c r="D324" s="18"/>
      <c r="E324" s="18"/>
      <c r="F324" s="20" t="s">
        <v>1814</v>
      </c>
      <c r="G324" s="18">
        <v>13</v>
      </c>
      <c r="H324" s="18">
        <v>5</v>
      </c>
      <c r="I324" s="18">
        <v>2019</v>
      </c>
      <c r="J324" s="18">
        <v>19</v>
      </c>
      <c r="K324" s="18">
        <v>20</v>
      </c>
      <c r="L324" s="18">
        <v>0</v>
      </c>
      <c r="M324" s="15" t="s">
        <v>66</v>
      </c>
      <c r="N324" s="22" t="s">
        <v>1267</v>
      </c>
      <c r="O324" s="22" t="s">
        <v>1268</v>
      </c>
      <c r="P324" s="15" t="s">
        <v>1269</v>
      </c>
      <c r="Q324" s="15" t="s">
        <v>166</v>
      </c>
      <c r="R324" s="15" t="s">
        <v>100</v>
      </c>
      <c r="S324" s="15">
        <v>-1</v>
      </c>
      <c r="T324" s="15" t="s">
        <v>204</v>
      </c>
      <c r="U324" s="15" t="s">
        <v>117</v>
      </c>
      <c r="V324" s="15" t="s">
        <v>133</v>
      </c>
      <c r="W324" s="25">
        <v>43598.805555555555</v>
      </c>
      <c r="X324" s="37">
        <v>0.15431712962890742</v>
      </c>
      <c r="Y324" s="28">
        <v>0.15431712962890742</v>
      </c>
      <c r="Z324" s="15" t="s">
        <v>1815</v>
      </c>
      <c r="AA324" s="11"/>
      <c r="AB324" s="11"/>
      <c r="AC324" s="11"/>
    </row>
    <row r="325" spans="1:29" ht="12.75" customHeight="1">
      <c r="A325" s="13">
        <v>43599</v>
      </c>
      <c r="B325" s="15" t="s">
        <v>35</v>
      </c>
      <c r="C325" s="17">
        <v>0.53016203703703701</v>
      </c>
      <c r="D325" s="18"/>
      <c r="E325" s="33">
        <v>0.20347222222222222</v>
      </c>
      <c r="F325" s="20">
        <v>0.32668981481481479</v>
      </c>
      <c r="G325" s="18">
        <v>14</v>
      </c>
      <c r="H325" s="18">
        <v>5</v>
      </c>
      <c r="I325" s="18">
        <v>2019</v>
      </c>
      <c r="J325" s="18">
        <v>12</v>
      </c>
      <c r="K325" s="18">
        <v>43</v>
      </c>
      <c r="L325" s="18">
        <v>26</v>
      </c>
      <c r="M325" s="15" t="s">
        <v>46</v>
      </c>
      <c r="N325" s="22" t="s">
        <v>1271</v>
      </c>
      <c r="O325" s="22" t="s">
        <v>1272</v>
      </c>
      <c r="P325" s="15" t="s">
        <v>95</v>
      </c>
      <c r="Q325" s="15" t="s">
        <v>77</v>
      </c>
      <c r="R325" s="15" t="s">
        <v>78</v>
      </c>
      <c r="S325" s="15">
        <v>0</v>
      </c>
      <c r="T325" s="15" t="s">
        <v>132</v>
      </c>
      <c r="U325" s="15" t="s">
        <v>117</v>
      </c>
      <c r="V325" s="15" t="s">
        <v>133</v>
      </c>
      <c r="W325" s="25">
        <v>43599.530162037037</v>
      </c>
      <c r="X325" s="37">
        <v>0.72460648148262408</v>
      </c>
      <c r="Y325" s="28">
        <v>0.72460648148262408</v>
      </c>
      <c r="Z325" s="15" t="s">
        <v>1815</v>
      </c>
      <c r="AA325" s="11"/>
      <c r="AB325" s="11"/>
      <c r="AC325" s="11"/>
    </row>
    <row r="326" spans="1:29" ht="12.75" customHeight="1">
      <c r="A326" s="13">
        <v>43599</v>
      </c>
      <c r="B326" s="15" t="s">
        <v>35</v>
      </c>
      <c r="C326" s="17">
        <v>0.78125</v>
      </c>
      <c r="D326" s="18"/>
      <c r="E326" s="48">
        <v>0.53125</v>
      </c>
      <c r="F326" s="20">
        <v>0.25</v>
      </c>
      <c r="G326" s="18">
        <v>14</v>
      </c>
      <c r="H326" s="18">
        <v>5</v>
      </c>
      <c r="I326" s="18">
        <v>2019</v>
      </c>
      <c r="J326" s="18">
        <v>18</v>
      </c>
      <c r="K326" s="18">
        <v>45</v>
      </c>
      <c r="L326" s="18">
        <v>0</v>
      </c>
      <c r="M326" s="15" t="s">
        <v>38</v>
      </c>
      <c r="N326" s="22" t="s">
        <v>1275</v>
      </c>
      <c r="O326" s="22" t="s">
        <v>1276</v>
      </c>
      <c r="P326" s="15" t="s">
        <v>1277</v>
      </c>
      <c r="Q326" s="15" t="s">
        <v>115</v>
      </c>
      <c r="R326" s="15" t="s">
        <v>100</v>
      </c>
      <c r="S326" s="15">
        <v>0</v>
      </c>
      <c r="T326" s="15" t="s">
        <v>79</v>
      </c>
      <c r="U326" s="15" t="s">
        <v>80</v>
      </c>
      <c r="V326" s="15" t="s">
        <v>102</v>
      </c>
      <c r="W326" s="25">
        <v>43599.78125</v>
      </c>
      <c r="X326" s="37">
        <v>0.25108796296262881</v>
      </c>
      <c r="Y326" s="28">
        <v>0.25108796296262881</v>
      </c>
      <c r="Z326" s="15" t="s">
        <v>1815</v>
      </c>
      <c r="AA326" s="11"/>
      <c r="AB326" s="11"/>
      <c r="AC326" s="11"/>
    </row>
    <row r="327" spans="1:29" ht="12.75" customHeight="1">
      <c r="A327" s="13">
        <v>43600</v>
      </c>
      <c r="B327" s="15" t="s">
        <v>35</v>
      </c>
      <c r="C327" s="17">
        <v>0.79166666666666663</v>
      </c>
      <c r="D327" s="18"/>
      <c r="E327" s="33">
        <v>0.5</v>
      </c>
      <c r="F327" s="20">
        <v>0.29166666666666663</v>
      </c>
      <c r="G327" s="18">
        <v>15</v>
      </c>
      <c r="H327" s="18">
        <v>5</v>
      </c>
      <c r="I327" s="18">
        <v>2019</v>
      </c>
      <c r="J327" s="18">
        <v>19</v>
      </c>
      <c r="K327" s="18">
        <v>0</v>
      </c>
      <c r="L327" s="18">
        <v>0</v>
      </c>
      <c r="M327" s="15" t="s">
        <v>71</v>
      </c>
      <c r="N327" s="22" t="s">
        <v>1280</v>
      </c>
      <c r="O327" s="49" t="s">
        <v>1281</v>
      </c>
      <c r="P327" s="31" t="s">
        <v>1282</v>
      </c>
      <c r="Q327" s="15" t="s">
        <v>115</v>
      </c>
      <c r="R327" s="15" t="s">
        <v>100</v>
      </c>
      <c r="S327" s="15">
        <v>1</v>
      </c>
      <c r="T327" s="15" t="s">
        <v>132</v>
      </c>
      <c r="U327" s="15" t="s">
        <v>117</v>
      </c>
      <c r="V327" s="15" t="s">
        <v>198</v>
      </c>
      <c r="W327" s="25">
        <v>43600.791666666664</v>
      </c>
      <c r="X327" s="37">
        <v>1.0104166666642413</v>
      </c>
      <c r="Y327" s="28">
        <v>1.0104166666642413</v>
      </c>
      <c r="Z327" s="15" t="s">
        <v>1815</v>
      </c>
      <c r="AA327" s="11"/>
      <c r="AB327" s="11"/>
      <c r="AC327" s="11"/>
    </row>
    <row r="328" spans="1:29" ht="12.75" customHeight="1">
      <c r="A328" s="13">
        <v>43601</v>
      </c>
      <c r="B328" s="15" t="s">
        <v>35</v>
      </c>
      <c r="C328" s="17">
        <v>0.75347222222222221</v>
      </c>
      <c r="D328" s="18"/>
      <c r="E328" s="33">
        <v>0.50694444444444442</v>
      </c>
      <c r="F328" s="20">
        <v>0.24652777777777779</v>
      </c>
      <c r="G328" s="18">
        <v>16</v>
      </c>
      <c r="H328" s="18">
        <v>5</v>
      </c>
      <c r="I328" s="18">
        <v>2019</v>
      </c>
      <c r="J328" s="18">
        <v>18</v>
      </c>
      <c r="K328" s="18">
        <v>5</v>
      </c>
      <c r="L328" s="18">
        <v>0</v>
      </c>
      <c r="M328" s="15" t="s">
        <v>58</v>
      </c>
      <c r="N328" s="22" t="s">
        <v>1283</v>
      </c>
      <c r="O328" s="22" t="s">
        <v>1284</v>
      </c>
      <c r="P328" s="15" t="s">
        <v>1285</v>
      </c>
      <c r="Q328" s="15" t="s">
        <v>115</v>
      </c>
      <c r="R328" s="15" t="s">
        <v>100</v>
      </c>
      <c r="S328" s="15">
        <v>-1</v>
      </c>
      <c r="T328" s="15" t="s">
        <v>182</v>
      </c>
      <c r="U328" s="15" t="s">
        <v>80</v>
      </c>
      <c r="V328" s="15" t="s">
        <v>111</v>
      </c>
      <c r="W328" s="25">
        <v>43601.753472222219</v>
      </c>
      <c r="X328" s="37">
        <v>0.96180555555474712</v>
      </c>
      <c r="Y328" s="28">
        <v>0.96180555555474712</v>
      </c>
      <c r="Z328" s="15" t="s">
        <v>1815</v>
      </c>
      <c r="AA328" s="11"/>
      <c r="AB328" s="11"/>
      <c r="AC328" s="11"/>
    </row>
    <row r="329" spans="1:29" ht="12.75" customHeight="1">
      <c r="A329" s="13">
        <v>43601</v>
      </c>
      <c r="B329" s="15" t="s">
        <v>35</v>
      </c>
      <c r="C329" s="17">
        <v>0.76041666666666663</v>
      </c>
      <c r="D329" s="18"/>
      <c r="E329" s="33">
        <v>0.51041666666666663</v>
      </c>
      <c r="F329" s="20">
        <v>0.25</v>
      </c>
      <c r="G329" s="18">
        <v>16</v>
      </c>
      <c r="H329" s="18">
        <v>5</v>
      </c>
      <c r="I329" s="18">
        <v>2019</v>
      </c>
      <c r="J329" s="18">
        <v>18</v>
      </c>
      <c r="K329" s="18">
        <v>15</v>
      </c>
      <c r="L329" s="18">
        <v>0</v>
      </c>
      <c r="M329" s="15" t="s">
        <v>49</v>
      </c>
      <c r="N329" s="22" t="s">
        <v>1288</v>
      </c>
      <c r="O329" s="22" t="s">
        <v>1289</v>
      </c>
      <c r="P329" s="15" t="s">
        <v>982</v>
      </c>
      <c r="Q329" s="15" t="s">
        <v>894</v>
      </c>
      <c r="R329" s="15" t="s">
        <v>100</v>
      </c>
      <c r="S329" s="15">
        <v>1</v>
      </c>
      <c r="T329" s="15" t="s">
        <v>182</v>
      </c>
      <c r="U329" s="15" t="s">
        <v>80</v>
      </c>
      <c r="V329" s="15" t="s">
        <v>111</v>
      </c>
      <c r="W329" s="25">
        <v>43601.760416666664</v>
      </c>
      <c r="X329" s="37">
        <v>6.9444444452528842E-3</v>
      </c>
      <c r="Y329" s="28">
        <v>6.9444444452528842E-3</v>
      </c>
      <c r="Z329" s="15" t="s">
        <v>34</v>
      </c>
      <c r="AA329" s="11"/>
      <c r="AB329" s="11"/>
      <c r="AC329" s="11"/>
    </row>
    <row r="330" spans="1:29" ht="12.75" customHeight="1">
      <c r="A330" s="13">
        <v>43602</v>
      </c>
      <c r="B330" s="15" t="s">
        <v>35</v>
      </c>
      <c r="C330" s="17">
        <v>0.81944444444444442</v>
      </c>
      <c r="D330" s="18"/>
      <c r="E330" s="33">
        <v>0.5625</v>
      </c>
      <c r="F330" s="20">
        <v>0.25694444444444442</v>
      </c>
      <c r="G330" s="18">
        <v>17</v>
      </c>
      <c r="H330" s="18">
        <v>5</v>
      </c>
      <c r="I330" s="18">
        <v>2019</v>
      </c>
      <c r="J330" s="18">
        <v>19</v>
      </c>
      <c r="K330" s="18">
        <v>40</v>
      </c>
      <c r="L330" s="18">
        <v>0</v>
      </c>
      <c r="M330" s="15" t="s">
        <v>65</v>
      </c>
      <c r="N330" s="22" t="s">
        <v>1291</v>
      </c>
      <c r="O330" s="22" t="s">
        <v>1292</v>
      </c>
      <c r="P330" s="15" t="s">
        <v>1293</v>
      </c>
      <c r="Q330" s="15" t="s">
        <v>1232</v>
      </c>
      <c r="R330" s="15" t="s">
        <v>100</v>
      </c>
      <c r="S330" s="15">
        <v>0</v>
      </c>
      <c r="T330" s="15" t="s">
        <v>182</v>
      </c>
      <c r="U330" s="15" t="s">
        <v>80</v>
      </c>
      <c r="V330" s="15" t="s">
        <v>111</v>
      </c>
      <c r="W330" s="25">
        <v>43602.819444444445</v>
      </c>
      <c r="X330" s="37">
        <v>1.0590277777810115</v>
      </c>
      <c r="Y330" s="28">
        <v>1.0590277777810115</v>
      </c>
      <c r="Z330" s="15" t="s">
        <v>1815</v>
      </c>
      <c r="AA330" s="11"/>
      <c r="AB330" s="11"/>
      <c r="AC330" s="11"/>
    </row>
    <row r="331" spans="1:29" ht="12.75" customHeight="1">
      <c r="A331" s="13">
        <v>43602</v>
      </c>
      <c r="B331" s="15" t="s">
        <v>35</v>
      </c>
      <c r="C331" s="17">
        <v>0.95644675925925926</v>
      </c>
      <c r="D331" s="18"/>
      <c r="E331" s="18"/>
      <c r="F331" s="20" t="s">
        <v>1814</v>
      </c>
      <c r="G331" s="18">
        <v>17</v>
      </c>
      <c r="H331" s="18">
        <v>5</v>
      </c>
      <c r="I331" s="18">
        <v>2019</v>
      </c>
      <c r="J331" s="18">
        <v>22</v>
      </c>
      <c r="K331" s="18">
        <v>57</v>
      </c>
      <c r="L331" s="18">
        <v>17</v>
      </c>
      <c r="M331" s="15" t="s">
        <v>59</v>
      </c>
      <c r="N331" s="22" t="s">
        <v>1295</v>
      </c>
      <c r="O331" s="22" t="s">
        <v>1296</v>
      </c>
      <c r="P331" s="15" t="s">
        <v>1293</v>
      </c>
      <c r="Q331" s="15" t="s">
        <v>162</v>
      </c>
      <c r="R331" s="15" t="s">
        <v>78</v>
      </c>
      <c r="S331" s="15">
        <v>-1</v>
      </c>
      <c r="T331" s="15" t="s">
        <v>132</v>
      </c>
      <c r="U331" s="15" t="s">
        <v>117</v>
      </c>
      <c r="V331" s="15" t="s">
        <v>198</v>
      </c>
      <c r="W331" s="25">
        <v>43602.956446759257</v>
      </c>
      <c r="X331" s="37">
        <v>0.13700231481197989</v>
      </c>
      <c r="Y331" s="28">
        <v>0.13700231481197989</v>
      </c>
      <c r="Z331" s="15" t="s">
        <v>1815</v>
      </c>
      <c r="AA331" s="11"/>
      <c r="AB331" s="11"/>
      <c r="AC331" s="11"/>
    </row>
    <row r="332" spans="1:29" ht="12.75" customHeight="1">
      <c r="A332" s="13">
        <v>43605</v>
      </c>
      <c r="B332" s="15" t="s">
        <v>35</v>
      </c>
      <c r="C332" s="17">
        <v>0.64583333333333337</v>
      </c>
      <c r="D332" s="18"/>
      <c r="E332" s="48">
        <v>0.39583333333333331</v>
      </c>
      <c r="F332" s="20">
        <v>0.25000000000000006</v>
      </c>
      <c r="G332" s="18">
        <v>20</v>
      </c>
      <c r="H332" s="18">
        <v>5</v>
      </c>
      <c r="I332" s="18">
        <v>2019</v>
      </c>
      <c r="J332" s="18">
        <v>15</v>
      </c>
      <c r="K332" s="18">
        <v>30</v>
      </c>
      <c r="L332" s="18">
        <v>0</v>
      </c>
      <c r="M332" s="15" t="s">
        <v>59</v>
      </c>
      <c r="N332" s="22" t="s">
        <v>1297</v>
      </c>
      <c r="O332" s="22" t="s">
        <v>1298</v>
      </c>
      <c r="P332" s="15" t="s">
        <v>1012</v>
      </c>
      <c r="Q332" s="15" t="s">
        <v>115</v>
      </c>
      <c r="R332" s="15" t="s">
        <v>100</v>
      </c>
      <c r="S332" s="15">
        <v>0</v>
      </c>
      <c r="T332" s="15" t="s">
        <v>182</v>
      </c>
      <c r="U332" s="15" t="s">
        <v>80</v>
      </c>
      <c r="V332" s="15" t="s">
        <v>111</v>
      </c>
      <c r="W332" s="25">
        <v>43605.645833333336</v>
      </c>
      <c r="X332" s="37">
        <v>2.6893865740785259</v>
      </c>
      <c r="Y332" s="28">
        <v>2.6893865740785259</v>
      </c>
      <c r="Z332" s="15" t="s">
        <v>1815</v>
      </c>
      <c r="AA332" s="11"/>
      <c r="AB332" s="11"/>
      <c r="AC332" s="11"/>
    </row>
    <row r="333" spans="1:29" ht="12.75" customHeight="1">
      <c r="A333" s="13">
        <v>43605</v>
      </c>
      <c r="B333" s="15" t="s">
        <v>35</v>
      </c>
      <c r="C333" s="17">
        <v>0.79166666666666663</v>
      </c>
      <c r="D333" s="18"/>
      <c r="E333" s="33">
        <v>0.54513888888888884</v>
      </c>
      <c r="F333" s="20">
        <v>0.24652777777777779</v>
      </c>
      <c r="G333" s="18">
        <v>20</v>
      </c>
      <c r="H333" s="18">
        <v>5</v>
      </c>
      <c r="I333" s="18">
        <v>2019</v>
      </c>
      <c r="J333" s="18">
        <v>19</v>
      </c>
      <c r="K333" s="18">
        <v>0</v>
      </c>
      <c r="L333" s="18">
        <v>0</v>
      </c>
      <c r="M333" s="15" t="s">
        <v>65</v>
      </c>
      <c r="N333" s="22" t="s">
        <v>1300</v>
      </c>
      <c r="O333" s="22" t="s">
        <v>1301</v>
      </c>
      <c r="P333" s="15" t="s">
        <v>1155</v>
      </c>
      <c r="Q333" s="15" t="s">
        <v>1232</v>
      </c>
      <c r="R333" s="15" t="s">
        <v>100</v>
      </c>
      <c r="S333" s="15">
        <v>1</v>
      </c>
      <c r="T333" s="15" t="s">
        <v>182</v>
      </c>
      <c r="U333" s="15" t="s">
        <v>80</v>
      </c>
      <c r="V333" s="15" t="s">
        <v>111</v>
      </c>
      <c r="W333" s="25">
        <v>43605.791666666664</v>
      </c>
      <c r="X333" s="37">
        <v>0.14583333332848269</v>
      </c>
      <c r="Y333" s="28">
        <v>0.14583333332848269</v>
      </c>
      <c r="Z333" s="15" t="s">
        <v>1815</v>
      </c>
      <c r="AA333" s="11"/>
      <c r="AB333" s="11"/>
      <c r="AC333" s="11"/>
    </row>
    <row r="334" spans="1:29" ht="12.75" customHeight="1">
      <c r="A334" s="13">
        <v>43606</v>
      </c>
      <c r="B334" s="15" t="s">
        <v>35</v>
      </c>
      <c r="C334" s="85">
        <v>4.1666666666666664E-2</v>
      </c>
      <c r="D334" s="31"/>
      <c r="E334" s="86"/>
      <c r="F334" s="86"/>
      <c r="G334" s="18">
        <v>21</v>
      </c>
      <c r="H334" s="18">
        <v>5</v>
      </c>
      <c r="I334" s="18">
        <v>2019</v>
      </c>
      <c r="J334" s="18">
        <v>1</v>
      </c>
      <c r="K334" s="18">
        <v>0</v>
      </c>
      <c r="L334" s="18">
        <v>0</v>
      </c>
      <c r="M334" s="15" t="s">
        <v>43</v>
      </c>
      <c r="N334" s="22" t="s">
        <v>1304</v>
      </c>
      <c r="O334" s="22"/>
      <c r="P334" s="15" t="s">
        <v>1305</v>
      </c>
      <c r="Q334" s="15" t="s">
        <v>99</v>
      </c>
      <c r="R334" s="15" t="s">
        <v>100</v>
      </c>
      <c r="S334" s="15">
        <v>1</v>
      </c>
      <c r="T334" s="15" t="s">
        <v>132</v>
      </c>
      <c r="U334" s="15" t="s">
        <v>117</v>
      </c>
      <c r="V334" s="15" t="s">
        <v>198</v>
      </c>
      <c r="W334" s="25">
        <v>43606.041666666664</v>
      </c>
      <c r="X334" s="37">
        <v>0.25</v>
      </c>
      <c r="Y334" s="28">
        <v>0.25</v>
      </c>
      <c r="Z334" s="15" t="s">
        <v>1815</v>
      </c>
      <c r="AA334" s="11"/>
      <c r="AB334" s="11"/>
      <c r="AC334" s="11"/>
    </row>
    <row r="335" spans="1:29" ht="12.75" customHeight="1">
      <c r="A335" s="13">
        <v>43606</v>
      </c>
      <c r="B335" s="15" t="s">
        <v>35</v>
      </c>
      <c r="C335" s="17">
        <v>0.57877314814814818</v>
      </c>
      <c r="D335" s="18"/>
      <c r="E335" s="18"/>
      <c r="F335" s="20" t="s">
        <v>1814</v>
      </c>
      <c r="G335" s="18">
        <v>21</v>
      </c>
      <c r="H335" s="18">
        <v>5</v>
      </c>
      <c r="I335" s="18">
        <v>2019</v>
      </c>
      <c r="J335" s="18">
        <v>13</v>
      </c>
      <c r="K335" s="18">
        <v>53</v>
      </c>
      <c r="L335" s="18">
        <v>26</v>
      </c>
      <c r="M335" s="15" t="s">
        <v>63</v>
      </c>
      <c r="N335" s="22" t="s">
        <v>1307</v>
      </c>
      <c r="O335" s="22" t="s">
        <v>1308</v>
      </c>
      <c r="P335" s="15" t="s">
        <v>1305</v>
      </c>
      <c r="Q335" s="15" t="s">
        <v>1309</v>
      </c>
      <c r="R335" s="15" t="s">
        <v>78</v>
      </c>
      <c r="S335" s="15">
        <v>-1</v>
      </c>
      <c r="T335" s="15" t="s">
        <v>182</v>
      </c>
      <c r="U335" s="15" t="s">
        <v>80</v>
      </c>
      <c r="V335" s="15" t="s">
        <v>111</v>
      </c>
      <c r="W335" s="25">
        <v>43606.578773148147</v>
      </c>
      <c r="X335" s="37">
        <v>0.53710648148262408</v>
      </c>
      <c r="Y335" s="28">
        <v>0.53710648148262408</v>
      </c>
      <c r="Z335" s="15" t="s">
        <v>1815</v>
      </c>
      <c r="AA335" s="11"/>
      <c r="AB335" s="11"/>
      <c r="AC335" s="11"/>
    </row>
    <row r="336" spans="1:29" ht="12.75" customHeight="1">
      <c r="A336" s="13">
        <v>43606</v>
      </c>
      <c r="B336" s="15" t="s">
        <v>35</v>
      </c>
      <c r="C336" s="17">
        <v>0.69791666666666663</v>
      </c>
      <c r="D336" s="18"/>
      <c r="E336" s="18"/>
      <c r="F336" s="20" t="s">
        <v>1814</v>
      </c>
      <c r="G336" s="18">
        <v>21</v>
      </c>
      <c r="H336" s="18">
        <v>5</v>
      </c>
      <c r="I336" s="18">
        <v>2019</v>
      </c>
      <c r="J336" s="18">
        <v>16</v>
      </c>
      <c r="K336" s="18">
        <v>45</v>
      </c>
      <c r="L336" s="18">
        <v>0</v>
      </c>
      <c r="M336" s="15" t="s">
        <v>33</v>
      </c>
      <c r="N336" s="22" t="s">
        <v>1310</v>
      </c>
      <c r="O336" s="22" t="s">
        <v>1311</v>
      </c>
      <c r="P336" s="18"/>
      <c r="Q336" s="15" t="s">
        <v>99</v>
      </c>
      <c r="R336" s="15" t="s">
        <v>100</v>
      </c>
      <c r="S336" s="15">
        <v>0</v>
      </c>
      <c r="T336" s="15" t="s">
        <v>182</v>
      </c>
      <c r="U336" s="15" t="s">
        <v>80</v>
      </c>
      <c r="V336" s="15" t="s">
        <v>111</v>
      </c>
      <c r="W336" s="25">
        <v>43606.697916666664</v>
      </c>
      <c r="X336" s="37">
        <v>0.11914351851737592</v>
      </c>
      <c r="Y336" s="28">
        <v>0.11914351851737592</v>
      </c>
      <c r="Z336" s="15" t="s">
        <v>1815</v>
      </c>
      <c r="AA336" s="11"/>
      <c r="AB336" s="11"/>
      <c r="AC336" s="11"/>
    </row>
    <row r="337" spans="1:29" ht="12.75" customHeight="1">
      <c r="A337" s="13">
        <v>43606</v>
      </c>
      <c r="B337" s="15" t="s">
        <v>35</v>
      </c>
      <c r="C337" s="17">
        <v>0.75</v>
      </c>
      <c r="D337" s="31" t="s">
        <v>1313</v>
      </c>
      <c r="E337" s="48">
        <v>0.50694444444444442</v>
      </c>
      <c r="F337" s="20">
        <v>0.24305555555555558</v>
      </c>
      <c r="G337" s="18">
        <v>21</v>
      </c>
      <c r="H337" s="18">
        <v>5</v>
      </c>
      <c r="I337" s="18">
        <v>2019</v>
      </c>
      <c r="J337" s="18">
        <v>18</v>
      </c>
      <c r="K337" s="18">
        <v>0</v>
      </c>
      <c r="L337" s="18">
        <v>0</v>
      </c>
      <c r="M337" s="15" t="s">
        <v>37</v>
      </c>
      <c r="N337" s="22" t="s">
        <v>1314</v>
      </c>
      <c r="O337" s="22" t="s">
        <v>1315</v>
      </c>
      <c r="P337" s="15" t="s">
        <v>1155</v>
      </c>
      <c r="Q337" s="15" t="s">
        <v>166</v>
      </c>
      <c r="R337" s="15" t="s">
        <v>100</v>
      </c>
      <c r="S337" s="15">
        <v>-1</v>
      </c>
      <c r="T337" s="15" t="s">
        <v>204</v>
      </c>
      <c r="U337" s="15" t="s">
        <v>117</v>
      </c>
      <c r="V337" s="15" t="s">
        <v>133</v>
      </c>
      <c r="W337" s="25">
        <v>43606.75</v>
      </c>
      <c r="X337" s="37">
        <v>5.2083333335758653E-2</v>
      </c>
      <c r="Y337" s="28">
        <v>5.2083333335758653E-2</v>
      </c>
      <c r="Z337" s="15" t="s">
        <v>1815</v>
      </c>
      <c r="AA337" s="11"/>
      <c r="AB337" s="11"/>
      <c r="AC337" s="11"/>
    </row>
    <row r="338" spans="1:29" ht="12.75" customHeight="1">
      <c r="A338" s="13">
        <v>43607</v>
      </c>
      <c r="B338" s="15" t="s">
        <v>35</v>
      </c>
      <c r="C338" s="17">
        <v>0.39072916666666668</v>
      </c>
      <c r="D338" s="18"/>
      <c r="E338" s="18"/>
      <c r="F338" s="20" t="s">
        <v>1814</v>
      </c>
      <c r="G338" s="18">
        <v>22</v>
      </c>
      <c r="H338" s="18">
        <v>5</v>
      </c>
      <c r="I338" s="18">
        <v>2019</v>
      </c>
      <c r="J338" s="18">
        <v>9</v>
      </c>
      <c r="K338" s="18">
        <v>22</v>
      </c>
      <c r="L338" s="18">
        <v>39</v>
      </c>
      <c r="M338" s="15" t="s">
        <v>41</v>
      </c>
      <c r="N338" s="22" t="s">
        <v>1317</v>
      </c>
      <c r="O338" s="22" t="s">
        <v>1318</v>
      </c>
      <c r="P338" s="15" t="s">
        <v>95</v>
      </c>
      <c r="Q338" s="15" t="s">
        <v>77</v>
      </c>
      <c r="R338" s="15" t="s">
        <v>78</v>
      </c>
      <c r="S338" s="15">
        <v>0</v>
      </c>
      <c r="T338" s="15" t="s">
        <v>79</v>
      </c>
      <c r="U338" s="15" t="s">
        <v>80</v>
      </c>
      <c r="V338" s="15" t="s">
        <v>102</v>
      </c>
      <c r="W338" s="25">
        <v>43607.390729166669</v>
      </c>
      <c r="X338" s="37">
        <v>0.640729166669189</v>
      </c>
      <c r="Y338" s="28">
        <v>0.640729166669189</v>
      </c>
      <c r="Z338" s="15" t="s">
        <v>1815</v>
      </c>
      <c r="AA338" s="11"/>
      <c r="AB338" s="11"/>
      <c r="AC338" s="11"/>
    </row>
    <row r="339" spans="1:29" ht="12.75" customHeight="1">
      <c r="A339" s="13">
        <v>43607</v>
      </c>
      <c r="B339" s="15" t="s">
        <v>35</v>
      </c>
      <c r="C339" s="17">
        <v>0.66666666666666663</v>
      </c>
      <c r="D339" s="18"/>
      <c r="E339" s="18"/>
      <c r="F339" s="20" t="s">
        <v>1814</v>
      </c>
      <c r="G339" s="18">
        <v>22</v>
      </c>
      <c r="H339" s="18">
        <v>5</v>
      </c>
      <c r="I339" s="18">
        <v>2019</v>
      </c>
      <c r="J339" s="18">
        <v>16</v>
      </c>
      <c r="K339" s="18">
        <v>0</v>
      </c>
      <c r="L339" s="18">
        <v>0</v>
      </c>
      <c r="M339" s="15" t="s">
        <v>46</v>
      </c>
      <c r="N339" s="22" t="s">
        <v>1319</v>
      </c>
      <c r="O339" s="22" t="s">
        <v>1320</v>
      </c>
      <c r="P339" s="18"/>
      <c r="Q339" s="15" t="s">
        <v>99</v>
      </c>
      <c r="R339" s="15" t="s">
        <v>100</v>
      </c>
      <c r="S339" s="15">
        <v>0</v>
      </c>
      <c r="T339" s="15" t="s">
        <v>79</v>
      </c>
      <c r="U339" s="15" t="s">
        <v>80</v>
      </c>
      <c r="V339" s="15" t="s">
        <v>102</v>
      </c>
      <c r="W339" s="25">
        <v>43607.666666666664</v>
      </c>
      <c r="X339" s="37">
        <v>0.27593749999505235</v>
      </c>
      <c r="Y339" s="28">
        <v>0.27593749999505235</v>
      </c>
      <c r="Z339" s="15" t="s">
        <v>1815</v>
      </c>
      <c r="AA339" s="11"/>
      <c r="AB339" s="11"/>
      <c r="AC339" s="11"/>
    </row>
    <row r="340" spans="1:29" ht="12.75" customHeight="1">
      <c r="A340" s="13">
        <v>43607</v>
      </c>
      <c r="B340" s="15" t="s">
        <v>35</v>
      </c>
      <c r="C340" s="17">
        <v>0.67361111111111116</v>
      </c>
      <c r="D340" s="18"/>
      <c r="E340" s="18"/>
      <c r="F340" s="20" t="s">
        <v>1814</v>
      </c>
      <c r="G340" s="18">
        <v>22</v>
      </c>
      <c r="H340" s="18">
        <v>5</v>
      </c>
      <c r="I340" s="18">
        <v>2019</v>
      </c>
      <c r="J340" s="18">
        <v>16</v>
      </c>
      <c r="K340" s="18">
        <v>10</v>
      </c>
      <c r="L340" s="18">
        <v>0</v>
      </c>
      <c r="M340" s="15" t="s">
        <v>66</v>
      </c>
      <c r="N340" s="22" t="s">
        <v>1322</v>
      </c>
      <c r="O340" s="22" t="s">
        <v>1323</v>
      </c>
      <c r="P340" s="15" t="s">
        <v>1324</v>
      </c>
      <c r="Q340" s="15" t="s">
        <v>99</v>
      </c>
      <c r="R340" s="15" t="s">
        <v>100</v>
      </c>
      <c r="S340" s="15">
        <v>-1</v>
      </c>
      <c r="T340" s="15" t="s">
        <v>132</v>
      </c>
      <c r="U340" s="15" t="s">
        <v>117</v>
      </c>
      <c r="V340" s="15" t="s">
        <v>133</v>
      </c>
      <c r="W340" s="25">
        <v>43607.673611111109</v>
      </c>
      <c r="X340" s="37">
        <v>6.9444444452528842E-3</v>
      </c>
      <c r="Y340" s="28">
        <v>6.9444444452528842E-3</v>
      </c>
      <c r="Z340" s="15" t="s">
        <v>34</v>
      </c>
      <c r="AA340" s="11"/>
      <c r="AB340" s="11"/>
      <c r="AC340" s="11"/>
    </row>
    <row r="341" spans="1:29" ht="12.75" customHeight="1">
      <c r="A341" s="13">
        <v>43607</v>
      </c>
      <c r="B341" s="15" t="s">
        <v>35</v>
      </c>
      <c r="C341" s="17">
        <v>0.71663194444444445</v>
      </c>
      <c r="D341" s="18"/>
      <c r="E341" s="18"/>
      <c r="F341" s="20" t="s">
        <v>1814</v>
      </c>
      <c r="G341" s="18">
        <v>22</v>
      </c>
      <c r="H341" s="18">
        <v>5</v>
      </c>
      <c r="I341" s="18">
        <v>2019</v>
      </c>
      <c r="J341" s="18">
        <v>17</v>
      </c>
      <c r="K341" s="18">
        <v>11</v>
      </c>
      <c r="L341" s="18">
        <v>57</v>
      </c>
      <c r="M341" s="15" t="s">
        <v>37</v>
      </c>
      <c r="N341" s="22" t="s">
        <v>1326</v>
      </c>
      <c r="O341" s="22" t="s">
        <v>1327</v>
      </c>
      <c r="P341" s="31" t="s">
        <v>930</v>
      </c>
      <c r="Q341" s="15" t="s">
        <v>77</v>
      </c>
      <c r="R341" s="15" t="s">
        <v>78</v>
      </c>
      <c r="S341" s="15">
        <v>-1</v>
      </c>
      <c r="T341" s="15" t="s">
        <v>132</v>
      </c>
      <c r="U341" s="15" t="s">
        <v>117</v>
      </c>
      <c r="V341" s="15" t="s">
        <v>133</v>
      </c>
      <c r="W341" s="25">
        <v>43607.716631944444</v>
      </c>
      <c r="X341" s="37">
        <v>4.3020833334594499E-2</v>
      </c>
      <c r="Y341" s="28">
        <v>4.3020833334594499E-2</v>
      </c>
      <c r="Z341" s="15" t="s">
        <v>1815</v>
      </c>
      <c r="AA341" s="11"/>
      <c r="AB341" s="11"/>
      <c r="AC341" s="11"/>
    </row>
    <row r="342" spans="1:29" ht="12.75" customHeight="1">
      <c r="A342" s="13">
        <v>43607</v>
      </c>
      <c r="B342" s="15" t="s">
        <v>35</v>
      </c>
      <c r="C342" s="17">
        <v>0.83333333333333337</v>
      </c>
      <c r="D342" s="18"/>
      <c r="E342" s="18"/>
      <c r="F342" s="20" t="s">
        <v>1814</v>
      </c>
      <c r="G342" s="18">
        <v>22</v>
      </c>
      <c r="H342" s="18">
        <v>5</v>
      </c>
      <c r="I342" s="18">
        <v>2019</v>
      </c>
      <c r="J342" s="18">
        <v>20</v>
      </c>
      <c r="K342" s="18">
        <v>0</v>
      </c>
      <c r="L342" s="18">
        <v>0</v>
      </c>
      <c r="M342" s="15" t="s">
        <v>40</v>
      </c>
      <c r="N342" s="22" t="s">
        <v>1329</v>
      </c>
      <c r="O342" s="22" t="s">
        <v>1330</v>
      </c>
      <c r="P342" s="18"/>
      <c r="Q342" s="15" t="s">
        <v>1331</v>
      </c>
      <c r="R342" s="15" t="s">
        <v>171</v>
      </c>
      <c r="S342" s="15">
        <v>0</v>
      </c>
      <c r="T342" s="15" t="s">
        <v>79</v>
      </c>
      <c r="U342" s="15" t="s">
        <v>80</v>
      </c>
      <c r="V342" s="15" t="s">
        <v>102</v>
      </c>
      <c r="W342" s="25">
        <v>43607.833333333336</v>
      </c>
      <c r="X342" s="37">
        <v>0.11670138889166992</v>
      </c>
      <c r="Y342" s="28">
        <v>0.11670138889166992</v>
      </c>
      <c r="Z342" s="15" t="s">
        <v>1815</v>
      </c>
      <c r="AA342" s="11"/>
      <c r="AB342" s="11"/>
      <c r="AC342" s="11"/>
    </row>
    <row r="343" spans="1:29" ht="12.75" customHeight="1">
      <c r="A343" s="13">
        <v>43608</v>
      </c>
      <c r="B343" s="15" t="s">
        <v>35</v>
      </c>
      <c r="C343" s="17">
        <v>0.79166666666666663</v>
      </c>
      <c r="D343" s="18"/>
      <c r="E343" s="33"/>
      <c r="F343" s="20" t="s">
        <v>1814</v>
      </c>
      <c r="G343" s="18">
        <v>23</v>
      </c>
      <c r="H343" s="18">
        <v>5</v>
      </c>
      <c r="I343" s="18">
        <v>2019</v>
      </c>
      <c r="J343" s="18">
        <v>19</v>
      </c>
      <c r="K343" s="18">
        <v>0</v>
      </c>
      <c r="L343" s="18">
        <v>0</v>
      </c>
      <c r="M343" s="15" t="s">
        <v>66</v>
      </c>
      <c r="N343" s="22" t="s">
        <v>1332</v>
      </c>
      <c r="O343" s="22" t="s">
        <v>1333</v>
      </c>
      <c r="P343" s="31" t="s">
        <v>107</v>
      </c>
      <c r="Q343" s="15" t="s">
        <v>99</v>
      </c>
      <c r="R343" s="15" t="s">
        <v>100</v>
      </c>
      <c r="S343" s="15">
        <v>-1</v>
      </c>
      <c r="T343" s="15" t="s">
        <v>204</v>
      </c>
      <c r="U343" s="15" t="s">
        <v>117</v>
      </c>
      <c r="V343" s="15" t="s">
        <v>133</v>
      </c>
      <c r="W343" s="25">
        <v>43608.791666666664</v>
      </c>
      <c r="X343" s="37">
        <v>0.95833333332848269</v>
      </c>
      <c r="Y343" s="28">
        <v>0.95833333332848269</v>
      </c>
      <c r="Z343" s="15" t="s">
        <v>1815</v>
      </c>
      <c r="AA343" s="11"/>
      <c r="AB343" s="11"/>
      <c r="AC343" s="11"/>
    </row>
    <row r="344" spans="1:29" ht="12.75" customHeight="1">
      <c r="A344" s="13">
        <v>43608</v>
      </c>
      <c r="B344" s="15" t="s">
        <v>35</v>
      </c>
      <c r="C344" s="17">
        <v>0.81907407407407407</v>
      </c>
      <c r="D344" s="18"/>
      <c r="E344" s="18"/>
      <c r="F344" s="20" t="s">
        <v>1814</v>
      </c>
      <c r="G344" s="18">
        <v>23</v>
      </c>
      <c r="H344" s="18">
        <v>5</v>
      </c>
      <c r="I344" s="18">
        <v>2019</v>
      </c>
      <c r="J344" s="18">
        <v>19</v>
      </c>
      <c r="K344" s="18">
        <v>39</v>
      </c>
      <c r="L344" s="18">
        <v>28</v>
      </c>
      <c r="M344" s="15" t="s">
        <v>54</v>
      </c>
      <c r="N344" s="22" t="s">
        <v>1335</v>
      </c>
      <c r="O344" s="22" t="s">
        <v>1336</v>
      </c>
      <c r="P344" s="15" t="s">
        <v>95</v>
      </c>
      <c r="Q344" s="15" t="s">
        <v>292</v>
      </c>
      <c r="R344" s="15" t="s">
        <v>78</v>
      </c>
      <c r="S344" s="15">
        <v>0</v>
      </c>
      <c r="T344" s="15" t="s">
        <v>182</v>
      </c>
      <c r="U344" s="15" t="s">
        <v>80</v>
      </c>
      <c r="V344" s="15" t="s">
        <v>111</v>
      </c>
      <c r="W344" s="25">
        <v>43608.819074074076</v>
      </c>
      <c r="X344" s="37">
        <v>2.7407407411374152E-2</v>
      </c>
      <c r="Y344" s="28">
        <v>2.7407407411374152E-2</v>
      </c>
      <c r="Z344" s="15" t="s">
        <v>34</v>
      </c>
      <c r="AA344" s="11"/>
      <c r="AB344" s="11"/>
      <c r="AC344" s="11"/>
    </row>
    <row r="345" spans="1:29" ht="12.75" customHeight="1">
      <c r="A345" s="13">
        <v>43613</v>
      </c>
      <c r="B345" s="15" t="s">
        <v>35</v>
      </c>
      <c r="C345" s="17">
        <v>0.83333333333333337</v>
      </c>
      <c r="D345" s="18"/>
      <c r="E345" s="18"/>
      <c r="F345" s="20" t="s">
        <v>1814</v>
      </c>
      <c r="G345" s="18">
        <v>28</v>
      </c>
      <c r="H345" s="18">
        <v>5</v>
      </c>
      <c r="I345" s="18">
        <v>2019</v>
      </c>
      <c r="J345" s="18">
        <v>20</v>
      </c>
      <c r="K345" s="18">
        <v>0</v>
      </c>
      <c r="L345" s="18">
        <v>0</v>
      </c>
      <c r="M345" s="15" t="s">
        <v>40</v>
      </c>
      <c r="N345" s="22" t="s">
        <v>1338</v>
      </c>
      <c r="O345" s="22" t="s">
        <v>1339</v>
      </c>
      <c r="P345" s="18"/>
      <c r="Q345" s="15" t="s">
        <v>1340</v>
      </c>
      <c r="R345" s="15" t="s">
        <v>171</v>
      </c>
      <c r="S345" s="15">
        <v>1</v>
      </c>
      <c r="T345" s="15" t="s">
        <v>132</v>
      </c>
      <c r="U345" s="15" t="s">
        <v>117</v>
      </c>
      <c r="V345" s="15" t="s">
        <v>133</v>
      </c>
      <c r="W345" s="25">
        <v>43613.833333333336</v>
      </c>
      <c r="X345" s="37">
        <v>5.0142592592601432</v>
      </c>
      <c r="Y345" s="28">
        <v>5.0142592592601432</v>
      </c>
      <c r="Z345" s="15" t="s">
        <v>1815</v>
      </c>
      <c r="AA345" s="11"/>
      <c r="AB345" s="11"/>
      <c r="AC345" s="11"/>
    </row>
    <row r="346" spans="1:29" ht="12.75" customHeight="1">
      <c r="A346" s="13">
        <v>43615</v>
      </c>
      <c r="B346" s="15" t="s">
        <v>35</v>
      </c>
      <c r="C346" s="17">
        <v>0.75</v>
      </c>
      <c r="D346" s="18"/>
      <c r="E346" s="33"/>
      <c r="F346" s="20" t="s">
        <v>1814</v>
      </c>
      <c r="G346" s="18">
        <v>30</v>
      </c>
      <c r="H346" s="18">
        <v>5</v>
      </c>
      <c r="I346" s="18">
        <v>2019</v>
      </c>
      <c r="J346" s="18">
        <v>18</v>
      </c>
      <c r="K346" s="18">
        <v>0</v>
      </c>
      <c r="L346" s="18">
        <v>0</v>
      </c>
      <c r="M346" s="15" t="s">
        <v>65</v>
      </c>
      <c r="N346" s="22" t="s">
        <v>1341</v>
      </c>
      <c r="O346" s="22" t="s">
        <v>1342</v>
      </c>
      <c r="P346" s="15" t="s">
        <v>1155</v>
      </c>
      <c r="Q346" s="15" t="s">
        <v>166</v>
      </c>
      <c r="R346" s="15" t="s">
        <v>100</v>
      </c>
      <c r="S346" s="15">
        <v>0</v>
      </c>
      <c r="T346" s="15" t="s">
        <v>79</v>
      </c>
      <c r="U346" s="15" t="s">
        <v>80</v>
      </c>
      <c r="V346" s="15" t="s">
        <v>102</v>
      </c>
      <c r="W346" s="25">
        <v>43615.75</v>
      </c>
      <c r="X346" s="37">
        <v>1.9166666666642413</v>
      </c>
      <c r="Y346" s="28">
        <v>1.9166666666642413</v>
      </c>
      <c r="Z346" s="15" t="s">
        <v>1815</v>
      </c>
      <c r="AA346" s="11"/>
      <c r="AB346" s="11"/>
      <c r="AC346" s="11"/>
    </row>
    <row r="347" spans="1:29" ht="12.75" customHeight="1">
      <c r="A347" s="13">
        <v>43615</v>
      </c>
      <c r="B347" s="15" t="s">
        <v>35</v>
      </c>
      <c r="C347" s="17">
        <v>0.78125</v>
      </c>
      <c r="D347" s="18"/>
      <c r="E347" s="18"/>
      <c r="F347" s="20" t="s">
        <v>1814</v>
      </c>
      <c r="G347" s="18">
        <v>30</v>
      </c>
      <c r="H347" s="18">
        <v>5</v>
      </c>
      <c r="I347" s="18">
        <v>2019</v>
      </c>
      <c r="J347" s="18">
        <v>18</v>
      </c>
      <c r="K347" s="18">
        <v>45</v>
      </c>
      <c r="L347" s="18">
        <v>0</v>
      </c>
      <c r="M347" s="15" t="s">
        <v>60</v>
      </c>
      <c r="N347" s="22" t="s">
        <v>1344</v>
      </c>
      <c r="O347" s="22" t="s">
        <v>1345</v>
      </c>
      <c r="P347" s="18"/>
      <c r="Q347" s="15" t="s">
        <v>99</v>
      </c>
      <c r="R347" s="15" t="s">
        <v>100</v>
      </c>
      <c r="S347" s="15">
        <v>0</v>
      </c>
      <c r="T347" s="15" t="s">
        <v>182</v>
      </c>
      <c r="U347" s="15" t="s">
        <v>80</v>
      </c>
      <c r="V347" s="15" t="s">
        <v>133</v>
      </c>
      <c r="W347" s="25">
        <v>43615.78125</v>
      </c>
      <c r="X347" s="37">
        <v>3.125E-2</v>
      </c>
      <c r="Y347" s="28">
        <v>3.125E-2</v>
      </c>
      <c r="Z347" s="15" t="s">
        <v>34</v>
      </c>
      <c r="AA347" s="11"/>
      <c r="AB347" s="11"/>
      <c r="AC347" s="11"/>
    </row>
    <row r="348" spans="1:29" ht="12.75" customHeight="1">
      <c r="A348" s="13">
        <v>43616</v>
      </c>
      <c r="B348" s="15" t="s">
        <v>35</v>
      </c>
      <c r="C348" s="17">
        <v>0.66598379629629634</v>
      </c>
      <c r="D348" s="18"/>
      <c r="E348" s="48">
        <v>0.37430555555555556</v>
      </c>
      <c r="F348" s="20">
        <v>0.29167824074074078</v>
      </c>
      <c r="G348" s="18">
        <v>31</v>
      </c>
      <c r="H348" s="18">
        <v>5</v>
      </c>
      <c r="I348" s="18">
        <v>2019</v>
      </c>
      <c r="J348" s="18">
        <v>15</v>
      </c>
      <c r="K348" s="18">
        <v>59</v>
      </c>
      <c r="L348" s="18">
        <v>1</v>
      </c>
      <c r="M348" s="15" t="s">
        <v>58</v>
      </c>
      <c r="N348" s="22" t="s">
        <v>1348</v>
      </c>
      <c r="O348" s="22" t="s">
        <v>1349</v>
      </c>
      <c r="P348" s="31" t="s">
        <v>95</v>
      </c>
      <c r="Q348" s="15" t="s">
        <v>77</v>
      </c>
      <c r="R348" s="15" t="s">
        <v>78</v>
      </c>
      <c r="S348" s="15">
        <v>0</v>
      </c>
      <c r="T348" s="15" t="s">
        <v>79</v>
      </c>
      <c r="U348" s="15" t="s">
        <v>80</v>
      </c>
      <c r="V348" s="15" t="s">
        <v>102</v>
      </c>
      <c r="W348" s="25">
        <v>43616.665983796294</v>
      </c>
      <c r="X348" s="37">
        <v>0.88473379629431292</v>
      </c>
      <c r="Y348" s="28">
        <v>0.88473379629431292</v>
      </c>
      <c r="Z348" s="15" t="s">
        <v>1815</v>
      </c>
      <c r="AA348" s="11"/>
      <c r="AB348" s="11"/>
      <c r="AC348" s="11"/>
    </row>
    <row r="349" spans="1:29" ht="12.75" customHeight="1">
      <c r="A349" s="13">
        <v>43616</v>
      </c>
      <c r="B349" s="15" t="s">
        <v>35</v>
      </c>
      <c r="C349" s="17">
        <v>0.75</v>
      </c>
      <c r="D349" s="18"/>
      <c r="E349" s="33">
        <v>0.5</v>
      </c>
      <c r="F349" s="20">
        <v>0.25</v>
      </c>
      <c r="G349" s="18">
        <v>31</v>
      </c>
      <c r="H349" s="18">
        <v>5</v>
      </c>
      <c r="I349" s="18">
        <v>2019</v>
      </c>
      <c r="J349" s="18">
        <v>18</v>
      </c>
      <c r="K349" s="18">
        <v>0</v>
      </c>
      <c r="L349" s="18">
        <v>0</v>
      </c>
      <c r="M349" s="15" t="s">
        <v>46</v>
      </c>
      <c r="N349" s="22" t="s">
        <v>1350</v>
      </c>
      <c r="O349" s="22" t="s">
        <v>1351</v>
      </c>
      <c r="P349" s="15" t="s">
        <v>1352</v>
      </c>
      <c r="Q349" s="15" t="s">
        <v>166</v>
      </c>
      <c r="R349" s="15" t="s">
        <v>100</v>
      </c>
      <c r="S349" s="15">
        <v>0</v>
      </c>
      <c r="T349" s="15" t="s">
        <v>79</v>
      </c>
      <c r="U349" s="15" t="s">
        <v>80</v>
      </c>
      <c r="V349" s="15" t="s">
        <v>102</v>
      </c>
      <c r="W349" s="25">
        <v>43616.75</v>
      </c>
      <c r="X349" s="37">
        <v>8.4016203705687076E-2</v>
      </c>
      <c r="Y349" s="28">
        <v>8.4016203705687076E-2</v>
      </c>
      <c r="Z349" s="15" t="s">
        <v>1815</v>
      </c>
      <c r="AA349" s="11"/>
      <c r="AB349" s="11"/>
      <c r="AC349" s="11"/>
    </row>
    <row r="350" spans="1:29" ht="12.75" customHeight="1">
      <c r="A350" s="13">
        <v>43619</v>
      </c>
      <c r="B350" s="15" t="s">
        <v>35</v>
      </c>
      <c r="C350" s="85">
        <v>0.15625</v>
      </c>
      <c r="D350" s="18"/>
      <c r="E350" s="86"/>
      <c r="F350" s="20"/>
      <c r="G350" s="18">
        <v>3</v>
      </c>
      <c r="H350" s="18">
        <v>6</v>
      </c>
      <c r="I350" s="18">
        <v>2019</v>
      </c>
      <c r="J350" s="18">
        <v>3</v>
      </c>
      <c r="K350" s="18">
        <v>45</v>
      </c>
      <c r="L350" s="18">
        <v>0</v>
      </c>
      <c r="M350" s="15" t="s">
        <v>55</v>
      </c>
      <c r="N350" s="22" t="s">
        <v>1354</v>
      </c>
      <c r="O350" s="22" t="s">
        <v>1355</v>
      </c>
      <c r="P350" s="15" t="s">
        <v>481</v>
      </c>
      <c r="Q350" s="15" t="s">
        <v>100</v>
      </c>
      <c r="R350" s="15" t="s">
        <v>100</v>
      </c>
      <c r="S350" s="15">
        <v>0</v>
      </c>
      <c r="T350" s="15" t="s">
        <v>182</v>
      </c>
      <c r="U350" s="15" t="s">
        <v>80</v>
      </c>
      <c r="V350" s="15" t="s">
        <v>111</v>
      </c>
      <c r="W350" s="25">
        <v>43619.15625</v>
      </c>
      <c r="X350" s="37">
        <v>2.40625</v>
      </c>
      <c r="Y350" s="28">
        <v>2.40625</v>
      </c>
      <c r="Z350" s="15" t="s">
        <v>1815</v>
      </c>
      <c r="AA350" s="11"/>
      <c r="AB350" s="11"/>
      <c r="AC350" s="11"/>
    </row>
    <row r="351" spans="1:29" ht="12.75" customHeight="1">
      <c r="A351" s="13">
        <v>43619</v>
      </c>
      <c r="B351" s="15" t="s">
        <v>35</v>
      </c>
      <c r="C351" s="17">
        <v>0.77777777777777779</v>
      </c>
      <c r="D351" s="18"/>
      <c r="E351" s="33">
        <v>0.52777777777777779</v>
      </c>
      <c r="F351" s="20">
        <v>0.25</v>
      </c>
      <c r="G351" s="18">
        <v>3</v>
      </c>
      <c r="H351" s="18">
        <v>6</v>
      </c>
      <c r="I351" s="18">
        <v>2019</v>
      </c>
      <c r="J351" s="18">
        <v>18</v>
      </c>
      <c r="K351" s="18">
        <v>40</v>
      </c>
      <c r="L351" s="18">
        <v>0</v>
      </c>
      <c r="M351" s="15" t="s">
        <v>71</v>
      </c>
      <c r="N351" s="22" t="s">
        <v>1359</v>
      </c>
      <c r="O351" s="22" t="s">
        <v>1360</v>
      </c>
      <c r="P351" s="15" t="s">
        <v>1361</v>
      </c>
      <c r="Q351" s="15" t="s">
        <v>166</v>
      </c>
      <c r="R351" s="15" t="s">
        <v>100</v>
      </c>
      <c r="S351" s="15">
        <v>0</v>
      </c>
      <c r="T351" s="15" t="s">
        <v>132</v>
      </c>
      <c r="U351" s="15" t="s">
        <v>117</v>
      </c>
      <c r="V351" s="15" t="s">
        <v>198</v>
      </c>
      <c r="W351" s="25">
        <v>43619.777777777781</v>
      </c>
      <c r="X351" s="37">
        <v>0.62152777778101154</v>
      </c>
      <c r="Y351" s="28">
        <v>0.62152777778101154</v>
      </c>
      <c r="Z351" s="15" t="s">
        <v>1815</v>
      </c>
      <c r="AA351" s="11"/>
      <c r="AB351" s="11"/>
      <c r="AC351" s="11"/>
    </row>
    <row r="352" spans="1:29" ht="12.75" customHeight="1">
      <c r="A352" s="13">
        <v>43619</v>
      </c>
      <c r="B352" s="15" t="s">
        <v>35</v>
      </c>
      <c r="C352" s="17">
        <v>0.80902777777777779</v>
      </c>
      <c r="D352" s="18"/>
      <c r="E352" s="33">
        <v>0.55902777777777779</v>
      </c>
      <c r="F352" s="20">
        <v>0.25</v>
      </c>
      <c r="G352" s="18">
        <v>3</v>
      </c>
      <c r="H352" s="18">
        <v>6</v>
      </c>
      <c r="I352" s="18">
        <v>2019</v>
      </c>
      <c r="J352" s="18">
        <v>19</v>
      </c>
      <c r="K352" s="18">
        <v>25</v>
      </c>
      <c r="L352" s="18">
        <v>0</v>
      </c>
      <c r="M352" s="15" t="s">
        <v>41</v>
      </c>
      <c r="N352" s="22" t="s">
        <v>1364</v>
      </c>
      <c r="O352" s="22" t="s">
        <v>1365</v>
      </c>
      <c r="P352" s="15" t="s">
        <v>322</v>
      </c>
      <c r="Q352" s="15" t="s">
        <v>166</v>
      </c>
      <c r="R352" s="15" t="s">
        <v>100</v>
      </c>
      <c r="S352" s="15">
        <v>-1</v>
      </c>
      <c r="T352" s="15" t="s">
        <v>79</v>
      </c>
      <c r="U352" s="15" t="s">
        <v>80</v>
      </c>
      <c r="V352" s="15" t="s">
        <v>102</v>
      </c>
      <c r="W352" s="25">
        <v>43619.809027777781</v>
      </c>
      <c r="X352" s="37">
        <v>3.125E-2</v>
      </c>
      <c r="Y352" s="28">
        <v>3.125E-2</v>
      </c>
      <c r="Z352" s="15" t="s">
        <v>34</v>
      </c>
      <c r="AA352" s="11"/>
      <c r="AB352" s="11"/>
      <c r="AC352" s="11"/>
    </row>
    <row r="353" spans="1:29" ht="12.75" customHeight="1">
      <c r="A353" s="13">
        <v>43620</v>
      </c>
      <c r="B353" s="15" t="s">
        <v>35</v>
      </c>
      <c r="C353" s="17">
        <v>0.61495370370370372</v>
      </c>
      <c r="D353" s="18"/>
      <c r="E353" s="33">
        <v>0.32222222222222224</v>
      </c>
      <c r="F353" s="20">
        <v>0.29273148148148148</v>
      </c>
      <c r="G353" s="18">
        <v>4</v>
      </c>
      <c r="H353" s="18">
        <v>6</v>
      </c>
      <c r="I353" s="18">
        <v>2019</v>
      </c>
      <c r="J353" s="18">
        <v>14</v>
      </c>
      <c r="K353" s="18">
        <v>45</v>
      </c>
      <c r="L353" s="18">
        <v>32</v>
      </c>
      <c r="M353" s="15" t="s">
        <v>33</v>
      </c>
      <c r="N353" s="22" t="s">
        <v>1366</v>
      </c>
      <c r="O353" s="22" t="s">
        <v>1367</v>
      </c>
      <c r="P353" s="15" t="s">
        <v>76</v>
      </c>
      <c r="Q353" s="15" t="s">
        <v>77</v>
      </c>
      <c r="R353" s="15" t="s">
        <v>78</v>
      </c>
      <c r="S353" s="15">
        <v>0</v>
      </c>
      <c r="T353" s="15" t="s">
        <v>79</v>
      </c>
      <c r="U353" s="15" t="s">
        <v>80</v>
      </c>
      <c r="V353" s="15" t="s">
        <v>102</v>
      </c>
      <c r="W353" s="25">
        <v>43620.614953703705</v>
      </c>
      <c r="X353" s="37">
        <v>0.8059259259243845</v>
      </c>
      <c r="Y353" s="28">
        <v>0.8059259259243845</v>
      </c>
      <c r="Z353" s="15" t="s">
        <v>1815</v>
      </c>
      <c r="AA353" s="11"/>
      <c r="AB353" s="11"/>
      <c r="AC353" s="11"/>
    </row>
    <row r="354" spans="1:29" ht="12.75" customHeight="1">
      <c r="A354" s="13">
        <v>43620</v>
      </c>
      <c r="B354" s="15" t="s">
        <v>35</v>
      </c>
      <c r="C354" s="17">
        <v>0.66319444444444442</v>
      </c>
      <c r="D354" s="18"/>
      <c r="E354" s="48">
        <v>0.41319444444444442</v>
      </c>
      <c r="F354" s="20">
        <v>0.25</v>
      </c>
      <c r="G354" s="18">
        <v>4</v>
      </c>
      <c r="H354" s="18">
        <v>6</v>
      </c>
      <c r="I354" s="18">
        <v>2019</v>
      </c>
      <c r="J354" s="18">
        <v>15</v>
      </c>
      <c r="K354" s="18">
        <v>55</v>
      </c>
      <c r="L354" s="18">
        <v>0</v>
      </c>
      <c r="M354" s="15" t="s">
        <v>43</v>
      </c>
      <c r="N354" s="22" t="s">
        <v>1370</v>
      </c>
      <c r="O354" s="22" t="s">
        <v>1371</v>
      </c>
      <c r="P354" s="15" t="s">
        <v>322</v>
      </c>
      <c r="Q354" s="15" t="s">
        <v>99</v>
      </c>
      <c r="R354" s="15" t="s">
        <v>100</v>
      </c>
      <c r="S354" s="15">
        <v>0</v>
      </c>
      <c r="T354" s="15" t="s">
        <v>79</v>
      </c>
      <c r="U354" s="15" t="s">
        <v>80</v>
      </c>
      <c r="V354" s="15" t="s">
        <v>102</v>
      </c>
      <c r="W354" s="25">
        <v>43620.663194444445</v>
      </c>
      <c r="X354" s="37">
        <v>4.8240740739856847E-2</v>
      </c>
      <c r="Y354" s="28">
        <v>4.8240740739856847E-2</v>
      </c>
      <c r="Z354" s="15" t="s">
        <v>1815</v>
      </c>
      <c r="AA354" s="11"/>
      <c r="AB354" s="11"/>
      <c r="AC354" s="11"/>
    </row>
    <row r="355" spans="1:29" ht="12.75" customHeight="1">
      <c r="A355" s="13">
        <v>43620</v>
      </c>
      <c r="B355" s="15" t="s">
        <v>35</v>
      </c>
      <c r="C355" s="17">
        <v>0.81832175925925921</v>
      </c>
      <c r="D355" s="31"/>
      <c r="E355" s="48"/>
      <c r="F355" s="20" t="s">
        <v>1814</v>
      </c>
      <c r="G355" s="18">
        <v>4</v>
      </c>
      <c r="H355" s="18">
        <v>6</v>
      </c>
      <c r="I355" s="18">
        <v>2019</v>
      </c>
      <c r="J355" s="18">
        <v>19</v>
      </c>
      <c r="K355" s="18">
        <v>38</v>
      </c>
      <c r="L355" s="18">
        <v>23</v>
      </c>
      <c r="M355" s="15" t="s">
        <v>65</v>
      </c>
      <c r="N355" s="22" t="s">
        <v>1373</v>
      </c>
      <c r="O355" s="22" t="s">
        <v>1374</v>
      </c>
      <c r="P355" s="15" t="s">
        <v>76</v>
      </c>
      <c r="Q355" s="15" t="s">
        <v>77</v>
      </c>
      <c r="R355" s="15" t="s">
        <v>78</v>
      </c>
      <c r="S355" s="15">
        <v>0</v>
      </c>
      <c r="T355" s="15" t="s">
        <v>182</v>
      </c>
      <c r="U355" s="15" t="s">
        <v>80</v>
      </c>
      <c r="V355" s="15" t="s">
        <v>102</v>
      </c>
      <c r="W355" s="25">
        <v>43620.81832175926</v>
      </c>
      <c r="X355" s="37">
        <v>0.15512731481430819</v>
      </c>
      <c r="Y355" s="28">
        <v>0.15512731481430819</v>
      </c>
      <c r="Z355" s="15" t="s">
        <v>1815</v>
      </c>
      <c r="AA355" s="11"/>
      <c r="AB355" s="11"/>
      <c r="AC355" s="11"/>
    </row>
    <row r="356" spans="1:29" ht="12.75" customHeight="1">
      <c r="A356" s="13">
        <v>43620</v>
      </c>
      <c r="B356" s="15" t="s">
        <v>35</v>
      </c>
      <c r="C356" s="17">
        <v>0.95844907407407409</v>
      </c>
      <c r="D356" s="18"/>
      <c r="E356" s="18"/>
      <c r="F356" s="20" t="s">
        <v>1814</v>
      </c>
      <c r="G356" s="18">
        <v>4</v>
      </c>
      <c r="H356" s="18">
        <v>6</v>
      </c>
      <c r="I356" s="18">
        <v>2019</v>
      </c>
      <c r="J356" s="18">
        <v>23</v>
      </c>
      <c r="K356" s="18">
        <v>0</v>
      </c>
      <c r="L356" s="18">
        <v>10</v>
      </c>
      <c r="M356" s="15" t="s">
        <v>66</v>
      </c>
      <c r="N356" s="22" t="s">
        <v>1375</v>
      </c>
      <c r="O356" s="22" t="s">
        <v>1376</v>
      </c>
      <c r="P356" s="15" t="s">
        <v>1054</v>
      </c>
      <c r="Q356" s="15" t="s">
        <v>971</v>
      </c>
      <c r="R356" s="15" t="s">
        <v>78</v>
      </c>
      <c r="S356" s="15">
        <v>-1</v>
      </c>
      <c r="T356" s="15" t="s">
        <v>204</v>
      </c>
      <c r="U356" s="15" t="s">
        <v>117</v>
      </c>
      <c r="V356" s="15" t="s">
        <v>133</v>
      </c>
      <c r="W356" s="25">
        <v>43620.958449074074</v>
      </c>
      <c r="X356" s="37">
        <v>0.14012731481489027</v>
      </c>
      <c r="Y356" s="28">
        <v>0.14012731481489027</v>
      </c>
      <c r="Z356" s="15" t="s">
        <v>1815</v>
      </c>
      <c r="AA356" s="11"/>
      <c r="AB356" s="11"/>
      <c r="AC356" s="11"/>
    </row>
    <row r="357" spans="1:29" ht="12.75" customHeight="1">
      <c r="A357" s="13">
        <v>43621</v>
      </c>
      <c r="B357" s="15" t="s">
        <v>35</v>
      </c>
      <c r="C357" s="40">
        <v>0.60902777777777772</v>
      </c>
      <c r="D357" s="18"/>
      <c r="E357" s="48"/>
      <c r="F357" s="20" t="s">
        <v>1814</v>
      </c>
      <c r="G357" s="18">
        <v>5</v>
      </c>
      <c r="H357" s="18">
        <v>6</v>
      </c>
      <c r="I357" s="18">
        <v>2019</v>
      </c>
      <c r="J357" s="18">
        <v>14</v>
      </c>
      <c r="K357" s="18">
        <v>15</v>
      </c>
      <c r="L357" s="18">
        <v>52</v>
      </c>
      <c r="M357" s="15" t="s">
        <v>66</v>
      </c>
      <c r="N357" s="22" t="s">
        <v>1378</v>
      </c>
      <c r="O357" s="22" t="s">
        <v>1379</v>
      </c>
      <c r="P357" s="15" t="s">
        <v>95</v>
      </c>
      <c r="Q357" s="15" t="s">
        <v>77</v>
      </c>
      <c r="R357" s="15" t="s">
        <v>78</v>
      </c>
      <c r="S357" s="15">
        <v>0</v>
      </c>
      <c r="T357" s="15" t="s">
        <v>79</v>
      </c>
      <c r="U357" s="15" t="s">
        <v>80</v>
      </c>
      <c r="V357" s="15" t="s">
        <v>102</v>
      </c>
      <c r="W357" s="25">
        <v>43621.609027777777</v>
      </c>
      <c r="X357" s="37">
        <v>0.65057870370219462</v>
      </c>
      <c r="Y357" s="28">
        <v>0.65057870370219462</v>
      </c>
      <c r="Z357" s="15" t="s">
        <v>1815</v>
      </c>
      <c r="AA357" s="11"/>
      <c r="AB357" s="11"/>
      <c r="AC357" s="11"/>
    </row>
    <row r="358" spans="1:29" ht="12.75" customHeight="1">
      <c r="A358" s="13">
        <v>43621</v>
      </c>
      <c r="B358" s="15" t="s">
        <v>35</v>
      </c>
      <c r="C358" s="17">
        <v>0.62312500000000004</v>
      </c>
      <c r="D358" s="31" t="s">
        <v>1313</v>
      </c>
      <c r="E358" s="48">
        <v>0.35486111111111113</v>
      </c>
      <c r="F358" s="20">
        <v>0.26826388888888891</v>
      </c>
      <c r="G358" s="18">
        <v>5</v>
      </c>
      <c r="H358" s="18">
        <v>6</v>
      </c>
      <c r="I358" s="18">
        <v>2019</v>
      </c>
      <c r="J358" s="18">
        <v>14</v>
      </c>
      <c r="K358" s="18">
        <v>57</v>
      </c>
      <c r="L358" s="18">
        <v>18</v>
      </c>
      <c r="M358" s="15" t="s">
        <v>33</v>
      </c>
      <c r="N358" s="22" t="s">
        <v>1381</v>
      </c>
      <c r="O358" s="22" t="s">
        <v>1382</v>
      </c>
      <c r="P358" s="18"/>
      <c r="Q358" s="15" t="s">
        <v>77</v>
      </c>
      <c r="R358" s="15" t="s">
        <v>78</v>
      </c>
      <c r="S358" s="15">
        <v>-1</v>
      </c>
      <c r="T358" s="15" t="s">
        <v>182</v>
      </c>
      <c r="U358" s="15" t="s">
        <v>80</v>
      </c>
      <c r="V358" s="15" t="s">
        <v>111</v>
      </c>
      <c r="W358" s="25">
        <v>43621.623124999998</v>
      </c>
      <c r="X358" s="37">
        <v>1.4097222221607808E-2</v>
      </c>
      <c r="Y358" s="28">
        <v>1.4097222221607808E-2</v>
      </c>
      <c r="Z358" s="15" t="s">
        <v>34</v>
      </c>
      <c r="AA358" s="11"/>
      <c r="AB358" s="11"/>
      <c r="AC358" s="11"/>
    </row>
    <row r="359" spans="1:29" ht="12.75" customHeight="1">
      <c r="A359" s="13">
        <v>43621</v>
      </c>
      <c r="B359" s="15" t="s">
        <v>35</v>
      </c>
      <c r="C359" s="17">
        <v>0.64880787037037035</v>
      </c>
      <c r="D359" s="18"/>
      <c r="E359" s="18"/>
      <c r="F359" s="20" t="s">
        <v>1814</v>
      </c>
      <c r="G359" s="18">
        <v>5</v>
      </c>
      <c r="H359" s="18">
        <v>6</v>
      </c>
      <c r="I359" s="18">
        <v>2019</v>
      </c>
      <c r="J359" s="18">
        <v>15</v>
      </c>
      <c r="K359" s="18">
        <v>34</v>
      </c>
      <c r="L359" s="18">
        <v>17</v>
      </c>
      <c r="M359" s="15" t="s">
        <v>49</v>
      </c>
      <c r="N359" s="22" t="s">
        <v>1383</v>
      </c>
      <c r="O359" s="22"/>
      <c r="P359" s="15" t="s">
        <v>95</v>
      </c>
      <c r="Q359" s="15" t="s">
        <v>77</v>
      </c>
      <c r="R359" s="15" t="s">
        <v>78</v>
      </c>
      <c r="S359" s="15">
        <v>0</v>
      </c>
      <c r="T359" s="15" t="s">
        <v>182</v>
      </c>
      <c r="U359" s="15" t="s">
        <v>80</v>
      </c>
      <c r="V359" s="15" t="s">
        <v>111</v>
      </c>
      <c r="W359" s="25">
        <v>43621.64880787037</v>
      </c>
      <c r="X359" s="37">
        <v>2.5682870371383615E-2</v>
      </c>
      <c r="Y359" s="28">
        <v>2.5682870371383615E-2</v>
      </c>
      <c r="Z359" s="15" t="s">
        <v>34</v>
      </c>
      <c r="AA359" s="11"/>
      <c r="AB359" s="11"/>
      <c r="AC359" s="11"/>
    </row>
    <row r="360" spans="1:29" ht="12.75" customHeight="1">
      <c r="A360" s="13">
        <v>43621</v>
      </c>
      <c r="B360" s="15" t="s">
        <v>35</v>
      </c>
      <c r="C360" s="17">
        <v>0.65625</v>
      </c>
      <c r="D360" s="31" t="s">
        <v>1313</v>
      </c>
      <c r="E360" s="33">
        <v>0.40625</v>
      </c>
      <c r="F360" s="20">
        <v>0.25</v>
      </c>
      <c r="G360" s="18">
        <v>5</v>
      </c>
      <c r="H360" s="18">
        <v>6</v>
      </c>
      <c r="I360" s="18">
        <v>2019</v>
      </c>
      <c r="J360" s="18">
        <v>15</v>
      </c>
      <c r="K360" s="18">
        <v>45</v>
      </c>
      <c r="L360" s="18">
        <v>0</v>
      </c>
      <c r="M360" s="15" t="s">
        <v>65</v>
      </c>
      <c r="N360" s="22" t="s">
        <v>1385</v>
      </c>
      <c r="O360" s="22" t="s">
        <v>1386</v>
      </c>
      <c r="P360" s="18"/>
      <c r="Q360" s="15" t="s">
        <v>166</v>
      </c>
      <c r="R360" s="15" t="s">
        <v>100</v>
      </c>
      <c r="S360" s="15">
        <v>0</v>
      </c>
      <c r="T360" s="15" t="s">
        <v>79</v>
      </c>
      <c r="U360" s="15" t="s">
        <v>80</v>
      </c>
      <c r="V360" s="15" t="s">
        <v>102</v>
      </c>
      <c r="W360" s="25">
        <v>43621.65625</v>
      </c>
      <c r="X360" s="37">
        <v>7.442129630362615E-3</v>
      </c>
      <c r="Y360" s="28">
        <v>7.442129630362615E-3</v>
      </c>
      <c r="Z360" s="15" t="s">
        <v>34</v>
      </c>
      <c r="AA360" s="11"/>
      <c r="AB360" s="11"/>
      <c r="AC360" s="11"/>
    </row>
    <row r="361" spans="1:29" ht="12.75" customHeight="1">
      <c r="A361" s="13">
        <v>43621</v>
      </c>
      <c r="B361" s="15" t="s">
        <v>35</v>
      </c>
      <c r="C361" s="17">
        <v>0.83333333333333337</v>
      </c>
      <c r="D361" s="18"/>
      <c r="E361" s="18"/>
      <c r="F361" s="20" t="s">
        <v>1814</v>
      </c>
      <c r="G361" s="18">
        <v>5</v>
      </c>
      <c r="H361" s="18">
        <v>6</v>
      </c>
      <c r="I361" s="18">
        <v>2019</v>
      </c>
      <c r="J361" s="18">
        <v>20</v>
      </c>
      <c r="K361" s="18">
        <v>0</v>
      </c>
      <c r="L361" s="18">
        <v>0</v>
      </c>
      <c r="M361" s="15" t="s">
        <v>40</v>
      </c>
      <c r="N361" s="22" t="s">
        <v>1389</v>
      </c>
      <c r="O361" s="22" t="s">
        <v>1390</v>
      </c>
      <c r="P361" s="18"/>
      <c r="Q361" s="15" t="s">
        <v>1027</v>
      </c>
      <c r="R361" s="15" t="s">
        <v>171</v>
      </c>
      <c r="S361" s="15">
        <v>1</v>
      </c>
      <c r="T361" s="15" t="s">
        <v>132</v>
      </c>
      <c r="U361" s="15" t="s">
        <v>117</v>
      </c>
      <c r="V361" s="15" t="s">
        <v>133</v>
      </c>
      <c r="W361" s="25">
        <v>43621.833333333336</v>
      </c>
      <c r="X361" s="37">
        <v>0.17708333333575865</v>
      </c>
      <c r="Y361" s="28">
        <v>0.17708333333575865</v>
      </c>
      <c r="Z361" s="15" t="s">
        <v>1815</v>
      </c>
      <c r="AA361" s="11"/>
      <c r="AB361" s="11"/>
      <c r="AC361" s="11"/>
    </row>
    <row r="362" spans="1:29" ht="12.75" customHeight="1">
      <c r="A362" s="13">
        <v>43622</v>
      </c>
      <c r="B362" s="15" t="s">
        <v>35</v>
      </c>
      <c r="C362" s="17">
        <v>0.25</v>
      </c>
      <c r="D362" s="18"/>
      <c r="E362" s="18"/>
      <c r="F362" s="20" t="s">
        <v>1814</v>
      </c>
      <c r="G362" s="18">
        <v>6</v>
      </c>
      <c r="H362" s="18">
        <v>6</v>
      </c>
      <c r="I362" s="18">
        <v>2019</v>
      </c>
      <c r="J362" s="18">
        <v>6</v>
      </c>
      <c r="K362" s="18">
        <v>0</v>
      </c>
      <c r="L362" s="18">
        <v>0</v>
      </c>
      <c r="M362" s="15" t="s">
        <v>55</v>
      </c>
      <c r="N362" s="22" t="s">
        <v>1391</v>
      </c>
      <c r="O362" s="22" t="s">
        <v>1392</v>
      </c>
      <c r="P362" s="15" t="s">
        <v>1393</v>
      </c>
      <c r="Q362" s="15" t="s">
        <v>115</v>
      </c>
      <c r="R362" s="15" t="s">
        <v>100</v>
      </c>
      <c r="S362" s="15">
        <v>1</v>
      </c>
      <c r="T362" s="15" t="s">
        <v>132</v>
      </c>
      <c r="U362" s="15" t="s">
        <v>117</v>
      </c>
      <c r="V362" s="15" t="s">
        <v>133</v>
      </c>
      <c r="W362" s="25">
        <v>43622.25</v>
      </c>
      <c r="X362" s="37">
        <v>0.41666666666424135</v>
      </c>
      <c r="Y362" s="28">
        <v>0.41666666666424135</v>
      </c>
      <c r="Z362" s="15" t="s">
        <v>1815</v>
      </c>
      <c r="AA362" s="11"/>
      <c r="AB362" s="11"/>
      <c r="AC362" s="11"/>
    </row>
    <row r="363" spans="1:29" ht="12.75" customHeight="1">
      <c r="A363" s="13">
        <v>43622</v>
      </c>
      <c r="B363" s="15" t="s">
        <v>35</v>
      </c>
      <c r="C363" s="17">
        <v>0.61111111111111116</v>
      </c>
      <c r="D363" s="18"/>
      <c r="E363" s="18"/>
      <c r="F363" s="20" t="s">
        <v>1814</v>
      </c>
      <c r="G363" s="18">
        <v>6</v>
      </c>
      <c r="H363" s="18">
        <v>6</v>
      </c>
      <c r="I363" s="18">
        <v>2019</v>
      </c>
      <c r="J363" s="18">
        <v>14</v>
      </c>
      <c r="K363" s="18">
        <v>40</v>
      </c>
      <c r="L363" s="18">
        <v>0</v>
      </c>
      <c r="M363" s="15" t="s">
        <v>66</v>
      </c>
      <c r="N363" s="22" t="s">
        <v>1396</v>
      </c>
      <c r="O363" s="22" t="s">
        <v>1397</v>
      </c>
      <c r="P363" s="15" t="s">
        <v>1012</v>
      </c>
      <c r="Q363" s="15" t="s">
        <v>99</v>
      </c>
      <c r="R363" s="15" t="s">
        <v>100</v>
      </c>
      <c r="S363" s="15">
        <v>0</v>
      </c>
      <c r="T363" s="15" t="s">
        <v>79</v>
      </c>
      <c r="U363" s="15" t="s">
        <v>80</v>
      </c>
      <c r="V363" s="15" t="s">
        <v>102</v>
      </c>
      <c r="W363" s="25">
        <v>43622.611111111109</v>
      </c>
      <c r="X363" s="37">
        <v>0.36111111110949423</v>
      </c>
      <c r="Y363" s="28">
        <v>0.36111111110949423</v>
      </c>
      <c r="Z363" s="15" t="s">
        <v>1815</v>
      </c>
      <c r="AA363" s="11"/>
      <c r="AB363" s="11"/>
      <c r="AC363" s="11"/>
    </row>
    <row r="364" spans="1:29" ht="12.75" customHeight="1">
      <c r="A364" s="13">
        <v>43622</v>
      </c>
      <c r="B364" s="15" t="s">
        <v>35</v>
      </c>
      <c r="C364" s="17">
        <v>0.79166666666666663</v>
      </c>
      <c r="D364" s="31" t="s">
        <v>1313</v>
      </c>
      <c r="E364" s="33">
        <v>0.54166666666666663</v>
      </c>
      <c r="F364" s="20">
        <v>0.25</v>
      </c>
      <c r="G364" s="18">
        <v>6</v>
      </c>
      <c r="H364" s="18">
        <v>6</v>
      </c>
      <c r="I364" s="18">
        <v>2019</v>
      </c>
      <c r="J364" s="18">
        <v>19</v>
      </c>
      <c r="K364" s="18">
        <v>0</v>
      </c>
      <c r="L364" s="18">
        <v>0</v>
      </c>
      <c r="M364" s="15" t="s">
        <v>46</v>
      </c>
      <c r="N364" s="22" t="s">
        <v>1400</v>
      </c>
      <c r="O364" s="22" t="s">
        <v>1401</v>
      </c>
      <c r="P364" s="18"/>
      <c r="Q364" s="15" t="s">
        <v>166</v>
      </c>
      <c r="R364" s="15" t="s">
        <v>100</v>
      </c>
      <c r="S364" s="15">
        <v>0</v>
      </c>
      <c r="T364" s="15" t="s">
        <v>132</v>
      </c>
      <c r="U364" s="15" t="s">
        <v>117</v>
      </c>
      <c r="V364" s="15" t="s">
        <v>198</v>
      </c>
      <c r="W364" s="25">
        <v>43622.791666666664</v>
      </c>
      <c r="X364" s="37">
        <v>0.18055555555474712</v>
      </c>
      <c r="Y364" s="28">
        <v>0.18055555555474712</v>
      </c>
      <c r="Z364" s="15" t="s">
        <v>1815</v>
      </c>
      <c r="AA364" s="11"/>
      <c r="AB364" s="11"/>
      <c r="AC364" s="11"/>
    </row>
    <row r="365" spans="1:29" ht="12.75" customHeight="1">
      <c r="A365" s="13">
        <v>43635</v>
      </c>
      <c r="B365" s="15" t="s">
        <v>35</v>
      </c>
      <c r="C365" s="17">
        <v>0.83333333333333337</v>
      </c>
      <c r="D365" s="18"/>
      <c r="E365" s="18"/>
      <c r="F365" s="20" t="s">
        <v>1814</v>
      </c>
      <c r="G365" s="18">
        <v>19</v>
      </c>
      <c r="H365" s="18">
        <v>6</v>
      </c>
      <c r="I365" s="18">
        <v>2019</v>
      </c>
      <c r="J365" s="18">
        <v>20</v>
      </c>
      <c r="K365" s="18">
        <v>0</v>
      </c>
      <c r="L365" s="18">
        <v>0</v>
      </c>
      <c r="M365" s="15" t="s">
        <v>43</v>
      </c>
      <c r="N365" s="22" t="s">
        <v>1403</v>
      </c>
      <c r="O365" s="22" t="s">
        <v>1404</v>
      </c>
      <c r="P365" s="18"/>
      <c r="Q365" s="15" t="s">
        <v>809</v>
      </c>
      <c r="R365" s="15" t="s">
        <v>155</v>
      </c>
      <c r="S365" s="15">
        <v>0</v>
      </c>
      <c r="T365" s="15" t="s">
        <v>79</v>
      </c>
      <c r="U365" s="15" t="s">
        <v>80</v>
      </c>
      <c r="V365" s="15" t="s">
        <v>1183</v>
      </c>
      <c r="W365" s="25">
        <v>43635.833333333336</v>
      </c>
      <c r="X365" s="37">
        <v>13.041666666671517</v>
      </c>
      <c r="Y365" s="28">
        <v>13.041666666671517</v>
      </c>
      <c r="Z365" s="15" t="s">
        <v>1815</v>
      </c>
      <c r="AA365" s="11"/>
      <c r="AB365" s="11"/>
      <c r="AC365" s="11"/>
    </row>
    <row r="366" spans="1:29" ht="12.75" customHeight="1">
      <c r="A366" s="13">
        <v>43635</v>
      </c>
      <c r="B366" s="15" t="s">
        <v>35</v>
      </c>
      <c r="C366" s="17">
        <v>0.85416666666666663</v>
      </c>
      <c r="D366" s="31" t="s">
        <v>1313</v>
      </c>
      <c r="E366" s="48">
        <v>0.66666666666666663</v>
      </c>
      <c r="F366" s="20">
        <v>0.1875</v>
      </c>
      <c r="G366" s="18">
        <v>19</v>
      </c>
      <c r="H366" s="18">
        <v>6</v>
      </c>
      <c r="I366" s="18">
        <v>2019</v>
      </c>
      <c r="J366" s="18">
        <v>20</v>
      </c>
      <c r="K366" s="18">
        <v>30</v>
      </c>
      <c r="L366" s="18">
        <v>0</v>
      </c>
      <c r="M366" s="15" t="s">
        <v>43</v>
      </c>
      <c r="N366" s="22" t="s">
        <v>1405</v>
      </c>
      <c r="O366" s="22" t="s">
        <v>1047</v>
      </c>
      <c r="P366" s="18"/>
      <c r="Q366" s="15" t="s">
        <v>1406</v>
      </c>
      <c r="R366" s="15" t="s">
        <v>155</v>
      </c>
      <c r="S366" s="15">
        <v>-1</v>
      </c>
      <c r="T366" s="15" t="s">
        <v>79</v>
      </c>
      <c r="U366" s="15" t="s">
        <v>80</v>
      </c>
      <c r="V366" s="15" t="s">
        <v>1183</v>
      </c>
      <c r="W366" s="25">
        <v>43635.854166666664</v>
      </c>
      <c r="X366" s="37">
        <v>2.0833333328482695E-2</v>
      </c>
      <c r="Y366" s="28">
        <v>2.0833333328482695E-2</v>
      </c>
      <c r="Z366" s="15" t="s">
        <v>34</v>
      </c>
      <c r="AA366" s="11"/>
      <c r="AB366" s="11"/>
      <c r="AC366" s="11"/>
    </row>
    <row r="367" spans="1:29" ht="12.75" customHeight="1">
      <c r="A367" s="13">
        <v>43637</v>
      </c>
      <c r="B367" s="15" t="s">
        <v>35</v>
      </c>
      <c r="C367" s="17">
        <v>0.52239583333333328</v>
      </c>
      <c r="D367" s="31" t="s">
        <v>1313</v>
      </c>
      <c r="E367" s="33">
        <v>0.25</v>
      </c>
      <c r="F367" s="20">
        <v>0.27239583333333328</v>
      </c>
      <c r="G367" s="18">
        <v>21</v>
      </c>
      <c r="H367" s="18">
        <v>6</v>
      </c>
      <c r="I367" s="18">
        <v>2019</v>
      </c>
      <c r="J367" s="18">
        <v>12</v>
      </c>
      <c r="K367" s="18">
        <v>32</v>
      </c>
      <c r="L367" s="18">
        <v>15</v>
      </c>
      <c r="M367" s="15" t="s">
        <v>41</v>
      </c>
      <c r="N367" s="22" t="s">
        <v>1409</v>
      </c>
      <c r="O367" s="22" t="s">
        <v>1410</v>
      </c>
      <c r="P367" s="15" t="s">
        <v>1411</v>
      </c>
      <c r="Q367" s="15" t="s">
        <v>1412</v>
      </c>
      <c r="R367" s="15" t="s">
        <v>171</v>
      </c>
      <c r="S367" s="15">
        <v>-1</v>
      </c>
      <c r="T367" s="15" t="s">
        <v>79</v>
      </c>
      <c r="U367" s="15" t="s">
        <v>80</v>
      </c>
      <c r="V367" s="15" t="s">
        <v>102</v>
      </c>
      <c r="W367" s="25">
        <v>43637.52239583333</v>
      </c>
      <c r="X367" s="37">
        <v>1.6682291666656965</v>
      </c>
      <c r="Y367" s="28">
        <v>1.6682291666656965</v>
      </c>
      <c r="Z367" s="15" t="s">
        <v>1815</v>
      </c>
      <c r="AA367" s="11"/>
      <c r="AB367" s="11"/>
      <c r="AC367" s="11"/>
    </row>
    <row r="368" spans="1:29" ht="12.75" customHeight="1">
      <c r="A368" s="13">
        <v>43637</v>
      </c>
      <c r="B368" s="15" t="s">
        <v>35</v>
      </c>
      <c r="C368" s="17">
        <v>0.59146990740740746</v>
      </c>
      <c r="D368" s="31" t="s">
        <v>1313</v>
      </c>
      <c r="E368" s="33">
        <v>0.26805555555555555</v>
      </c>
      <c r="F368" s="20">
        <v>0.32341435185185191</v>
      </c>
      <c r="G368" s="18">
        <v>21</v>
      </c>
      <c r="H368" s="18">
        <v>6</v>
      </c>
      <c r="I368" s="18">
        <v>2019</v>
      </c>
      <c r="J368" s="18">
        <v>14</v>
      </c>
      <c r="K368" s="18">
        <v>11</v>
      </c>
      <c r="L368" s="18">
        <v>43</v>
      </c>
      <c r="M368" s="15" t="s">
        <v>65</v>
      </c>
      <c r="N368" s="22" t="s">
        <v>1415</v>
      </c>
      <c r="O368" s="22" t="s">
        <v>1416</v>
      </c>
      <c r="P368" s="15" t="s">
        <v>95</v>
      </c>
      <c r="Q368" s="15" t="s">
        <v>77</v>
      </c>
      <c r="R368" s="15" t="s">
        <v>78</v>
      </c>
      <c r="S368" s="15">
        <v>-1</v>
      </c>
      <c r="T368" s="15" t="s">
        <v>79</v>
      </c>
      <c r="U368" s="15" t="s">
        <v>80</v>
      </c>
      <c r="V368" s="15" t="s">
        <v>102</v>
      </c>
      <c r="W368" s="25">
        <v>43637.591469907406</v>
      </c>
      <c r="X368" s="37">
        <v>6.9074074075615499E-2</v>
      </c>
      <c r="Y368" s="28">
        <v>6.9074074075615499E-2</v>
      </c>
      <c r="Z368" s="15" t="s">
        <v>1815</v>
      </c>
      <c r="AA368" s="11"/>
      <c r="AB368" s="11"/>
      <c r="AC368" s="11"/>
    </row>
    <row r="369" spans="1:29" ht="12.75" customHeight="1">
      <c r="A369" s="13">
        <v>43637</v>
      </c>
      <c r="B369" s="15" t="s">
        <v>35</v>
      </c>
      <c r="C369" s="17">
        <v>0.69862268518518522</v>
      </c>
      <c r="D369" s="18"/>
      <c r="E369" s="18"/>
      <c r="F369" s="20" t="s">
        <v>1814</v>
      </c>
      <c r="G369" s="18">
        <v>21</v>
      </c>
      <c r="H369" s="18">
        <v>6</v>
      </c>
      <c r="I369" s="18">
        <v>2019</v>
      </c>
      <c r="J369" s="18">
        <v>16</v>
      </c>
      <c r="K369" s="18">
        <v>46</v>
      </c>
      <c r="L369" s="18">
        <v>1</v>
      </c>
      <c r="M369" s="15" t="s">
        <v>58</v>
      </c>
      <c r="N369" s="22" t="s">
        <v>1417</v>
      </c>
      <c r="O369" s="22" t="s">
        <v>1418</v>
      </c>
      <c r="P369" s="15" t="s">
        <v>1419</v>
      </c>
      <c r="Q369" s="15" t="s">
        <v>188</v>
      </c>
      <c r="R369" s="15" t="s">
        <v>171</v>
      </c>
      <c r="S369" s="15">
        <v>-1</v>
      </c>
      <c r="T369" s="15" t="s">
        <v>79</v>
      </c>
      <c r="U369" s="15" t="s">
        <v>80</v>
      </c>
      <c r="V369" s="15" t="s">
        <v>102</v>
      </c>
      <c r="W369" s="25">
        <v>43637.698622685188</v>
      </c>
      <c r="X369" s="37">
        <v>0.10715277778217569</v>
      </c>
      <c r="Y369" s="28">
        <v>0.10715277778217569</v>
      </c>
      <c r="Z369" s="15" t="s">
        <v>1815</v>
      </c>
      <c r="AA369" s="11"/>
      <c r="AB369" s="11"/>
      <c r="AC369" s="11"/>
    </row>
    <row r="370" spans="1:29" ht="12.75" customHeight="1">
      <c r="A370" s="13">
        <v>43637</v>
      </c>
      <c r="B370" s="15" t="s">
        <v>35</v>
      </c>
      <c r="C370" s="17">
        <v>0.75</v>
      </c>
      <c r="D370" s="31" t="s">
        <v>1313</v>
      </c>
      <c r="E370" s="33">
        <v>0.5</v>
      </c>
      <c r="F370" s="20">
        <v>0.25</v>
      </c>
      <c r="G370" s="18">
        <v>21</v>
      </c>
      <c r="H370" s="18">
        <v>6</v>
      </c>
      <c r="I370" s="18">
        <v>2019</v>
      </c>
      <c r="J370" s="18">
        <v>18</v>
      </c>
      <c r="K370" s="18">
        <v>0</v>
      </c>
      <c r="L370" s="18">
        <v>0</v>
      </c>
      <c r="M370" s="15" t="s">
        <v>49</v>
      </c>
      <c r="N370" s="22" t="s">
        <v>1421</v>
      </c>
      <c r="O370" s="22" t="s">
        <v>1422</v>
      </c>
      <c r="P370" s="15" t="s">
        <v>1423</v>
      </c>
      <c r="Q370" s="15" t="s">
        <v>1232</v>
      </c>
      <c r="R370" s="15" t="s">
        <v>100</v>
      </c>
      <c r="S370" s="15">
        <v>-1</v>
      </c>
      <c r="T370" s="15" t="s">
        <v>79</v>
      </c>
      <c r="U370" s="15" t="s">
        <v>80</v>
      </c>
      <c r="V370" s="15" t="s">
        <v>102</v>
      </c>
      <c r="W370" s="25">
        <v>43637.75</v>
      </c>
      <c r="X370" s="37">
        <v>5.1377314812270924E-2</v>
      </c>
      <c r="Y370" s="28">
        <v>5.1377314812270924E-2</v>
      </c>
      <c r="Z370" s="15" t="s">
        <v>1815</v>
      </c>
      <c r="AA370" s="11"/>
      <c r="AB370" s="11"/>
      <c r="AC370" s="11"/>
    </row>
    <row r="371" spans="1:29" ht="12.75" customHeight="1">
      <c r="A371" s="13">
        <v>43640</v>
      </c>
      <c r="B371" s="15" t="s">
        <v>35</v>
      </c>
      <c r="C371" s="17">
        <v>0.87555555555555553</v>
      </c>
      <c r="D371" s="18"/>
      <c r="E371" s="18"/>
      <c r="F371" s="20" t="s">
        <v>1814</v>
      </c>
      <c r="G371" s="18">
        <v>24</v>
      </c>
      <c r="H371" s="18">
        <v>6</v>
      </c>
      <c r="I371" s="18">
        <v>2019</v>
      </c>
      <c r="J371" s="18">
        <v>21</v>
      </c>
      <c r="K371" s="18">
        <v>0</v>
      </c>
      <c r="L371" s="18">
        <v>48</v>
      </c>
      <c r="M371" s="15" t="s">
        <v>66</v>
      </c>
      <c r="N371" s="22" t="s">
        <v>1425</v>
      </c>
      <c r="O371" s="22" t="s">
        <v>1426</v>
      </c>
      <c r="P371" s="18"/>
      <c r="Q371" s="15" t="s">
        <v>188</v>
      </c>
      <c r="R371" s="15" t="s">
        <v>171</v>
      </c>
      <c r="S371" s="15">
        <v>0</v>
      </c>
      <c r="T371" s="15" t="s">
        <v>79</v>
      </c>
      <c r="U371" s="15" t="s">
        <v>80</v>
      </c>
      <c r="V371" s="15" t="s">
        <v>102</v>
      </c>
      <c r="W371" s="25">
        <v>43640.875555555554</v>
      </c>
      <c r="X371" s="37">
        <v>3.1255555555544561</v>
      </c>
      <c r="Y371" s="28">
        <v>3.1255555555544561</v>
      </c>
      <c r="Z371" s="15" t="s">
        <v>1815</v>
      </c>
      <c r="AA371" s="11"/>
      <c r="AB371" s="11"/>
      <c r="AC371" s="11"/>
    </row>
    <row r="372" spans="1:29" ht="12.75" customHeight="1">
      <c r="A372" s="13">
        <v>43641</v>
      </c>
      <c r="B372" s="15" t="s">
        <v>35</v>
      </c>
      <c r="C372" s="17">
        <v>0.78960648148148149</v>
      </c>
      <c r="D372" s="31" t="s">
        <v>1313</v>
      </c>
      <c r="E372" s="33">
        <v>0.52083333333333337</v>
      </c>
      <c r="F372" s="20">
        <v>0.26877314814814812</v>
      </c>
      <c r="G372" s="18">
        <v>25</v>
      </c>
      <c r="H372" s="18">
        <v>6</v>
      </c>
      <c r="I372" s="18">
        <v>2019</v>
      </c>
      <c r="J372" s="18">
        <v>18</v>
      </c>
      <c r="K372" s="18">
        <v>57</v>
      </c>
      <c r="L372" s="18">
        <v>2</v>
      </c>
      <c r="M372" s="15" t="s">
        <v>41</v>
      </c>
      <c r="N372" s="22" t="s">
        <v>1428</v>
      </c>
      <c r="O372" s="22" t="s">
        <v>1429</v>
      </c>
      <c r="P372" s="31" t="s">
        <v>95</v>
      </c>
      <c r="Q372" s="15" t="s">
        <v>251</v>
      </c>
      <c r="R372" s="15" t="s">
        <v>78</v>
      </c>
      <c r="S372" s="15">
        <v>-1</v>
      </c>
      <c r="T372" s="15" t="s">
        <v>132</v>
      </c>
      <c r="U372" s="15" t="s">
        <v>117</v>
      </c>
      <c r="V372" s="15" t="s">
        <v>133</v>
      </c>
      <c r="W372" s="25">
        <v>43641.789606481485</v>
      </c>
      <c r="X372" s="37">
        <v>0.91405092593049631</v>
      </c>
      <c r="Y372" s="28">
        <v>0.91405092593049631</v>
      </c>
      <c r="Z372" s="15" t="s">
        <v>1815</v>
      </c>
      <c r="AA372" s="11"/>
      <c r="AB372" s="11"/>
      <c r="AC372" s="11"/>
    </row>
    <row r="373" spans="1:29" ht="12.75" customHeight="1">
      <c r="A373" s="13">
        <v>43641</v>
      </c>
      <c r="B373" s="15" t="s">
        <v>35</v>
      </c>
      <c r="C373" s="17">
        <v>0.79166666666666663</v>
      </c>
      <c r="D373" s="31" t="s">
        <v>1313</v>
      </c>
      <c r="E373" s="33">
        <v>0.54166666666666663</v>
      </c>
      <c r="F373" s="20">
        <v>0.25</v>
      </c>
      <c r="G373" s="18">
        <v>25</v>
      </c>
      <c r="H373" s="18">
        <v>6</v>
      </c>
      <c r="I373" s="18">
        <v>2019</v>
      </c>
      <c r="J373" s="18">
        <v>19</v>
      </c>
      <c r="K373" s="18">
        <v>0</v>
      </c>
      <c r="L373" s="18">
        <v>0</v>
      </c>
      <c r="M373" s="15" t="s">
        <v>43</v>
      </c>
      <c r="N373" s="22" t="s">
        <v>1430</v>
      </c>
      <c r="O373" s="22" t="s">
        <v>1431</v>
      </c>
      <c r="P373" s="15" t="s">
        <v>1155</v>
      </c>
      <c r="Q373" s="15" t="s">
        <v>115</v>
      </c>
      <c r="R373" s="15" t="s">
        <v>100</v>
      </c>
      <c r="S373" s="15">
        <v>-1</v>
      </c>
      <c r="T373" s="15" t="s">
        <v>79</v>
      </c>
      <c r="U373" s="15" t="s">
        <v>80</v>
      </c>
      <c r="V373" s="15" t="s">
        <v>102</v>
      </c>
      <c r="W373" s="25">
        <v>43641.791666666664</v>
      </c>
      <c r="X373" s="37">
        <v>2.0601851792889647E-3</v>
      </c>
      <c r="Y373" s="28">
        <v>2.0601851792889647E-3</v>
      </c>
      <c r="Z373" s="15" t="s">
        <v>34</v>
      </c>
      <c r="AA373" s="11"/>
      <c r="AB373" s="11"/>
      <c r="AC373" s="11"/>
    </row>
    <row r="374" spans="1:29" ht="12.75" customHeight="1">
      <c r="A374" s="13">
        <v>43641</v>
      </c>
      <c r="B374" s="15" t="s">
        <v>35</v>
      </c>
      <c r="C374" s="17">
        <v>0.88513888888888892</v>
      </c>
      <c r="D374" s="18"/>
      <c r="E374" s="18"/>
      <c r="F374" s="20" t="s">
        <v>1814</v>
      </c>
      <c r="G374" s="18">
        <v>25</v>
      </c>
      <c r="H374" s="18">
        <v>6</v>
      </c>
      <c r="I374" s="18">
        <v>2019</v>
      </c>
      <c r="J374" s="18">
        <v>21</v>
      </c>
      <c r="K374" s="18">
        <v>14</v>
      </c>
      <c r="L374" s="18">
        <v>36</v>
      </c>
      <c r="M374" s="15" t="s">
        <v>55</v>
      </c>
      <c r="N374" s="22" t="s">
        <v>1433</v>
      </c>
      <c r="O374" s="22" t="s">
        <v>1434</v>
      </c>
      <c r="P374" s="18"/>
      <c r="Q374" s="15" t="s">
        <v>1435</v>
      </c>
      <c r="R374" s="15" t="s">
        <v>78</v>
      </c>
      <c r="S374" s="15">
        <v>0</v>
      </c>
      <c r="T374" s="15" t="s">
        <v>79</v>
      </c>
      <c r="U374" s="15" t="s">
        <v>80</v>
      </c>
      <c r="V374" s="15" t="s">
        <v>133</v>
      </c>
      <c r="W374" s="25">
        <v>43641.885138888887</v>
      </c>
      <c r="X374" s="37">
        <v>9.3472222222771961E-2</v>
      </c>
      <c r="Y374" s="28">
        <v>9.3472222222771961E-2</v>
      </c>
      <c r="Z374" s="15" t="s">
        <v>1815</v>
      </c>
      <c r="AA374" s="11"/>
      <c r="AB374" s="11"/>
      <c r="AC374" s="11"/>
    </row>
    <row r="375" spans="1:29" ht="12.75" customHeight="1">
      <c r="A375" s="13">
        <v>43641</v>
      </c>
      <c r="B375" s="15" t="s">
        <v>35</v>
      </c>
      <c r="C375" s="17">
        <v>0.89583333333333337</v>
      </c>
      <c r="D375" s="18"/>
      <c r="E375" s="18"/>
      <c r="F375" s="20" t="s">
        <v>1814</v>
      </c>
      <c r="G375" s="18">
        <v>25</v>
      </c>
      <c r="H375" s="18">
        <v>6</v>
      </c>
      <c r="I375" s="18">
        <v>2019</v>
      </c>
      <c r="J375" s="18">
        <v>21</v>
      </c>
      <c r="K375" s="18">
        <v>30</v>
      </c>
      <c r="L375" s="18">
        <v>0</v>
      </c>
      <c r="M375" s="15" t="s">
        <v>71</v>
      </c>
      <c r="N375" s="22" t="s">
        <v>1437</v>
      </c>
      <c r="O375" s="22" t="s">
        <v>1438</v>
      </c>
      <c r="P375" s="15" t="s">
        <v>237</v>
      </c>
      <c r="Q375" s="15" t="s">
        <v>162</v>
      </c>
      <c r="R375" s="15" t="s">
        <v>78</v>
      </c>
      <c r="S375" s="15">
        <v>0</v>
      </c>
      <c r="T375" s="15" t="s">
        <v>79</v>
      </c>
      <c r="U375" s="15" t="s">
        <v>80</v>
      </c>
      <c r="V375" s="15" t="s">
        <v>102</v>
      </c>
      <c r="W375" s="25">
        <v>43641.895833333336</v>
      </c>
      <c r="X375" s="37">
        <v>1.0694444448745344E-2</v>
      </c>
      <c r="Y375" s="28">
        <v>1.0694444448745344E-2</v>
      </c>
      <c r="Z375" s="15" t="s">
        <v>34</v>
      </c>
      <c r="AA375" s="11"/>
      <c r="AB375" s="11"/>
      <c r="AC375" s="11"/>
    </row>
    <row r="376" spans="1:29" ht="12.75" customHeight="1">
      <c r="A376" s="13">
        <v>43642</v>
      </c>
      <c r="B376" s="15" t="s">
        <v>35</v>
      </c>
      <c r="C376" s="17">
        <v>0.72916666666666663</v>
      </c>
      <c r="D376" s="18"/>
      <c r="E376" s="18"/>
      <c r="F376" s="20" t="s">
        <v>1814</v>
      </c>
      <c r="G376" s="18">
        <v>26</v>
      </c>
      <c r="H376" s="18">
        <v>6</v>
      </c>
      <c r="I376" s="18">
        <v>2019</v>
      </c>
      <c r="J376" s="18">
        <v>17</v>
      </c>
      <c r="K376" s="18">
        <v>30</v>
      </c>
      <c r="L376" s="18">
        <v>0</v>
      </c>
      <c r="M376" s="15" t="s">
        <v>55</v>
      </c>
      <c r="N376" s="22" t="s">
        <v>1439</v>
      </c>
      <c r="O376" s="22" t="s">
        <v>1440</v>
      </c>
      <c r="P376" s="15" t="s">
        <v>1155</v>
      </c>
      <c r="Q376" s="15" t="s">
        <v>115</v>
      </c>
      <c r="R376" s="15" t="s">
        <v>100</v>
      </c>
      <c r="S376" s="15">
        <v>-1</v>
      </c>
      <c r="T376" s="15" t="s">
        <v>182</v>
      </c>
      <c r="U376" s="15" t="s">
        <v>80</v>
      </c>
      <c r="V376" s="15" t="s">
        <v>111</v>
      </c>
      <c r="W376" s="25">
        <v>43642.729166666664</v>
      </c>
      <c r="X376" s="37">
        <v>0.83333333332848269</v>
      </c>
      <c r="Y376" s="28">
        <v>0.83333333332848269</v>
      </c>
      <c r="Z376" s="15" t="s">
        <v>1815</v>
      </c>
      <c r="AA376" s="11"/>
      <c r="AB376" s="11"/>
      <c r="AC376" s="11"/>
    </row>
    <row r="377" spans="1:29" ht="12.75" customHeight="1">
      <c r="A377" s="13">
        <v>43643</v>
      </c>
      <c r="B377" s="15" t="s">
        <v>35</v>
      </c>
      <c r="C377" s="17">
        <v>0.54359953703703701</v>
      </c>
      <c r="D377" s="18"/>
      <c r="E377" s="18"/>
      <c r="F377" s="20" t="s">
        <v>1814</v>
      </c>
      <c r="G377" s="18">
        <v>27</v>
      </c>
      <c r="H377" s="18">
        <v>6</v>
      </c>
      <c r="I377" s="18">
        <v>2019</v>
      </c>
      <c r="J377" s="18">
        <v>13</v>
      </c>
      <c r="K377" s="18">
        <v>2</v>
      </c>
      <c r="L377" s="18">
        <v>47</v>
      </c>
      <c r="M377" s="15" t="s">
        <v>62</v>
      </c>
      <c r="N377" s="22" t="s">
        <v>1442</v>
      </c>
      <c r="O377" s="22" t="s">
        <v>1443</v>
      </c>
      <c r="P377" s="18"/>
      <c r="Q377" s="15" t="s">
        <v>77</v>
      </c>
      <c r="R377" s="15" t="s">
        <v>78</v>
      </c>
      <c r="S377" s="15">
        <v>-1</v>
      </c>
      <c r="T377" s="15" t="s">
        <v>182</v>
      </c>
      <c r="U377" s="15" t="s">
        <v>80</v>
      </c>
      <c r="V377" s="15" t="s">
        <v>111</v>
      </c>
      <c r="W377" s="25">
        <v>43643.543599537035</v>
      </c>
      <c r="X377" s="37">
        <v>0.81443287037109258</v>
      </c>
      <c r="Y377" s="28">
        <v>0.81443287037109258</v>
      </c>
      <c r="Z377" s="15" t="s">
        <v>1815</v>
      </c>
      <c r="AA377" s="11"/>
      <c r="AB377" s="11"/>
      <c r="AC377" s="11"/>
    </row>
    <row r="378" spans="1:29" ht="12.75" customHeight="1">
      <c r="A378" s="13">
        <v>43643</v>
      </c>
      <c r="B378" s="15" t="s">
        <v>35</v>
      </c>
      <c r="C378" s="17">
        <v>0.87575231481481486</v>
      </c>
      <c r="D378" s="31" t="s">
        <v>1313</v>
      </c>
      <c r="E378" s="48">
        <v>0.54097222222222219</v>
      </c>
      <c r="F378" s="20">
        <v>0.33478009259259267</v>
      </c>
      <c r="G378" s="18">
        <v>27</v>
      </c>
      <c r="H378" s="18">
        <v>6</v>
      </c>
      <c r="I378" s="18">
        <v>2019</v>
      </c>
      <c r="J378" s="18">
        <v>21</v>
      </c>
      <c r="K378" s="18">
        <v>1</v>
      </c>
      <c r="L378" s="18">
        <v>5</v>
      </c>
      <c r="M378" s="15" t="s">
        <v>55</v>
      </c>
      <c r="N378" s="22" t="s">
        <v>1445</v>
      </c>
      <c r="O378" s="22" t="s">
        <v>1446</v>
      </c>
      <c r="P378" s="15" t="s">
        <v>95</v>
      </c>
      <c r="Q378" s="15" t="s">
        <v>251</v>
      </c>
      <c r="R378" s="15" t="s">
        <v>78</v>
      </c>
      <c r="S378" s="15">
        <v>0</v>
      </c>
      <c r="T378" s="15" t="s">
        <v>79</v>
      </c>
      <c r="U378" s="15" t="s">
        <v>80</v>
      </c>
      <c r="V378" s="15" t="s">
        <v>102</v>
      </c>
      <c r="W378" s="25">
        <v>43643.875752314816</v>
      </c>
      <c r="X378" s="37">
        <v>0.3321527777807205</v>
      </c>
      <c r="Y378" s="28">
        <v>0.3321527777807205</v>
      </c>
      <c r="Z378" s="15" t="s">
        <v>1815</v>
      </c>
      <c r="AA378" s="11"/>
      <c r="AB378" s="11"/>
      <c r="AC378" s="11"/>
    </row>
    <row r="379" spans="1:29" ht="12.75" customHeight="1">
      <c r="A379" s="13">
        <v>43643</v>
      </c>
      <c r="B379" s="15" t="s">
        <v>35</v>
      </c>
      <c r="C379" s="17">
        <v>0.87575231481481486</v>
      </c>
      <c r="D379" s="18"/>
      <c r="E379" s="18"/>
      <c r="F379" s="20" t="s">
        <v>1814</v>
      </c>
      <c r="G379" s="18">
        <v>27</v>
      </c>
      <c r="H379" s="18">
        <v>6</v>
      </c>
      <c r="I379" s="18">
        <v>2019</v>
      </c>
      <c r="J379" s="18">
        <v>21</v>
      </c>
      <c r="K379" s="18">
        <v>1</v>
      </c>
      <c r="L379" s="18">
        <v>5</v>
      </c>
      <c r="M379" s="15" t="s">
        <v>55</v>
      </c>
      <c r="N379" s="22" t="s">
        <v>1447</v>
      </c>
      <c r="O379" s="22" t="s">
        <v>1448</v>
      </c>
      <c r="P379" s="18"/>
      <c r="Q379" s="15" t="s">
        <v>99</v>
      </c>
      <c r="R379" s="15" t="s">
        <v>100</v>
      </c>
      <c r="S379" s="15">
        <v>0</v>
      </c>
      <c r="T379" s="15" t="s">
        <v>79</v>
      </c>
      <c r="U379" s="15" t="s">
        <v>80</v>
      </c>
      <c r="V379" s="15" t="s">
        <v>102</v>
      </c>
      <c r="W379" s="25">
        <v>43643.875752314816</v>
      </c>
      <c r="X379" s="37">
        <v>0</v>
      </c>
      <c r="Y379" s="28">
        <v>0</v>
      </c>
      <c r="Z379" s="15" t="s">
        <v>34</v>
      </c>
      <c r="AA379" s="11"/>
      <c r="AB379" s="11"/>
      <c r="AC379" s="11"/>
    </row>
    <row r="380" spans="1:29" ht="12.75" customHeight="1">
      <c r="A380" s="13">
        <v>43647</v>
      </c>
      <c r="B380" s="15" t="s">
        <v>35</v>
      </c>
      <c r="C380" s="17">
        <v>0.34375</v>
      </c>
      <c r="D380" s="31" t="s">
        <v>1313</v>
      </c>
      <c r="E380" s="33">
        <v>9.375E-2</v>
      </c>
      <c r="F380" s="20">
        <v>0.25</v>
      </c>
      <c r="G380" s="18">
        <v>1</v>
      </c>
      <c r="H380" s="18">
        <v>7</v>
      </c>
      <c r="I380" s="18">
        <v>2019</v>
      </c>
      <c r="J380" s="18">
        <v>8</v>
      </c>
      <c r="K380" s="18">
        <v>15</v>
      </c>
      <c r="L380" s="18">
        <v>0</v>
      </c>
      <c r="M380" s="15" t="s">
        <v>65</v>
      </c>
      <c r="N380" s="22" t="s">
        <v>1450</v>
      </c>
      <c r="O380" s="22" t="s">
        <v>1451</v>
      </c>
      <c r="P380" s="15" t="s">
        <v>1452</v>
      </c>
      <c r="Q380" s="15" t="s">
        <v>99</v>
      </c>
      <c r="R380" s="15" t="s">
        <v>100</v>
      </c>
      <c r="S380" s="15">
        <v>-1</v>
      </c>
      <c r="T380" s="15" t="s">
        <v>79</v>
      </c>
      <c r="U380" s="15" t="s">
        <v>80</v>
      </c>
      <c r="V380" s="15" t="s">
        <v>102</v>
      </c>
      <c r="W380" s="25">
        <v>43647.34375</v>
      </c>
      <c r="X380" s="37">
        <v>3.4679976851839456</v>
      </c>
      <c r="Y380" s="28">
        <v>3.4679976851839456</v>
      </c>
      <c r="Z380" s="15" t="s">
        <v>1815</v>
      </c>
      <c r="AA380" s="11"/>
      <c r="AB380" s="11"/>
      <c r="AC380" s="11"/>
    </row>
    <row r="381" spans="1:29" ht="12.75" customHeight="1">
      <c r="A381" s="13">
        <v>43647</v>
      </c>
      <c r="B381" s="15" t="s">
        <v>35</v>
      </c>
      <c r="C381" s="17">
        <v>0.42491898148148149</v>
      </c>
      <c r="D381" s="18"/>
      <c r="E381" s="48"/>
      <c r="F381" s="20" t="s">
        <v>1814</v>
      </c>
      <c r="G381" s="18">
        <v>1</v>
      </c>
      <c r="H381" s="18">
        <v>7</v>
      </c>
      <c r="I381" s="18">
        <v>2019</v>
      </c>
      <c r="J381" s="18">
        <v>10</v>
      </c>
      <c r="K381" s="18">
        <v>11</v>
      </c>
      <c r="L381" s="18">
        <v>53</v>
      </c>
      <c r="M381" s="15" t="s">
        <v>65</v>
      </c>
      <c r="N381" s="22" t="s">
        <v>1454</v>
      </c>
      <c r="O381" s="22" t="s">
        <v>1455</v>
      </c>
      <c r="P381" s="18"/>
      <c r="Q381" s="15" t="s">
        <v>77</v>
      </c>
      <c r="R381" s="15" t="s">
        <v>78</v>
      </c>
      <c r="S381" s="15">
        <v>-1</v>
      </c>
      <c r="T381" s="15" t="s">
        <v>79</v>
      </c>
      <c r="U381" s="15" t="s">
        <v>80</v>
      </c>
      <c r="V381" s="15" t="s">
        <v>102</v>
      </c>
      <c r="W381" s="25">
        <v>43647.42491898148</v>
      </c>
      <c r="X381" s="37">
        <v>8.1168981480004732E-2</v>
      </c>
      <c r="Y381" s="28">
        <v>8.1168981480004732E-2</v>
      </c>
      <c r="Z381" s="15" t="s">
        <v>1815</v>
      </c>
      <c r="AA381" s="11"/>
      <c r="AB381" s="11"/>
      <c r="AC381" s="11"/>
    </row>
    <row r="382" spans="1:29" ht="12.75" customHeight="1">
      <c r="A382" s="13">
        <v>43647</v>
      </c>
      <c r="B382" s="15" t="s">
        <v>35</v>
      </c>
      <c r="C382" s="40">
        <v>0.93402777777777779</v>
      </c>
      <c r="D382" s="31" t="s">
        <v>1313</v>
      </c>
      <c r="E382" s="33">
        <v>0.68402777777777779</v>
      </c>
      <c r="F382" s="20">
        <v>0.25</v>
      </c>
      <c r="G382" s="18">
        <v>1</v>
      </c>
      <c r="H382" s="18">
        <v>7</v>
      </c>
      <c r="I382" s="18">
        <v>2019</v>
      </c>
      <c r="J382" s="18">
        <v>11</v>
      </c>
      <c r="K382" s="18">
        <v>46</v>
      </c>
      <c r="L382" s="18">
        <v>15</v>
      </c>
      <c r="M382" s="15" t="s">
        <v>71</v>
      </c>
      <c r="N382" s="22" t="s">
        <v>1456</v>
      </c>
      <c r="O382" s="22" t="s">
        <v>1457</v>
      </c>
      <c r="P382" s="18"/>
      <c r="Q382" s="15" t="s">
        <v>1435</v>
      </c>
      <c r="R382" s="15" t="s">
        <v>78</v>
      </c>
      <c r="S382" s="15">
        <v>0</v>
      </c>
      <c r="T382" s="15" t="s">
        <v>79</v>
      </c>
      <c r="U382" s="15" t="s">
        <v>80</v>
      </c>
      <c r="V382" s="15" t="s">
        <v>102</v>
      </c>
      <c r="W382" s="25">
        <v>43647.934027777781</v>
      </c>
      <c r="X382" s="37">
        <v>0.50910879630100681</v>
      </c>
      <c r="Y382" s="28">
        <v>0.50910879630100681</v>
      </c>
      <c r="Z382" s="15" t="s">
        <v>1815</v>
      </c>
      <c r="AA382" s="11"/>
      <c r="AB382" s="11"/>
      <c r="AC382" s="11"/>
    </row>
    <row r="383" spans="1:29" ht="12.75" customHeight="1">
      <c r="A383" s="13">
        <v>43648</v>
      </c>
      <c r="B383" s="15" t="s">
        <v>35</v>
      </c>
      <c r="C383" s="17">
        <v>0.70833333333333337</v>
      </c>
      <c r="D383" s="31" t="s">
        <v>1313</v>
      </c>
      <c r="E383" s="33">
        <v>0.45833333333333331</v>
      </c>
      <c r="F383" s="20">
        <v>0.25000000000000006</v>
      </c>
      <c r="G383" s="18">
        <v>2</v>
      </c>
      <c r="H383" s="18">
        <v>7</v>
      </c>
      <c r="I383" s="18">
        <v>2019</v>
      </c>
      <c r="J383" s="18">
        <v>17</v>
      </c>
      <c r="K383" s="18">
        <v>0</v>
      </c>
      <c r="L383" s="18">
        <v>0</v>
      </c>
      <c r="M383" s="15" t="s">
        <v>54</v>
      </c>
      <c r="N383" s="22" t="s">
        <v>1459</v>
      </c>
      <c r="O383" s="22" t="s">
        <v>1460</v>
      </c>
      <c r="P383" s="15" t="s">
        <v>1066</v>
      </c>
      <c r="Q383" s="15" t="s">
        <v>115</v>
      </c>
      <c r="R383" s="15" t="s">
        <v>100</v>
      </c>
      <c r="S383" s="15">
        <v>0</v>
      </c>
      <c r="T383" s="15" t="s">
        <v>79</v>
      </c>
      <c r="U383" s="15" t="s">
        <v>80</v>
      </c>
      <c r="V383" s="15" t="s">
        <v>102</v>
      </c>
      <c r="W383" s="25">
        <v>43648.708333333336</v>
      </c>
      <c r="X383" s="37">
        <v>0.77430555555474712</v>
      </c>
      <c r="Y383" s="28">
        <v>0.77430555555474712</v>
      </c>
      <c r="Z383" s="15" t="s">
        <v>1815</v>
      </c>
      <c r="AA383" s="11"/>
      <c r="AB383" s="11"/>
      <c r="AC383" s="11"/>
    </row>
    <row r="384" spans="1:29" ht="12.75" customHeight="1">
      <c r="A384" s="13">
        <v>43651</v>
      </c>
      <c r="B384" s="15" t="s">
        <v>35</v>
      </c>
      <c r="C384" s="17">
        <v>0.70834490740740741</v>
      </c>
      <c r="D384" s="18"/>
      <c r="E384" s="18"/>
      <c r="F384" s="20" t="s">
        <v>1814</v>
      </c>
      <c r="G384" s="18">
        <v>5</v>
      </c>
      <c r="H384" s="18">
        <v>7</v>
      </c>
      <c r="I384" s="18">
        <v>2019</v>
      </c>
      <c r="J384" s="18">
        <v>17</v>
      </c>
      <c r="K384" s="18">
        <v>0</v>
      </c>
      <c r="L384" s="18">
        <v>1</v>
      </c>
      <c r="M384" s="15" t="s">
        <v>40</v>
      </c>
      <c r="N384" s="22" t="s">
        <v>1462</v>
      </c>
      <c r="O384" s="22" t="s">
        <v>1463</v>
      </c>
      <c r="P384" s="18"/>
      <c r="Q384" s="15" t="s">
        <v>1464</v>
      </c>
      <c r="R384" s="15" t="s">
        <v>259</v>
      </c>
      <c r="S384" s="15">
        <v>-1</v>
      </c>
      <c r="T384" s="15" t="s">
        <v>79</v>
      </c>
      <c r="U384" s="15" t="s">
        <v>80</v>
      </c>
      <c r="V384" s="15" t="s">
        <v>102</v>
      </c>
      <c r="W384" s="25">
        <v>43651.708344907405</v>
      </c>
      <c r="X384" s="37">
        <v>3.0000115740695037</v>
      </c>
      <c r="Y384" s="28">
        <v>3.0000115740695037</v>
      </c>
      <c r="Z384" s="15" t="s">
        <v>1815</v>
      </c>
      <c r="AA384" s="11"/>
      <c r="AB384" s="11"/>
      <c r="AC384" s="11"/>
    </row>
    <row r="385" spans="1:29" ht="12.75" customHeight="1">
      <c r="A385" s="13">
        <v>43655</v>
      </c>
      <c r="B385" s="15" t="s">
        <v>35</v>
      </c>
      <c r="C385" s="40">
        <v>0.84236111111111112</v>
      </c>
      <c r="D385" s="31" t="s">
        <v>1313</v>
      </c>
      <c r="E385" s="33">
        <v>0.59236111111111112</v>
      </c>
      <c r="F385" s="20">
        <v>0.25</v>
      </c>
      <c r="G385" s="18">
        <v>9</v>
      </c>
      <c r="H385" s="18">
        <v>7</v>
      </c>
      <c r="I385" s="18">
        <v>2019</v>
      </c>
      <c r="J385" s="18">
        <v>16</v>
      </c>
      <c r="K385" s="18">
        <v>51</v>
      </c>
      <c r="L385" s="18">
        <v>15</v>
      </c>
      <c r="M385" s="15" t="s">
        <v>59</v>
      </c>
      <c r="N385" s="22" t="s">
        <v>1466</v>
      </c>
      <c r="O385" s="22" t="s">
        <v>1467</v>
      </c>
      <c r="P385" s="18"/>
      <c r="Q385" s="15" t="s">
        <v>971</v>
      </c>
      <c r="R385" s="15" t="s">
        <v>78</v>
      </c>
      <c r="S385" s="15">
        <v>0</v>
      </c>
      <c r="T385" s="15" t="s">
        <v>79</v>
      </c>
      <c r="U385" s="15" t="s">
        <v>80</v>
      </c>
      <c r="V385" s="15" t="s">
        <v>102</v>
      </c>
      <c r="W385" s="25">
        <v>43655.842361111114</v>
      </c>
      <c r="X385" s="37">
        <v>4.1340162037085975</v>
      </c>
      <c r="Y385" s="28">
        <v>4.1340162037085975</v>
      </c>
      <c r="Z385" s="15" t="s">
        <v>1815</v>
      </c>
      <c r="AA385" s="11"/>
      <c r="AB385" s="11"/>
      <c r="AC385" s="11"/>
    </row>
    <row r="386" spans="1:29" ht="12.75" customHeight="1">
      <c r="A386" s="13">
        <v>43656</v>
      </c>
      <c r="B386" s="15" t="s">
        <v>35</v>
      </c>
      <c r="C386" s="17">
        <v>0.37108796296296298</v>
      </c>
      <c r="D386" s="18"/>
      <c r="E386" s="18"/>
      <c r="F386" s="20" t="s">
        <v>1814</v>
      </c>
      <c r="G386" s="18">
        <v>10</v>
      </c>
      <c r="H386" s="18">
        <v>7</v>
      </c>
      <c r="I386" s="18">
        <v>2019</v>
      </c>
      <c r="J386" s="18">
        <v>8</v>
      </c>
      <c r="K386" s="18">
        <v>54</v>
      </c>
      <c r="L386" s="18">
        <v>22</v>
      </c>
      <c r="M386" s="15" t="s">
        <v>38</v>
      </c>
      <c r="N386" s="22" t="s">
        <v>1468</v>
      </c>
      <c r="O386" s="22" t="s">
        <v>1469</v>
      </c>
      <c r="P386" s="15" t="s">
        <v>1452</v>
      </c>
      <c r="Q386" s="15" t="s">
        <v>1471</v>
      </c>
      <c r="R386" s="15" t="s">
        <v>100</v>
      </c>
      <c r="S386" s="15">
        <v>0</v>
      </c>
      <c r="T386" s="15" t="s">
        <v>182</v>
      </c>
      <c r="U386" s="15" t="s">
        <v>80</v>
      </c>
      <c r="V386" s="15" t="s">
        <v>111</v>
      </c>
      <c r="W386" s="25">
        <v>43656.371087962965</v>
      </c>
      <c r="X386" s="37">
        <v>0.52872685185138835</v>
      </c>
      <c r="Y386" s="28">
        <v>0.52872685185138835</v>
      </c>
      <c r="Z386" s="15" t="s">
        <v>1815</v>
      </c>
      <c r="AA386" s="11"/>
      <c r="AB386" s="11"/>
      <c r="AC386" s="11"/>
    </row>
    <row r="387" spans="1:29" ht="12.75" customHeight="1">
      <c r="A387" s="13">
        <v>43656</v>
      </c>
      <c r="B387" s="15" t="s">
        <v>35</v>
      </c>
      <c r="C387" s="17">
        <v>0.63741898148148146</v>
      </c>
      <c r="D387" s="31" t="s">
        <v>1313</v>
      </c>
      <c r="E387" s="33">
        <v>0.35416666666666669</v>
      </c>
      <c r="F387" s="20">
        <v>0.28325231481481478</v>
      </c>
      <c r="G387" s="18">
        <v>10</v>
      </c>
      <c r="H387" s="18">
        <v>7</v>
      </c>
      <c r="I387" s="18">
        <v>2019</v>
      </c>
      <c r="J387" s="18">
        <v>15</v>
      </c>
      <c r="K387" s="18">
        <v>17</v>
      </c>
      <c r="L387" s="18">
        <v>53</v>
      </c>
      <c r="M387" s="15" t="s">
        <v>43</v>
      </c>
      <c r="N387" s="22" t="s">
        <v>1473</v>
      </c>
      <c r="O387" s="22" t="s">
        <v>1474</v>
      </c>
      <c r="P387" s="15" t="s">
        <v>237</v>
      </c>
      <c r="Q387" s="15" t="s">
        <v>259</v>
      </c>
      <c r="R387" s="15" t="s">
        <v>259</v>
      </c>
      <c r="S387" s="15">
        <v>-1</v>
      </c>
      <c r="T387" s="15" t="s">
        <v>79</v>
      </c>
      <c r="U387" s="15" t="s">
        <v>80</v>
      </c>
      <c r="V387" s="15" t="s">
        <v>102</v>
      </c>
      <c r="W387" s="25">
        <v>43656.637418981481</v>
      </c>
      <c r="X387" s="37">
        <v>0.26633101851621177</v>
      </c>
      <c r="Y387" s="28">
        <v>0.26633101851621177</v>
      </c>
      <c r="Z387" s="15" t="s">
        <v>1815</v>
      </c>
      <c r="AA387" s="11"/>
      <c r="AB387" s="11"/>
      <c r="AC387" s="11"/>
    </row>
    <row r="388" spans="1:29" ht="12.75" customHeight="1">
      <c r="A388" s="13">
        <v>43656</v>
      </c>
      <c r="B388" s="15" t="s">
        <v>35</v>
      </c>
      <c r="C388" s="17">
        <v>0.89273148148148151</v>
      </c>
      <c r="D388" s="18"/>
      <c r="E388" s="33"/>
      <c r="F388" s="20" t="s">
        <v>1814</v>
      </c>
      <c r="G388" s="18">
        <v>10</v>
      </c>
      <c r="H388" s="18">
        <v>7</v>
      </c>
      <c r="I388" s="18">
        <v>2019</v>
      </c>
      <c r="J388" s="18">
        <v>21</v>
      </c>
      <c r="K388" s="18">
        <v>25</v>
      </c>
      <c r="L388" s="18">
        <v>32</v>
      </c>
      <c r="M388" s="15" t="s">
        <v>41</v>
      </c>
      <c r="N388" s="22" t="s">
        <v>1476</v>
      </c>
      <c r="O388" s="22" t="s">
        <v>1477</v>
      </c>
      <c r="P388" s="15" t="s">
        <v>237</v>
      </c>
      <c r="Q388" s="15" t="s">
        <v>166</v>
      </c>
      <c r="R388" s="15" t="s">
        <v>100</v>
      </c>
      <c r="S388" s="15">
        <v>-1</v>
      </c>
      <c r="T388" s="15" t="s">
        <v>79</v>
      </c>
      <c r="U388" s="15" t="s">
        <v>80</v>
      </c>
      <c r="V388" s="15" t="s">
        <v>102</v>
      </c>
      <c r="W388" s="25">
        <v>43656.892731481479</v>
      </c>
      <c r="X388" s="37">
        <v>0.25531249999767169</v>
      </c>
      <c r="Y388" s="28">
        <v>0.25531249999767169</v>
      </c>
      <c r="Z388" s="15" t="s">
        <v>1815</v>
      </c>
      <c r="AA388" s="11"/>
      <c r="AB388" s="11"/>
      <c r="AC388" s="11"/>
    </row>
    <row r="389" spans="1:29" ht="12.75" customHeight="1">
      <c r="A389" s="13">
        <v>43657</v>
      </c>
      <c r="B389" s="15" t="s">
        <v>35</v>
      </c>
      <c r="C389" s="17">
        <v>0.6940856481481481</v>
      </c>
      <c r="D389" s="18"/>
      <c r="E389" s="18"/>
      <c r="F389" s="20" t="s">
        <v>1814</v>
      </c>
      <c r="G389" s="18">
        <v>11</v>
      </c>
      <c r="H389" s="18">
        <v>7</v>
      </c>
      <c r="I389" s="18">
        <v>2019</v>
      </c>
      <c r="J389" s="18">
        <v>16</v>
      </c>
      <c r="K389" s="18">
        <v>39</v>
      </c>
      <c r="L389" s="18">
        <v>29</v>
      </c>
      <c r="M389" s="15" t="s">
        <v>71</v>
      </c>
      <c r="N389" s="22" t="s">
        <v>1479</v>
      </c>
      <c r="O389" s="22" t="s">
        <v>1480</v>
      </c>
      <c r="P389" s="15" t="s">
        <v>95</v>
      </c>
      <c r="Q389" s="15" t="s">
        <v>77</v>
      </c>
      <c r="R389" s="15" t="s">
        <v>78</v>
      </c>
      <c r="S389" s="15">
        <v>0</v>
      </c>
      <c r="T389" s="15" t="s">
        <v>132</v>
      </c>
      <c r="U389" s="15" t="s">
        <v>117</v>
      </c>
      <c r="V389" s="15" t="s">
        <v>198</v>
      </c>
      <c r="W389" s="25">
        <v>43657.694085648145</v>
      </c>
      <c r="X389" s="37">
        <v>0.80135416666598758</v>
      </c>
      <c r="Y389" s="28">
        <v>0.80135416666598758</v>
      </c>
      <c r="Z389" s="15" t="s">
        <v>1815</v>
      </c>
      <c r="AA389" s="11"/>
      <c r="AB389" s="11"/>
      <c r="AC389" s="11"/>
    </row>
    <row r="390" spans="1:29" ht="12.75" customHeight="1">
      <c r="A390" s="13">
        <v>43657</v>
      </c>
      <c r="B390" s="15" t="s">
        <v>35</v>
      </c>
      <c r="C390" s="17">
        <v>0.6940856481481481</v>
      </c>
      <c r="D390" s="31" t="s">
        <v>87</v>
      </c>
      <c r="E390" s="33">
        <v>0.51388888888888884</v>
      </c>
      <c r="F390" s="20">
        <v>0.18019675925925926</v>
      </c>
      <c r="G390" s="18">
        <v>11</v>
      </c>
      <c r="H390" s="18">
        <v>7</v>
      </c>
      <c r="I390" s="18">
        <v>2019</v>
      </c>
      <c r="J390" s="18">
        <v>16</v>
      </c>
      <c r="K390" s="18">
        <v>39</v>
      </c>
      <c r="L390" s="18">
        <v>29</v>
      </c>
      <c r="M390" s="15" t="s">
        <v>71</v>
      </c>
      <c r="N390" s="22" t="s">
        <v>1483</v>
      </c>
      <c r="O390" s="22" t="s">
        <v>1484</v>
      </c>
      <c r="P390" s="15" t="s">
        <v>1485</v>
      </c>
      <c r="Q390" s="15" t="s">
        <v>166</v>
      </c>
      <c r="R390" s="15" t="s">
        <v>100</v>
      </c>
      <c r="S390" s="15">
        <v>1</v>
      </c>
      <c r="T390" s="15" t="s">
        <v>182</v>
      </c>
      <c r="U390" s="15" t="s">
        <v>80</v>
      </c>
      <c r="V390" s="15" t="s">
        <v>767</v>
      </c>
      <c r="W390" s="25">
        <v>43657.694085648145</v>
      </c>
      <c r="X390" s="37">
        <v>0</v>
      </c>
      <c r="Y390" s="28">
        <v>0</v>
      </c>
      <c r="Z390" s="15" t="s">
        <v>34</v>
      </c>
      <c r="AA390" s="11"/>
      <c r="AB390" s="11"/>
      <c r="AC390" s="11"/>
    </row>
    <row r="391" spans="1:29" ht="12.75" customHeight="1">
      <c r="A391" s="13">
        <v>43657</v>
      </c>
      <c r="B391" s="15" t="s">
        <v>35</v>
      </c>
      <c r="C391" s="17">
        <v>0.76041666666666663</v>
      </c>
      <c r="D391" s="31" t="s">
        <v>87</v>
      </c>
      <c r="E391" s="33">
        <v>0.51041666666666663</v>
      </c>
      <c r="F391" s="20">
        <v>0.25</v>
      </c>
      <c r="G391" s="18">
        <v>11</v>
      </c>
      <c r="H391" s="18">
        <v>7</v>
      </c>
      <c r="I391" s="18">
        <v>2019</v>
      </c>
      <c r="J391" s="18">
        <v>18</v>
      </c>
      <c r="K391" s="18">
        <v>15</v>
      </c>
      <c r="L391" s="18">
        <v>0</v>
      </c>
      <c r="M391" s="15" t="s">
        <v>63</v>
      </c>
      <c r="N391" s="22" t="s">
        <v>1486</v>
      </c>
      <c r="O391" s="22" t="s">
        <v>1487</v>
      </c>
      <c r="P391" s="15" t="s">
        <v>243</v>
      </c>
      <c r="Q391" s="15" t="s">
        <v>99</v>
      </c>
      <c r="R391" s="15" t="s">
        <v>100</v>
      </c>
      <c r="S391" s="15">
        <v>0</v>
      </c>
      <c r="T391" s="15" t="s">
        <v>182</v>
      </c>
      <c r="U391" s="15" t="s">
        <v>80</v>
      </c>
      <c r="V391" s="15" t="s">
        <v>111</v>
      </c>
      <c r="W391" s="25">
        <v>43657.760416666664</v>
      </c>
      <c r="X391" s="37">
        <v>6.6331018519122154E-2</v>
      </c>
      <c r="Y391" s="28">
        <v>6.6331018519122154E-2</v>
      </c>
      <c r="Z391" s="15" t="s">
        <v>1815</v>
      </c>
      <c r="AA391" s="11"/>
      <c r="AB391" s="11"/>
      <c r="AC391" s="11"/>
    </row>
    <row r="392" spans="1:29" ht="12.75" customHeight="1">
      <c r="A392" s="13">
        <v>43657</v>
      </c>
      <c r="B392" s="15" t="s">
        <v>35</v>
      </c>
      <c r="C392" s="17">
        <v>0.76064814814814818</v>
      </c>
      <c r="D392" s="18"/>
      <c r="E392" s="18"/>
      <c r="F392" s="20" t="s">
        <v>1814</v>
      </c>
      <c r="G392" s="18">
        <v>11</v>
      </c>
      <c r="H392" s="18">
        <v>7</v>
      </c>
      <c r="I392" s="18">
        <v>2019</v>
      </c>
      <c r="J392" s="18">
        <v>18</v>
      </c>
      <c r="K392" s="18">
        <v>15</v>
      </c>
      <c r="L392" s="18">
        <v>20</v>
      </c>
      <c r="M392" s="15" t="s">
        <v>43</v>
      </c>
      <c r="N392" s="22" t="s">
        <v>1489</v>
      </c>
      <c r="O392" s="22" t="s">
        <v>1490</v>
      </c>
      <c r="P392" s="18"/>
      <c r="Q392" s="15" t="s">
        <v>166</v>
      </c>
      <c r="R392" s="15" t="s">
        <v>100</v>
      </c>
      <c r="S392" s="15">
        <v>-1</v>
      </c>
      <c r="T392" s="15" t="s">
        <v>79</v>
      </c>
      <c r="U392" s="15" t="s">
        <v>80</v>
      </c>
      <c r="V392" s="15" t="s">
        <v>102</v>
      </c>
      <c r="W392" s="25">
        <v>43657.760648148149</v>
      </c>
      <c r="X392" s="37">
        <v>2.3148148466134444E-4</v>
      </c>
      <c r="Y392" s="28">
        <v>2.3148148466134444E-4</v>
      </c>
      <c r="Z392" s="15" t="s">
        <v>34</v>
      </c>
      <c r="AA392" s="11"/>
      <c r="AB392" s="11"/>
      <c r="AC392" s="11"/>
    </row>
    <row r="393" spans="1:29" ht="12.75" customHeight="1">
      <c r="A393" s="13">
        <v>43657</v>
      </c>
      <c r="B393" s="15" t="s">
        <v>35</v>
      </c>
      <c r="C393" s="17">
        <v>0.93939814814814815</v>
      </c>
      <c r="D393" s="18"/>
      <c r="E393" s="18"/>
      <c r="F393" s="20" t="s">
        <v>1814</v>
      </c>
      <c r="G393" s="18">
        <v>11</v>
      </c>
      <c r="H393" s="18">
        <v>7</v>
      </c>
      <c r="I393" s="18">
        <v>2019</v>
      </c>
      <c r="J393" s="18">
        <v>22</v>
      </c>
      <c r="K393" s="18">
        <v>32</v>
      </c>
      <c r="L393" s="18">
        <v>44</v>
      </c>
      <c r="M393" s="15" t="s">
        <v>60</v>
      </c>
      <c r="N393" s="22" t="s">
        <v>1492</v>
      </c>
      <c r="O393" s="22" t="s">
        <v>1493</v>
      </c>
      <c r="P393" s="15" t="s">
        <v>1072</v>
      </c>
      <c r="Q393" s="15" t="s">
        <v>166</v>
      </c>
      <c r="R393" s="15" t="s">
        <v>100</v>
      </c>
      <c r="S393" s="15">
        <v>-1</v>
      </c>
      <c r="T393" s="15" t="s">
        <v>132</v>
      </c>
      <c r="U393" s="15" t="s">
        <v>117</v>
      </c>
      <c r="V393" s="15" t="s">
        <v>133</v>
      </c>
      <c r="W393" s="25">
        <v>43657.939398148148</v>
      </c>
      <c r="X393" s="37">
        <v>0.17874999999912689</v>
      </c>
      <c r="Y393" s="28">
        <v>0.17874999999912689</v>
      </c>
      <c r="Z393" s="15" t="s">
        <v>1815</v>
      </c>
      <c r="AA393" s="11"/>
      <c r="AB393" s="11"/>
      <c r="AC393" s="11"/>
    </row>
    <row r="394" spans="1:29" ht="12.75" customHeight="1">
      <c r="A394" s="13">
        <v>43657</v>
      </c>
      <c r="B394" s="15" t="s">
        <v>35</v>
      </c>
      <c r="C394" s="17">
        <v>0.97916666666666663</v>
      </c>
      <c r="D394" s="31" t="s">
        <v>87</v>
      </c>
      <c r="E394" s="33">
        <v>0.72916666666666663</v>
      </c>
      <c r="F394" s="20">
        <v>0.25</v>
      </c>
      <c r="G394" s="18">
        <v>11</v>
      </c>
      <c r="H394" s="18">
        <v>7</v>
      </c>
      <c r="I394" s="18">
        <v>2019</v>
      </c>
      <c r="J394" s="18">
        <v>23</v>
      </c>
      <c r="K394" s="18">
        <v>30</v>
      </c>
      <c r="L394" s="18">
        <v>0</v>
      </c>
      <c r="M394" s="15" t="s">
        <v>49</v>
      </c>
      <c r="N394" s="22" t="s">
        <v>1495</v>
      </c>
      <c r="O394" s="22" t="s">
        <v>1496</v>
      </c>
      <c r="P394" s="15" t="s">
        <v>1497</v>
      </c>
      <c r="Q394" s="15" t="s">
        <v>166</v>
      </c>
      <c r="R394" s="15" t="s">
        <v>100</v>
      </c>
      <c r="S394" s="15">
        <v>-1</v>
      </c>
      <c r="T394" s="15" t="s">
        <v>79</v>
      </c>
      <c r="U394" s="15" t="s">
        <v>80</v>
      </c>
      <c r="V394" s="15" t="s">
        <v>102</v>
      </c>
      <c r="W394" s="25">
        <v>43657.979166666664</v>
      </c>
      <c r="X394" s="37">
        <v>3.976851851621177E-2</v>
      </c>
      <c r="Y394" s="28">
        <v>3.976851851621177E-2</v>
      </c>
      <c r="Z394" s="15" t="s">
        <v>34</v>
      </c>
      <c r="AA394" s="11"/>
      <c r="AB394" s="11"/>
      <c r="AC394" s="11"/>
    </row>
    <row r="395" spans="1:29" ht="12.75" customHeight="1">
      <c r="A395" s="13">
        <v>43658</v>
      </c>
      <c r="B395" s="15" t="s">
        <v>35</v>
      </c>
      <c r="C395" s="17">
        <v>0.81244212962962958</v>
      </c>
      <c r="D395" s="18"/>
      <c r="E395" s="18"/>
      <c r="F395" s="20" t="s">
        <v>1814</v>
      </c>
      <c r="G395" s="18">
        <v>12</v>
      </c>
      <c r="H395" s="18">
        <v>7</v>
      </c>
      <c r="I395" s="18">
        <v>2019</v>
      </c>
      <c r="J395" s="18">
        <v>19</v>
      </c>
      <c r="K395" s="18">
        <v>29</v>
      </c>
      <c r="L395" s="18">
        <v>55</v>
      </c>
      <c r="M395" s="15" t="s">
        <v>71</v>
      </c>
      <c r="N395" s="22" t="s">
        <v>1498</v>
      </c>
      <c r="O395" s="22" t="s">
        <v>1499</v>
      </c>
      <c r="P395" s="18"/>
      <c r="Q395" s="18"/>
      <c r="R395" s="15" t="s">
        <v>78</v>
      </c>
      <c r="S395" s="15">
        <v>1</v>
      </c>
      <c r="T395" s="15" t="s">
        <v>132</v>
      </c>
      <c r="U395" s="15" t="s">
        <v>117</v>
      </c>
      <c r="V395" s="15" t="s">
        <v>198</v>
      </c>
      <c r="W395" s="25">
        <v>43658.812442129631</v>
      </c>
      <c r="X395" s="37">
        <v>0.83327546296641231</v>
      </c>
      <c r="Y395" s="28">
        <v>0.83327546296641231</v>
      </c>
      <c r="Z395" s="15" t="s">
        <v>1815</v>
      </c>
      <c r="AA395" s="11"/>
      <c r="AB395" s="11"/>
      <c r="AC395" s="11"/>
    </row>
    <row r="396" spans="1:29" ht="12.75" customHeight="1">
      <c r="A396" s="13">
        <v>43662</v>
      </c>
      <c r="B396" s="15" t="s">
        <v>35</v>
      </c>
      <c r="C396" s="17">
        <v>0.83532407407407405</v>
      </c>
      <c r="D396" s="18"/>
      <c r="E396" s="18"/>
      <c r="F396" s="20" t="s">
        <v>1814</v>
      </c>
      <c r="G396" s="18">
        <v>16</v>
      </c>
      <c r="H396" s="18">
        <v>7</v>
      </c>
      <c r="I396" s="18">
        <v>2019</v>
      </c>
      <c r="J396" s="18">
        <v>20</v>
      </c>
      <c r="K396" s="18">
        <v>2</v>
      </c>
      <c r="L396" s="18">
        <v>52</v>
      </c>
      <c r="M396" s="15" t="s">
        <v>66</v>
      </c>
      <c r="N396" s="22" t="s">
        <v>1501</v>
      </c>
      <c r="O396" s="22" t="s">
        <v>1502</v>
      </c>
      <c r="P396" s="18"/>
      <c r="Q396" s="18"/>
      <c r="R396" s="15" t="s">
        <v>78</v>
      </c>
      <c r="S396" s="15">
        <v>-1</v>
      </c>
      <c r="T396" s="15" t="s">
        <v>79</v>
      </c>
      <c r="U396" s="15" t="s">
        <v>80</v>
      </c>
      <c r="V396" s="15" t="s">
        <v>102</v>
      </c>
      <c r="W396" s="25">
        <v>43662.835324074076</v>
      </c>
      <c r="X396" s="37">
        <v>4.0228819444455439</v>
      </c>
      <c r="Y396" s="28">
        <v>4.0228819444455439</v>
      </c>
      <c r="Z396" s="15" t="s">
        <v>1815</v>
      </c>
      <c r="AA396" s="11"/>
      <c r="AB396" s="11"/>
      <c r="AC396" s="11"/>
    </row>
    <row r="397" spans="1:29" ht="12.75" customHeight="1">
      <c r="A397" s="13">
        <v>43662</v>
      </c>
      <c r="B397" s="15" t="s">
        <v>35</v>
      </c>
      <c r="C397" s="17">
        <v>0.83534722222222224</v>
      </c>
      <c r="D397" s="31" t="s">
        <v>87</v>
      </c>
      <c r="E397" s="33">
        <v>0.54166666666666663</v>
      </c>
      <c r="F397" s="20">
        <v>0.29368055555555561</v>
      </c>
      <c r="G397" s="18">
        <v>16</v>
      </c>
      <c r="H397" s="18">
        <v>7</v>
      </c>
      <c r="I397" s="18">
        <v>2019</v>
      </c>
      <c r="J397" s="18">
        <v>20</v>
      </c>
      <c r="K397" s="18">
        <v>2</v>
      </c>
      <c r="L397" s="18">
        <v>54</v>
      </c>
      <c r="M397" s="15" t="s">
        <v>43</v>
      </c>
      <c r="N397" s="22" t="s">
        <v>1504</v>
      </c>
      <c r="O397" s="22" t="s">
        <v>1505</v>
      </c>
      <c r="P397" s="15" t="s">
        <v>627</v>
      </c>
      <c r="Q397" s="15" t="s">
        <v>1506</v>
      </c>
      <c r="R397" s="15" t="s">
        <v>100</v>
      </c>
      <c r="S397" s="15">
        <v>-1</v>
      </c>
      <c r="T397" s="15" t="s">
        <v>79</v>
      </c>
      <c r="U397" s="15" t="s">
        <v>80</v>
      </c>
      <c r="V397" s="15" t="s">
        <v>133</v>
      </c>
      <c r="W397" s="25">
        <v>43662.835347222222</v>
      </c>
      <c r="X397" s="37">
        <v>2.314814628334716E-5</v>
      </c>
      <c r="Y397" s="28">
        <v>2.314814628334716E-5</v>
      </c>
      <c r="Z397" s="15" t="s">
        <v>34</v>
      </c>
      <c r="AA397" s="11"/>
      <c r="AB397" s="11"/>
      <c r="AC397" s="11"/>
    </row>
    <row r="398" spans="1:29" ht="12.75" customHeight="1">
      <c r="A398" s="13">
        <v>43662</v>
      </c>
      <c r="B398" s="15" t="s">
        <v>35</v>
      </c>
      <c r="C398" s="17">
        <v>0.87391203703703701</v>
      </c>
      <c r="D398" s="31"/>
      <c r="E398" s="33"/>
      <c r="F398" s="20" t="s">
        <v>1814</v>
      </c>
      <c r="G398" s="18">
        <v>16</v>
      </c>
      <c r="H398" s="18">
        <v>7</v>
      </c>
      <c r="I398" s="18">
        <v>2019</v>
      </c>
      <c r="J398" s="18">
        <v>20</v>
      </c>
      <c r="K398" s="18">
        <v>58</v>
      </c>
      <c r="L398" s="18">
        <v>26</v>
      </c>
      <c r="M398" s="15" t="s">
        <v>33</v>
      </c>
      <c r="N398" s="22" t="s">
        <v>1507</v>
      </c>
      <c r="O398" s="22" t="s">
        <v>1508</v>
      </c>
      <c r="P398" s="15" t="s">
        <v>1509</v>
      </c>
      <c r="Q398" s="15" t="s">
        <v>166</v>
      </c>
      <c r="R398" s="15" t="s">
        <v>100</v>
      </c>
      <c r="S398" s="15">
        <v>-1</v>
      </c>
      <c r="T398" s="15" t="s">
        <v>182</v>
      </c>
      <c r="U398" s="15" t="s">
        <v>80</v>
      </c>
      <c r="V398" s="15" t="s">
        <v>111</v>
      </c>
      <c r="W398" s="25">
        <v>43662.873912037037</v>
      </c>
      <c r="X398" s="37">
        <v>3.8564814814890269E-2</v>
      </c>
      <c r="Y398" s="28">
        <v>3.8564814814890269E-2</v>
      </c>
      <c r="Z398" s="15" t="s">
        <v>34</v>
      </c>
      <c r="AA398" s="11"/>
      <c r="AB398" s="11"/>
      <c r="AC398" s="11"/>
    </row>
    <row r="399" spans="1:29" ht="12.75" customHeight="1">
      <c r="A399" s="13">
        <v>43663</v>
      </c>
      <c r="B399" s="15" t="s">
        <v>35</v>
      </c>
      <c r="C399" s="17">
        <v>0.83334490740740741</v>
      </c>
      <c r="D399" s="18"/>
      <c r="E399" s="18"/>
      <c r="F399" s="20" t="s">
        <v>1814</v>
      </c>
      <c r="G399" s="18">
        <v>17</v>
      </c>
      <c r="H399" s="18">
        <v>7</v>
      </c>
      <c r="I399" s="18">
        <v>2019</v>
      </c>
      <c r="J399" s="18">
        <v>20</v>
      </c>
      <c r="K399" s="18">
        <v>0</v>
      </c>
      <c r="L399" s="18">
        <v>1</v>
      </c>
      <c r="M399" s="15" t="s">
        <v>40</v>
      </c>
      <c r="N399" s="22" t="s">
        <v>1511</v>
      </c>
      <c r="O399" s="22" t="s">
        <v>1512</v>
      </c>
      <c r="P399" s="15" t="s">
        <v>208</v>
      </c>
      <c r="Q399" s="15" t="s">
        <v>1027</v>
      </c>
      <c r="R399" s="15" t="s">
        <v>171</v>
      </c>
      <c r="S399" s="15">
        <v>1</v>
      </c>
      <c r="T399" s="15" t="s">
        <v>132</v>
      </c>
      <c r="U399" s="15" t="s">
        <v>117</v>
      </c>
      <c r="V399" s="15" t="s">
        <v>133</v>
      </c>
      <c r="W399" s="25">
        <v>43663.833344907405</v>
      </c>
      <c r="X399" s="37">
        <v>0.95943287036789116</v>
      </c>
      <c r="Y399" s="28">
        <v>0.95943287036789116</v>
      </c>
      <c r="Z399" s="15" t="s">
        <v>1815</v>
      </c>
      <c r="AA399" s="11"/>
      <c r="AB399" s="11"/>
      <c r="AC399" s="11"/>
    </row>
    <row r="400" spans="1:29" ht="12.75" customHeight="1">
      <c r="A400" s="13">
        <v>43663</v>
      </c>
      <c r="B400" s="15" t="s">
        <v>35</v>
      </c>
      <c r="C400" s="17">
        <v>0.89052083333333332</v>
      </c>
      <c r="D400" s="18"/>
      <c r="E400" s="18"/>
      <c r="F400" s="20" t="s">
        <v>1814</v>
      </c>
      <c r="G400" s="18">
        <v>17</v>
      </c>
      <c r="H400" s="18">
        <v>7</v>
      </c>
      <c r="I400" s="18">
        <v>2019</v>
      </c>
      <c r="J400" s="18">
        <v>21</v>
      </c>
      <c r="K400" s="18">
        <v>22</v>
      </c>
      <c r="L400" s="18">
        <v>21</v>
      </c>
      <c r="M400" s="15" t="s">
        <v>38</v>
      </c>
      <c r="N400" s="22" t="s">
        <v>1515</v>
      </c>
      <c r="O400" s="22" t="s">
        <v>1516</v>
      </c>
      <c r="P400" s="15" t="s">
        <v>930</v>
      </c>
      <c r="Q400" s="15" t="s">
        <v>77</v>
      </c>
      <c r="R400" s="15" t="s">
        <v>78</v>
      </c>
      <c r="S400" s="15">
        <v>0</v>
      </c>
      <c r="T400" s="15" t="s">
        <v>132</v>
      </c>
      <c r="U400" s="15" t="s">
        <v>117</v>
      </c>
      <c r="V400" s="15" t="s">
        <v>133</v>
      </c>
      <c r="W400" s="25">
        <v>43663.890520833331</v>
      </c>
      <c r="X400" s="37">
        <v>5.7175925925548654E-2</v>
      </c>
      <c r="Y400" s="28">
        <v>5.7175925925548654E-2</v>
      </c>
      <c r="Z400" s="15" t="s">
        <v>1815</v>
      </c>
      <c r="AA400" s="11"/>
      <c r="AB400" s="11"/>
      <c r="AC400" s="11"/>
    </row>
    <row r="401" spans="1:29" ht="12.75" customHeight="1">
      <c r="A401" s="13">
        <v>43664</v>
      </c>
      <c r="B401" s="15" t="s">
        <v>35</v>
      </c>
      <c r="C401" s="17">
        <v>0.64820601851851856</v>
      </c>
      <c r="D401" s="31" t="s">
        <v>87</v>
      </c>
      <c r="E401" s="33">
        <v>0.38194444444444442</v>
      </c>
      <c r="F401" s="20">
        <v>0.26626157407407414</v>
      </c>
      <c r="G401" s="18">
        <v>18</v>
      </c>
      <c r="H401" s="18">
        <v>7</v>
      </c>
      <c r="I401" s="18">
        <v>2019</v>
      </c>
      <c r="J401" s="18">
        <v>15</v>
      </c>
      <c r="K401" s="18">
        <v>33</v>
      </c>
      <c r="L401" s="18">
        <v>25</v>
      </c>
      <c r="M401" s="15" t="s">
        <v>41</v>
      </c>
      <c r="N401" s="22" t="s">
        <v>1517</v>
      </c>
      <c r="O401" s="22" t="s">
        <v>1518</v>
      </c>
      <c r="P401" s="15" t="s">
        <v>930</v>
      </c>
      <c r="Q401" s="15" t="s">
        <v>77</v>
      </c>
      <c r="R401" s="15" t="s">
        <v>78</v>
      </c>
      <c r="S401" s="15">
        <v>-1</v>
      </c>
      <c r="T401" s="15" t="s">
        <v>79</v>
      </c>
      <c r="U401" s="15" t="s">
        <v>80</v>
      </c>
      <c r="V401" s="15" t="s">
        <v>102</v>
      </c>
      <c r="W401" s="25">
        <v>43664.648206018515</v>
      </c>
      <c r="X401" s="37">
        <v>0.75768518518452765</v>
      </c>
      <c r="Y401" s="28">
        <v>0.75768518518452765</v>
      </c>
      <c r="Z401" s="15" t="s">
        <v>1815</v>
      </c>
      <c r="AA401" s="11"/>
      <c r="AB401" s="11"/>
      <c r="AC401" s="11"/>
    </row>
    <row r="402" spans="1:29" ht="12.75" customHeight="1">
      <c r="A402" s="13">
        <v>43664</v>
      </c>
      <c r="B402" s="15" t="s">
        <v>35</v>
      </c>
      <c r="C402" s="17">
        <v>0.69849537037037035</v>
      </c>
      <c r="D402" s="31" t="s">
        <v>87</v>
      </c>
      <c r="E402" s="18"/>
      <c r="F402" s="20" t="s">
        <v>1814</v>
      </c>
      <c r="G402" s="18">
        <v>18</v>
      </c>
      <c r="H402" s="18">
        <v>7</v>
      </c>
      <c r="I402" s="18">
        <v>2019</v>
      </c>
      <c r="J402" s="18">
        <v>16</v>
      </c>
      <c r="K402" s="18">
        <v>45</v>
      </c>
      <c r="L402" s="18">
        <v>50</v>
      </c>
      <c r="M402" s="15" t="s">
        <v>63</v>
      </c>
      <c r="N402" s="22" t="s">
        <v>1520</v>
      </c>
      <c r="O402" s="22" t="s">
        <v>1521</v>
      </c>
      <c r="P402" s="15" t="s">
        <v>1522</v>
      </c>
      <c r="Q402" s="15" t="s">
        <v>115</v>
      </c>
      <c r="R402" s="15" t="s">
        <v>100</v>
      </c>
      <c r="S402" s="15">
        <v>-1</v>
      </c>
      <c r="T402" s="15" t="s">
        <v>132</v>
      </c>
      <c r="U402" s="15" t="s">
        <v>117</v>
      </c>
      <c r="V402" s="15" t="s">
        <v>198</v>
      </c>
      <c r="W402" s="25">
        <v>43664.698495370372</v>
      </c>
      <c r="X402" s="37">
        <v>5.0289351856918074E-2</v>
      </c>
      <c r="Y402" s="28">
        <v>5.0289351856918074E-2</v>
      </c>
      <c r="Z402" s="15" t="s">
        <v>1815</v>
      </c>
      <c r="AA402" s="11"/>
      <c r="AB402" s="11"/>
      <c r="AC402" s="11"/>
    </row>
    <row r="403" spans="1:29" ht="12.75" customHeight="1">
      <c r="A403" s="13">
        <v>43664</v>
      </c>
      <c r="B403" s="15" t="s">
        <v>35</v>
      </c>
      <c r="C403" s="17">
        <v>0.87217592592592597</v>
      </c>
      <c r="D403" s="31" t="s">
        <v>87</v>
      </c>
      <c r="E403" s="33">
        <v>0.59375</v>
      </c>
      <c r="F403" s="20">
        <v>0.27842592592592597</v>
      </c>
      <c r="G403" s="18">
        <v>18</v>
      </c>
      <c r="H403" s="18">
        <v>7</v>
      </c>
      <c r="I403" s="18">
        <v>2019</v>
      </c>
      <c r="J403" s="18">
        <v>20</v>
      </c>
      <c r="K403" s="18">
        <v>55</v>
      </c>
      <c r="L403" s="18">
        <v>56</v>
      </c>
      <c r="M403" s="15" t="s">
        <v>46</v>
      </c>
      <c r="N403" s="22" t="s">
        <v>1524</v>
      </c>
      <c r="O403" s="22" t="s">
        <v>1525</v>
      </c>
      <c r="P403" s="18"/>
      <c r="Q403" s="15" t="s">
        <v>115</v>
      </c>
      <c r="R403" s="15" t="s">
        <v>100</v>
      </c>
      <c r="S403" s="15">
        <v>-1</v>
      </c>
      <c r="T403" s="15" t="s">
        <v>182</v>
      </c>
      <c r="U403" s="15" t="s">
        <v>80</v>
      </c>
      <c r="V403" s="15" t="s">
        <v>111</v>
      </c>
      <c r="W403" s="25">
        <v>43664.872175925928</v>
      </c>
      <c r="X403" s="37">
        <v>0.17368055555562023</v>
      </c>
      <c r="Y403" s="28">
        <v>0.17368055555562023</v>
      </c>
      <c r="Z403" s="15" t="s">
        <v>1815</v>
      </c>
      <c r="AA403" s="11"/>
      <c r="AB403" s="11"/>
      <c r="AC403" s="11"/>
    </row>
    <row r="404" spans="1:29" ht="12.75" customHeight="1">
      <c r="A404" s="13">
        <v>43664</v>
      </c>
      <c r="B404" s="15" t="s">
        <v>35</v>
      </c>
      <c r="C404" s="17">
        <v>0.89149305555555558</v>
      </c>
      <c r="D404" s="31" t="s">
        <v>87</v>
      </c>
      <c r="E404" s="33">
        <v>0.66666666666666663</v>
      </c>
      <c r="F404" s="20">
        <v>0.22482638888888895</v>
      </c>
      <c r="G404" s="18">
        <v>18</v>
      </c>
      <c r="H404" s="18">
        <v>7</v>
      </c>
      <c r="I404" s="18">
        <v>2019</v>
      </c>
      <c r="J404" s="18">
        <v>21</v>
      </c>
      <c r="K404" s="18">
        <v>23</v>
      </c>
      <c r="L404" s="18">
        <v>45</v>
      </c>
      <c r="M404" s="15" t="s">
        <v>65</v>
      </c>
      <c r="N404" s="22" t="s">
        <v>1526</v>
      </c>
      <c r="O404" s="22" t="s">
        <v>1527</v>
      </c>
      <c r="P404" s="15" t="s">
        <v>1528</v>
      </c>
      <c r="Q404" s="15" t="s">
        <v>77</v>
      </c>
      <c r="R404" s="15" t="s">
        <v>78</v>
      </c>
      <c r="S404" s="15">
        <v>1</v>
      </c>
      <c r="T404" s="15" t="s">
        <v>132</v>
      </c>
      <c r="U404" s="15" t="s">
        <v>117</v>
      </c>
      <c r="V404" s="15" t="s">
        <v>198</v>
      </c>
      <c r="W404" s="25">
        <v>43664.891493055555</v>
      </c>
      <c r="X404" s="37">
        <v>1.9317129626870155E-2</v>
      </c>
      <c r="Y404" s="28">
        <v>1.9317129626870155E-2</v>
      </c>
      <c r="Z404" s="15" t="s">
        <v>34</v>
      </c>
      <c r="AA404" s="11"/>
      <c r="AB404" s="11"/>
      <c r="AC404" s="11"/>
    </row>
    <row r="405" spans="1:29" ht="12.75" customHeight="1">
      <c r="A405" s="13">
        <v>43665</v>
      </c>
      <c r="B405" s="15" t="s">
        <v>35</v>
      </c>
      <c r="C405" s="17">
        <v>0.78355324074074073</v>
      </c>
      <c r="D405" s="31" t="s">
        <v>87</v>
      </c>
      <c r="E405" s="33">
        <v>0.46527777777777779</v>
      </c>
      <c r="F405" s="20">
        <v>0.31827546296296294</v>
      </c>
      <c r="G405" s="18">
        <v>19</v>
      </c>
      <c r="H405" s="18">
        <v>7</v>
      </c>
      <c r="I405" s="18">
        <v>2019</v>
      </c>
      <c r="J405" s="18">
        <v>18</v>
      </c>
      <c r="K405" s="18">
        <v>48</v>
      </c>
      <c r="L405" s="18">
        <v>19</v>
      </c>
      <c r="M405" s="15" t="s">
        <v>41</v>
      </c>
      <c r="N405" s="22" t="s">
        <v>1531</v>
      </c>
      <c r="O405" s="22" t="s">
        <v>1532</v>
      </c>
      <c r="P405" s="15" t="s">
        <v>1155</v>
      </c>
      <c r="Q405" s="15" t="s">
        <v>162</v>
      </c>
      <c r="R405" s="15" t="s">
        <v>78</v>
      </c>
      <c r="S405" s="15">
        <v>-1</v>
      </c>
      <c r="T405" s="15" t="s">
        <v>79</v>
      </c>
      <c r="U405" s="15" t="s">
        <v>80</v>
      </c>
      <c r="V405" s="15" t="s">
        <v>102</v>
      </c>
      <c r="W405" s="25">
        <v>43665.783553240741</v>
      </c>
      <c r="X405" s="37">
        <v>0.89206018518598285</v>
      </c>
      <c r="Y405" s="28">
        <v>0.89206018518598285</v>
      </c>
      <c r="Z405" s="15" t="s">
        <v>1815</v>
      </c>
      <c r="AA405" s="11"/>
      <c r="AB405" s="11"/>
      <c r="AC405" s="11"/>
    </row>
    <row r="406" spans="1:29" ht="12.75" customHeight="1">
      <c r="A406" s="13">
        <v>43665</v>
      </c>
      <c r="B406" s="15" t="s">
        <v>35</v>
      </c>
      <c r="C406" s="17">
        <v>0.96773148148148147</v>
      </c>
      <c r="D406" s="31" t="s">
        <v>87</v>
      </c>
      <c r="E406" s="48">
        <v>0.7270833333333333</v>
      </c>
      <c r="F406" s="20">
        <v>0.24064814814814817</v>
      </c>
      <c r="G406" s="18">
        <v>19</v>
      </c>
      <c r="H406" s="18">
        <v>7</v>
      </c>
      <c r="I406" s="18">
        <v>2019</v>
      </c>
      <c r="J406" s="18">
        <v>23</v>
      </c>
      <c r="K406" s="18">
        <v>13</v>
      </c>
      <c r="L406" s="18">
        <v>32</v>
      </c>
      <c r="M406" s="15" t="s">
        <v>37</v>
      </c>
      <c r="N406" s="22" t="s">
        <v>1534</v>
      </c>
      <c r="O406" s="22" t="s">
        <v>1535</v>
      </c>
      <c r="P406" s="15" t="s">
        <v>76</v>
      </c>
      <c r="Q406" s="15" t="s">
        <v>77</v>
      </c>
      <c r="R406" s="15" t="s">
        <v>78</v>
      </c>
      <c r="S406" s="15">
        <v>0</v>
      </c>
      <c r="T406" s="15" t="s">
        <v>79</v>
      </c>
      <c r="U406" s="15" t="s">
        <v>80</v>
      </c>
      <c r="V406" s="15" t="s">
        <v>102</v>
      </c>
      <c r="W406" s="25">
        <v>43665.967731481483</v>
      </c>
      <c r="X406" s="37">
        <v>0.18417824074276723</v>
      </c>
      <c r="Y406" s="28">
        <v>0.18417824074276723</v>
      </c>
      <c r="Z406" s="15" t="s">
        <v>1815</v>
      </c>
      <c r="AA406" s="11"/>
      <c r="AB406" s="11"/>
      <c r="AC406" s="11"/>
    </row>
    <row r="407" spans="1:29" ht="12.75" customHeight="1">
      <c r="A407" s="13">
        <v>43668</v>
      </c>
      <c r="B407" s="15" t="s">
        <v>35</v>
      </c>
      <c r="C407" s="17">
        <v>0.50004629629629627</v>
      </c>
      <c r="D407" s="18"/>
      <c r="E407" s="18"/>
      <c r="F407" s="20" t="s">
        <v>1814</v>
      </c>
      <c r="G407" s="18">
        <v>22</v>
      </c>
      <c r="H407" s="18">
        <v>7</v>
      </c>
      <c r="I407" s="18">
        <v>2019</v>
      </c>
      <c r="J407" s="18">
        <v>12</v>
      </c>
      <c r="K407" s="18">
        <v>0</v>
      </c>
      <c r="L407" s="18">
        <v>4</v>
      </c>
      <c r="M407" s="15" t="s">
        <v>57</v>
      </c>
      <c r="N407" s="22" t="s">
        <v>1536</v>
      </c>
      <c r="O407" s="22" t="s">
        <v>1537</v>
      </c>
      <c r="P407" s="18"/>
      <c r="Q407" s="15" t="s">
        <v>1538</v>
      </c>
      <c r="R407" s="15" t="s">
        <v>78</v>
      </c>
      <c r="S407" s="15">
        <v>-1</v>
      </c>
      <c r="T407" s="15" t="s">
        <v>79</v>
      </c>
      <c r="U407" s="15" t="s">
        <v>80</v>
      </c>
      <c r="V407" s="15" t="s">
        <v>102</v>
      </c>
      <c r="W407" s="25">
        <v>43668.5000462963</v>
      </c>
      <c r="X407" s="37">
        <v>2.5323148148163455</v>
      </c>
      <c r="Y407" s="28">
        <v>2.5323148148163455</v>
      </c>
      <c r="Z407" s="15" t="s">
        <v>1815</v>
      </c>
      <c r="AA407" s="11"/>
      <c r="AB407" s="11"/>
      <c r="AC407" s="11"/>
    </row>
    <row r="408" spans="1:29" ht="12.75" customHeight="1">
      <c r="A408" s="13">
        <v>43677</v>
      </c>
      <c r="B408" s="15" t="s">
        <v>35</v>
      </c>
      <c r="C408" s="17">
        <v>0.83334490740740741</v>
      </c>
      <c r="D408" s="18"/>
      <c r="E408" s="18"/>
      <c r="F408" s="20" t="s">
        <v>1814</v>
      </c>
      <c r="G408" s="18">
        <v>31</v>
      </c>
      <c r="H408" s="18">
        <v>7</v>
      </c>
      <c r="I408" s="18">
        <v>2019</v>
      </c>
      <c r="J408" s="18">
        <v>20</v>
      </c>
      <c r="K408" s="18">
        <v>0</v>
      </c>
      <c r="L408" s="18">
        <v>1</v>
      </c>
      <c r="M408" s="15" t="s">
        <v>40</v>
      </c>
      <c r="N408" s="22" t="s">
        <v>1540</v>
      </c>
      <c r="O408" s="22" t="s">
        <v>1541</v>
      </c>
      <c r="P408" s="18"/>
      <c r="Q408" s="15" t="s">
        <v>1047</v>
      </c>
      <c r="R408" s="15" t="s">
        <v>155</v>
      </c>
      <c r="S408" s="15">
        <v>-1</v>
      </c>
      <c r="T408" s="15" t="s">
        <v>79</v>
      </c>
      <c r="U408" s="15" t="s">
        <v>80</v>
      </c>
      <c r="V408" s="15" t="s">
        <v>156</v>
      </c>
      <c r="W408" s="25">
        <v>43677.833344907405</v>
      </c>
      <c r="X408" s="37">
        <v>9.3332986111054197</v>
      </c>
      <c r="Y408" s="28">
        <v>9.3332986111054197</v>
      </c>
      <c r="Z408" s="15" t="s">
        <v>1815</v>
      </c>
      <c r="AA408" s="11"/>
      <c r="AB408" s="11"/>
      <c r="AC408" s="11"/>
    </row>
    <row r="409" spans="1:29" ht="12.75" customHeight="1">
      <c r="A409" s="13">
        <v>43677</v>
      </c>
      <c r="B409" s="15" t="s">
        <v>35</v>
      </c>
      <c r="C409" s="17">
        <v>0.88332175925925915</v>
      </c>
      <c r="D409" s="31" t="s">
        <v>87</v>
      </c>
      <c r="E409" s="33">
        <v>0.60416666666666663</v>
      </c>
      <c r="F409" s="20">
        <v>0.27915509259259252</v>
      </c>
      <c r="G409" s="18">
        <v>31</v>
      </c>
      <c r="H409" s="18">
        <v>7</v>
      </c>
      <c r="I409" s="18">
        <v>2019</v>
      </c>
      <c r="J409" s="18">
        <v>21</v>
      </c>
      <c r="K409" s="18">
        <v>11</v>
      </c>
      <c r="L409" s="18">
        <v>59</v>
      </c>
      <c r="M409" s="15" t="s">
        <v>43</v>
      </c>
      <c r="N409" s="22" t="s">
        <v>1543</v>
      </c>
      <c r="O409" s="22" t="s">
        <v>1544</v>
      </c>
      <c r="P409" s="18"/>
      <c r="Q409" s="15" t="s">
        <v>1047</v>
      </c>
      <c r="R409" s="15" t="s">
        <v>155</v>
      </c>
      <c r="S409" s="15">
        <v>-1</v>
      </c>
      <c r="T409" s="15" t="s">
        <v>79</v>
      </c>
      <c r="U409" s="15" t="s">
        <v>80</v>
      </c>
      <c r="V409" s="15" t="s">
        <v>156</v>
      </c>
      <c r="W409" s="25">
        <v>43677.883321759262</v>
      </c>
      <c r="X409" s="37">
        <v>4.9976851856627036E-2</v>
      </c>
      <c r="Y409" s="28">
        <v>4.9976851856627036E-2</v>
      </c>
      <c r="Z409" s="15" t="s">
        <v>1815</v>
      </c>
      <c r="AA409" s="11"/>
      <c r="AB409" s="11"/>
      <c r="AC409" s="11"/>
    </row>
    <row r="410" spans="1:29" ht="12.75" customHeight="1">
      <c r="A410" s="13">
        <v>43679</v>
      </c>
      <c r="B410" s="15" t="s">
        <v>35</v>
      </c>
      <c r="C410" s="17">
        <v>0.63643518518518516</v>
      </c>
      <c r="D410" s="31" t="s">
        <v>87</v>
      </c>
      <c r="E410" s="33">
        <v>0.34027777777777779</v>
      </c>
      <c r="F410" s="20">
        <v>0.29615740740740737</v>
      </c>
      <c r="G410" s="18">
        <v>2</v>
      </c>
      <c r="H410" s="18">
        <v>8</v>
      </c>
      <c r="I410" s="18">
        <v>2019</v>
      </c>
      <c r="J410" s="18">
        <v>15</v>
      </c>
      <c r="K410" s="18">
        <v>16</v>
      </c>
      <c r="L410" s="18">
        <v>28</v>
      </c>
      <c r="M410" s="15" t="s">
        <v>37</v>
      </c>
      <c r="N410" s="22" t="s">
        <v>1546</v>
      </c>
      <c r="O410" s="22" t="s">
        <v>1547</v>
      </c>
      <c r="P410" s="18"/>
      <c r="Q410" s="15" t="s">
        <v>1548</v>
      </c>
      <c r="R410" s="15" t="s">
        <v>155</v>
      </c>
      <c r="S410" s="15">
        <v>0</v>
      </c>
      <c r="T410" s="15" t="s">
        <v>79</v>
      </c>
      <c r="U410" s="15" t="s">
        <v>80</v>
      </c>
      <c r="V410" s="15" t="s">
        <v>102</v>
      </c>
      <c r="W410" s="25">
        <v>43679.636435185188</v>
      </c>
      <c r="X410" s="37">
        <v>1.7531134259261307</v>
      </c>
      <c r="Y410" s="28">
        <v>1.7531134259261307</v>
      </c>
      <c r="Z410" s="15" t="s">
        <v>1815</v>
      </c>
      <c r="AA410" s="11"/>
      <c r="AB410" s="11"/>
      <c r="AC410" s="11"/>
    </row>
    <row r="411" spans="1:29" ht="12.75" customHeight="1">
      <c r="A411" s="13">
        <v>43679</v>
      </c>
      <c r="B411" s="15" t="s">
        <v>35</v>
      </c>
      <c r="C411" s="17">
        <v>0.89087962962962963</v>
      </c>
      <c r="D411" s="31" t="s">
        <v>87</v>
      </c>
      <c r="E411" s="48">
        <v>0.625</v>
      </c>
      <c r="F411" s="20">
        <v>0.26587962962962963</v>
      </c>
      <c r="G411" s="18">
        <v>2</v>
      </c>
      <c r="H411" s="18">
        <v>8</v>
      </c>
      <c r="I411" s="18">
        <v>2019</v>
      </c>
      <c r="J411" s="18">
        <v>21</v>
      </c>
      <c r="K411" s="18">
        <v>22</v>
      </c>
      <c r="L411" s="18">
        <v>52</v>
      </c>
      <c r="M411" s="15" t="s">
        <v>38</v>
      </c>
      <c r="N411" s="22" t="s">
        <v>1551</v>
      </c>
      <c r="O411" s="22" t="s">
        <v>1552</v>
      </c>
      <c r="P411" s="18"/>
      <c r="Q411" s="15" t="s">
        <v>1548</v>
      </c>
      <c r="R411" s="15" t="s">
        <v>155</v>
      </c>
      <c r="S411" s="15">
        <v>0</v>
      </c>
      <c r="T411" s="15" t="s">
        <v>79</v>
      </c>
      <c r="U411" s="15" t="s">
        <v>80</v>
      </c>
      <c r="V411" s="15" t="s">
        <v>102</v>
      </c>
      <c r="W411" s="25">
        <v>43679.890879629631</v>
      </c>
      <c r="X411" s="37">
        <v>0.25444444444292458</v>
      </c>
      <c r="Y411" s="28">
        <v>0.25444444444292458</v>
      </c>
      <c r="Z411" s="15" t="s">
        <v>1815</v>
      </c>
      <c r="AA411" s="11"/>
      <c r="AB411" s="11"/>
      <c r="AC411" s="11"/>
    </row>
    <row r="412" spans="1:29" ht="12.75" customHeight="1">
      <c r="A412" s="13">
        <v>43682</v>
      </c>
      <c r="B412" s="15" t="s">
        <v>35</v>
      </c>
      <c r="C412" s="17">
        <v>0.87480324074074078</v>
      </c>
      <c r="D412" s="31" t="s">
        <v>1554</v>
      </c>
      <c r="E412" s="33">
        <v>0.5625</v>
      </c>
      <c r="F412" s="20">
        <v>0.31230324074074078</v>
      </c>
      <c r="G412" s="18">
        <v>5</v>
      </c>
      <c r="H412" s="18">
        <v>8</v>
      </c>
      <c r="I412" s="18">
        <v>2019</v>
      </c>
      <c r="J412" s="18">
        <v>20</v>
      </c>
      <c r="K412" s="18">
        <v>59</v>
      </c>
      <c r="L412" s="18">
        <v>43</v>
      </c>
      <c r="M412" s="15" t="s">
        <v>49</v>
      </c>
      <c r="N412" s="22" t="s">
        <v>1555</v>
      </c>
      <c r="O412" s="22" t="s">
        <v>1556</v>
      </c>
      <c r="P412" s="15" t="s">
        <v>1557</v>
      </c>
      <c r="Q412" s="15" t="s">
        <v>115</v>
      </c>
      <c r="R412" s="15" t="s">
        <v>100</v>
      </c>
      <c r="S412" s="15">
        <v>0</v>
      </c>
      <c r="T412" s="15" t="s">
        <v>132</v>
      </c>
      <c r="U412" s="15" t="s">
        <v>117</v>
      </c>
      <c r="V412" s="15" t="s">
        <v>133</v>
      </c>
      <c r="W412" s="25">
        <v>43682.874803240738</v>
      </c>
      <c r="X412" s="37">
        <v>2.983923611107457</v>
      </c>
      <c r="Y412" s="28">
        <v>2.983923611107457</v>
      </c>
      <c r="Z412" s="15" t="s">
        <v>1815</v>
      </c>
      <c r="AA412" s="11"/>
      <c r="AB412" s="11"/>
      <c r="AC412" s="11"/>
    </row>
    <row r="413" spans="1:29" ht="12.75" customHeight="1">
      <c r="A413" s="13">
        <v>43683</v>
      </c>
      <c r="B413" s="15" t="s">
        <v>35</v>
      </c>
      <c r="C413" s="40">
        <v>0.71597222222222223</v>
      </c>
      <c r="D413" s="31" t="s">
        <v>87</v>
      </c>
      <c r="E413" s="33">
        <v>0.46597222222222223</v>
      </c>
      <c r="F413" s="20">
        <v>0.25</v>
      </c>
      <c r="G413" s="18">
        <v>6</v>
      </c>
      <c r="H413" s="18">
        <v>8</v>
      </c>
      <c r="I413" s="18">
        <v>2019</v>
      </c>
      <c r="J413" s="18">
        <v>11</v>
      </c>
      <c r="K413" s="18">
        <v>45</v>
      </c>
      <c r="L413" s="18">
        <v>43</v>
      </c>
      <c r="M413" s="15" t="s">
        <v>55</v>
      </c>
      <c r="N413" s="22" t="s">
        <v>1560</v>
      </c>
      <c r="O413" s="22" t="s">
        <v>1561</v>
      </c>
      <c r="P413" s="18"/>
      <c r="Q413" s="15" t="s">
        <v>971</v>
      </c>
      <c r="R413" s="15" t="s">
        <v>78</v>
      </c>
      <c r="S413" s="15">
        <v>-1</v>
      </c>
      <c r="T413" s="15" t="s">
        <v>204</v>
      </c>
      <c r="U413" s="15" t="s">
        <v>117</v>
      </c>
      <c r="V413" s="15" t="s">
        <v>198</v>
      </c>
      <c r="W413" s="25">
        <v>43683.71597222222</v>
      </c>
      <c r="X413" s="37">
        <v>0.841168981482042</v>
      </c>
      <c r="Y413" s="28">
        <v>0.841168981482042</v>
      </c>
      <c r="Z413" s="15" t="s">
        <v>1815</v>
      </c>
      <c r="AA413" s="11"/>
      <c r="AB413" s="11"/>
      <c r="AC413" s="11"/>
    </row>
    <row r="414" spans="1:29" ht="12.75" customHeight="1">
      <c r="A414" s="13">
        <v>43683</v>
      </c>
      <c r="B414" s="15" t="s">
        <v>35</v>
      </c>
      <c r="C414" s="17">
        <v>0.79548611111111112</v>
      </c>
      <c r="D414" s="31" t="s">
        <v>87</v>
      </c>
      <c r="E414" s="33">
        <v>0.54513888888888884</v>
      </c>
      <c r="F414" s="20">
        <v>0.25034722222222228</v>
      </c>
      <c r="G414" s="18">
        <v>6</v>
      </c>
      <c r="H414" s="18">
        <v>8</v>
      </c>
      <c r="I414" s="18">
        <v>2019</v>
      </c>
      <c r="J414" s="18">
        <v>19</v>
      </c>
      <c r="K414" s="18">
        <v>5</v>
      </c>
      <c r="L414" s="18">
        <v>30</v>
      </c>
      <c r="M414" s="15" t="s">
        <v>41</v>
      </c>
      <c r="N414" s="22" t="s">
        <v>1564</v>
      </c>
      <c r="O414" s="22" t="s">
        <v>1565</v>
      </c>
      <c r="P414" s="15" t="s">
        <v>1566</v>
      </c>
      <c r="Q414" s="15" t="s">
        <v>115</v>
      </c>
      <c r="R414" s="15" t="s">
        <v>100</v>
      </c>
      <c r="S414" s="15">
        <v>0</v>
      </c>
      <c r="T414" s="15" t="s">
        <v>79</v>
      </c>
      <c r="U414" s="15" t="s">
        <v>80</v>
      </c>
      <c r="V414" s="15" t="s">
        <v>111</v>
      </c>
      <c r="W414" s="25">
        <v>43683.795486111114</v>
      </c>
      <c r="X414" s="37">
        <v>7.9513888893416151E-2</v>
      </c>
      <c r="Y414" s="28">
        <v>7.9513888893416151E-2</v>
      </c>
      <c r="Z414" s="15" t="s">
        <v>1815</v>
      </c>
      <c r="AA414" s="11"/>
      <c r="AB414" s="11"/>
      <c r="AC414" s="11"/>
    </row>
    <row r="415" spans="1:29" ht="12.75" customHeight="1">
      <c r="A415" s="13">
        <v>43684</v>
      </c>
      <c r="B415" s="15" t="s">
        <v>35</v>
      </c>
      <c r="C415" s="17">
        <v>0.76041666666666663</v>
      </c>
      <c r="D415" s="18"/>
      <c r="E415" s="18"/>
      <c r="F415" s="20" t="s">
        <v>1814</v>
      </c>
      <c r="G415" s="18">
        <v>7</v>
      </c>
      <c r="H415" s="18">
        <v>8</v>
      </c>
      <c r="I415" s="18">
        <v>2019</v>
      </c>
      <c r="J415" s="18">
        <v>18</v>
      </c>
      <c r="K415" s="18">
        <v>15</v>
      </c>
      <c r="L415" s="18">
        <v>0</v>
      </c>
      <c r="M415" s="15" t="s">
        <v>33</v>
      </c>
      <c r="N415" s="22" t="s">
        <v>1567</v>
      </c>
      <c r="O415" s="22" t="s">
        <v>1568</v>
      </c>
      <c r="P415" s="18"/>
      <c r="Q415" s="15" t="s">
        <v>1569</v>
      </c>
      <c r="R415" s="15" t="s">
        <v>78</v>
      </c>
      <c r="S415" s="15">
        <v>0</v>
      </c>
      <c r="T415" s="15" t="s">
        <v>79</v>
      </c>
      <c r="U415" s="15" t="s">
        <v>80</v>
      </c>
      <c r="V415" s="15" t="s">
        <v>102</v>
      </c>
      <c r="W415" s="25">
        <v>43684.760416666664</v>
      </c>
      <c r="X415" s="37">
        <v>0.96493055555038154</v>
      </c>
      <c r="Y415" s="28">
        <v>0.96493055555038154</v>
      </c>
      <c r="Z415" s="15" t="s">
        <v>1815</v>
      </c>
      <c r="AA415" s="11"/>
      <c r="AB415" s="11"/>
      <c r="AC415" s="11"/>
    </row>
    <row r="416" spans="1:29" ht="12.75" customHeight="1">
      <c r="A416" s="13">
        <v>43690</v>
      </c>
      <c r="B416" s="15" t="s">
        <v>35</v>
      </c>
      <c r="C416" s="17">
        <v>0.73199074074074078</v>
      </c>
      <c r="D416" s="18"/>
      <c r="E416" s="18"/>
      <c r="F416" s="20" t="s">
        <v>1814</v>
      </c>
      <c r="G416" s="18">
        <v>13</v>
      </c>
      <c r="H416" s="18">
        <v>8</v>
      </c>
      <c r="I416" s="18">
        <v>2019</v>
      </c>
      <c r="J416" s="18">
        <v>17</v>
      </c>
      <c r="K416" s="18">
        <v>34</v>
      </c>
      <c r="L416" s="18">
        <v>4</v>
      </c>
      <c r="M416" s="15" t="s">
        <v>32</v>
      </c>
      <c r="N416" s="22" t="s">
        <v>1572</v>
      </c>
      <c r="O416" s="22" t="s">
        <v>1573</v>
      </c>
      <c r="P416" s="18"/>
      <c r="Q416" s="15" t="s">
        <v>1574</v>
      </c>
      <c r="R416" s="15" t="s">
        <v>78</v>
      </c>
      <c r="S416" s="15">
        <v>0</v>
      </c>
      <c r="T416" s="15" t="s">
        <v>132</v>
      </c>
      <c r="U416" s="15" t="s">
        <v>117</v>
      </c>
      <c r="V416" s="15" t="s">
        <v>102</v>
      </c>
      <c r="W416" s="25">
        <v>43690.731990740744</v>
      </c>
      <c r="X416" s="37">
        <v>5.971574074079399</v>
      </c>
      <c r="Y416" s="28">
        <v>5.971574074079399</v>
      </c>
      <c r="Z416" s="15" t="s">
        <v>1815</v>
      </c>
      <c r="AA416" s="11"/>
      <c r="AB416" s="11"/>
      <c r="AC416" s="11"/>
    </row>
    <row r="417" spans="1:29" ht="12.75" customHeight="1">
      <c r="A417" s="13">
        <v>43691</v>
      </c>
      <c r="B417" s="15" t="s">
        <v>35</v>
      </c>
      <c r="C417" s="17">
        <v>0.71925925925925926</v>
      </c>
      <c r="D417" s="18"/>
      <c r="E417" s="18"/>
      <c r="F417" s="20" t="s">
        <v>1814</v>
      </c>
      <c r="G417" s="18">
        <v>14</v>
      </c>
      <c r="H417" s="18">
        <v>8</v>
      </c>
      <c r="I417" s="18">
        <v>2019</v>
      </c>
      <c r="J417" s="18">
        <v>17</v>
      </c>
      <c r="K417" s="18">
        <v>15</v>
      </c>
      <c r="L417" s="18">
        <v>44</v>
      </c>
      <c r="M417" s="15" t="s">
        <v>41</v>
      </c>
      <c r="N417" s="22" t="s">
        <v>1577</v>
      </c>
      <c r="O417" s="22" t="s">
        <v>1578</v>
      </c>
      <c r="P417" s="18"/>
      <c r="Q417" s="15" t="s">
        <v>915</v>
      </c>
      <c r="R417" s="15" t="s">
        <v>78</v>
      </c>
      <c r="S417" s="15">
        <v>1</v>
      </c>
      <c r="T417" s="15" t="s">
        <v>182</v>
      </c>
      <c r="U417" s="15" t="s">
        <v>80</v>
      </c>
      <c r="V417" s="15" t="s">
        <v>111</v>
      </c>
      <c r="W417" s="25">
        <v>43691.719259259262</v>
      </c>
      <c r="X417" s="37">
        <v>0.98726851851824904</v>
      </c>
      <c r="Y417" s="28">
        <v>0.98726851851824904</v>
      </c>
      <c r="Z417" s="15" t="s">
        <v>1815</v>
      </c>
      <c r="AA417" s="11"/>
      <c r="AB417" s="11"/>
      <c r="AC417" s="11"/>
    </row>
    <row r="418" spans="1:29" ht="12.75" customHeight="1">
      <c r="A418" s="13">
        <v>43691</v>
      </c>
      <c r="B418" s="15" t="s">
        <v>35</v>
      </c>
      <c r="C418" s="17">
        <v>0.7777546296296296</v>
      </c>
      <c r="D418" s="18"/>
      <c r="E418" s="18"/>
      <c r="F418" s="20" t="s">
        <v>1814</v>
      </c>
      <c r="G418" s="18">
        <v>14</v>
      </c>
      <c r="H418" s="18">
        <v>8</v>
      </c>
      <c r="I418" s="18">
        <v>2019</v>
      </c>
      <c r="J418" s="18">
        <v>18</v>
      </c>
      <c r="K418" s="18">
        <v>39</v>
      </c>
      <c r="L418" s="18">
        <v>58</v>
      </c>
      <c r="M418" s="15" t="s">
        <v>42</v>
      </c>
      <c r="N418" s="22" t="s">
        <v>1579</v>
      </c>
      <c r="O418" s="22" t="s">
        <v>1580</v>
      </c>
      <c r="P418" s="18"/>
      <c r="Q418" s="15" t="s">
        <v>77</v>
      </c>
      <c r="R418" s="15" t="s">
        <v>78</v>
      </c>
      <c r="S418" s="15">
        <v>1</v>
      </c>
      <c r="T418" s="15" t="s">
        <v>132</v>
      </c>
      <c r="U418" s="15" t="s">
        <v>117</v>
      </c>
      <c r="V418" s="15" t="s">
        <v>133</v>
      </c>
      <c r="W418" s="25">
        <v>43691.777754629627</v>
      </c>
      <c r="X418" s="37">
        <v>5.8495370365562849E-2</v>
      </c>
      <c r="Y418" s="28">
        <v>5.8495370365562849E-2</v>
      </c>
      <c r="Z418" s="15" t="s">
        <v>1815</v>
      </c>
      <c r="AA418" s="11"/>
      <c r="AB418" s="11"/>
      <c r="AC418" s="11"/>
    </row>
    <row r="419" spans="1:29" ht="12.75" customHeight="1">
      <c r="A419" s="13">
        <v>43692</v>
      </c>
      <c r="B419" s="15" t="s">
        <v>35</v>
      </c>
      <c r="C419" s="17">
        <v>7.5462962962962966E-3</v>
      </c>
      <c r="D419" s="31"/>
      <c r="E419" s="18"/>
      <c r="F419" s="20" t="s">
        <v>1814</v>
      </c>
      <c r="G419" s="18">
        <v>15</v>
      </c>
      <c r="H419" s="18">
        <v>8</v>
      </c>
      <c r="I419" s="18">
        <v>2019</v>
      </c>
      <c r="J419" s="18">
        <v>0</v>
      </c>
      <c r="K419" s="18">
        <v>10</v>
      </c>
      <c r="L419" s="18">
        <v>52</v>
      </c>
      <c r="M419" s="15" t="s">
        <v>58</v>
      </c>
      <c r="N419" s="22" t="s">
        <v>1582</v>
      </c>
      <c r="O419" s="22" t="s">
        <v>1583</v>
      </c>
      <c r="P419" s="18"/>
      <c r="Q419" s="15" t="s">
        <v>631</v>
      </c>
      <c r="R419" s="15" t="s">
        <v>78</v>
      </c>
      <c r="S419" s="15">
        <v>0</v>
      </c>
      <c r="T419" s="15" t="s">
        <v>132</v>
      </c>
      <c r="U419" s="15" t="s">
        <v>117</v>
      </c>
      <c r="V419" s="15" t="s">
        <v>198</v>
      </c>
      <c r="W419" s="25">
        <v>43692.0075462963</v>
      </c>
      <c r="X419" s="37">
        <v>0.22979166667209938</v>
      </c>
      <c r="Y419" s="28">
        <v>0.22979166667209938</v>
      </c>
      <c r="Z419" s="15" t="s">
        <v>1815</v>
      </c>
      <c r="AA419" s="11"/>
      <c r="AB419" s="11"/>
      <c r="AC419" s="11"/>
    </row>
    <row r="420" spans="1:29" ht="12.75" customHeight="1">
      <c r="A420" s="13">
        <v>43692</v>
      </c>
      <c r="B420" s="15" t="s">
        <v>35</v>
      </c>
      <c r="C420" s="17">
        <v>0.89747685185185189</v>
      </c>
      <c r="D420" s="31" t="s">
        <v>1313</v>
      </c>
      <c r="E420" s="33">
        <v>0.62847222222222221</v>
      </c>
      <c r="F420" s="20">
        <v>0.26900462962962968</v>
      </c>
      <c r="G420" s="18">
        <v>15</v>
      </c>
      <c r="H420" s="18">
        <v>8</v>
      </c>
      <c r="I420" s="18">
        <v>2019</v>
      </c>
      <c r="J420" s="18">
        <v>21</v>
      </c>
      <c r="K420" s="18">
        <v>32</v>
      </c>
      <c r="L420" s="18">
        <v>22</v>
      </c>
      <c r="M420" s="15" t="s">
        <v>41</v>
      </c>
      <c r="N420" s="22" t="s">
        <v>1586</v>
      </c>
      <c r="O420" s="22" t="s">
        <v>1587</v>
      </c>
      <c r="P420" s="18"/>
      <c r="Q420" s="15" t="s">
        <v>77</v>
      </c>
      <c r="R420" s="15" t="s">
        <v>78</v>
      </c>
      <c r="S420" s="15">
        <v>0</v>
      </c>
      <c r="T420" s="15" t="s">
        <v>79</v>
      </c>
      <c r="U420" s="15" t="s">
        <v>80</v>
      </c>
      <c r="V420" s="15" t="s">
        <v>102</v>
      </c>
      <c r="W420" s="25">
        <v>43692.897476851853</v>
      </c>
      <c r="X420" s="37">
        <v>0.88993055555329192</v>
      </c>
      <c r="Y420" s="28">
        <v>0.88993055555329192</v>
      </c>
      <c r="Z420" s="15" t="s">
        <v>1815</v>
      </c>
      <c r="AA420" s="11"/>
      <c r="AB420" s="11"/>
      <c r="AC420" s="11"/>
    </row>
    <row r="421" spans="1:29" ht="12.75" customHeight="1">
      <c r="A421" s="13">
        <v>43693</v>
      </c>
      <c r="B421" s="15" t="s">
        <v>35</v>
      </c>
      <c r="C421" s="17">
        <v>0.81465277777777778</v>
      </c>
      <c r="D421" s="18"/>
      <c r="E421" s="18"/>
      <c r="F421" s="20" t="s">
        <v>1814</v>
      </c>
      <c r="G421" s="18">
        <v>16</v>
      </c>
      <c r="H421" s="18">
        <v>8</v>
      </c>
      <c r="I421" s="18">
        <v>2019</v>
      </c>
      <c r="J421" s="18">
        <v>19</v>
      </c>
      <c r="K421" s="18">
        <v>33</v>
      </c>
      <c r="L421" s="18">
        <v>6</v>
      </c>
      <c r="M421" s="15" t="s">
        <v>58</v>
      </c>
      <c r="N421" s="22" t="s">
        <v>1588</v>
      </c>
      <c r="O421" s="22" t="s">
        <v>1589</v>
      </c>
      <c r="P421" s="15" t="s">
        <v>930</v>
      </c>
      <c r="Q421" s="15" t="s">
        <v>77</v>
      </c>
      <c r="R421" s="15" t="s">
        <v>78</v>
      </c>
      <c r="S421" s="15">
        <v>-1</v>
      </c>
      <c r="T421" s="15" t="s">
        <v>79</v>
      </c>
      <c r="U421" s="15" t="s">
        <v>80</v>
      </c>
      <c r="V421" s="15" t="s">
        <v>102</v>
      </c>
      <c r="W421" s="25">
        <v>43693.814652777779</v>
      </c>
      <c r="X421" s="37">
        <v>0.91717592592613073</v>
      </c>
      <c r="Y421" s="28">
        <v>0.91717592592613073</v>
      </c>
      <c r="Z421" s="15" t="s">
        <v>1815</v>
      </c>
      <c r="AA421" s="11"/>
      <c r="AB421" s="11"/>
      <c r="AC421" s="11"/>
    </row>
    <row r="422" spans="1:29" ht="12.75" customHeight="1">
      <c r="A422" s="13">
        <v>43693</v>
      </c>
      <c r="B422" s="15" t="s">
        <v>35</v>
      </c>
      <c r="C422" s="17">
        <v>0.90240740740740744</v>
      </c>
      <c r="D422" s="18"/>
      <c r="E422" s="18"/>
      <c r="F422" s="20" t="s">
        <v>1814</v>
      </c>
      <c r="G422" s="18">
        <v>16</v>
      </c>
      <c r="H422" s="18">
        <v>8</v>
      </c>
      <c r="I422" s="18">
        <v>2019</v>
      </c>
      <c r="J422" s="18">
        <v>21</v>
      </c>
      <c r="K422" s="18">
        <v>39</v>
      </c>
      <c r="L422" s="18">
        <v>28</v>
      </c>
      <c r="M422" s="15" t="s">
        <v>54</v>
      </c>
      <c r="N422" s="22" t="s">
        <v>1592</v>
      </c>
      <c r="O422" s="22" t="s">
        <v>1593</v>
      </c>
      <c r="P422" s="15" t="s">
        <v>148</v>
      </c>
      <c r="Q422" s="15" t="s">
        <v>292</v>
      </c>
      <c r="R422" s="15" t="s">
        <v>78</v>
      </c>
      <c r="S422" s="15">
        <v>0</v>
      </c>
      <c r="T422" s="15" t="s">
        <v>79</v>
      </c>
      <c r="U422" s="15" t="s">
        <v>80</v>
      </c>
      <c r="V422" s="15" t="s">
        <v>102</v>
      </c>
      <c r="W422" s="25">
        <v>43693.902407407404</v>
      </c>
      <c r="X422" s="37">
        <v>8.7754629625123926E-2</v>
      </c>
      <c r="Y422" s="28">
        <v>8.7754629625123926E-2</v>
      </c>
      <c r="Z422" s="15" t="s">
        <v>1815</v>
      </c>
      <c r="AA422" s="11"/>
      <c r="AB422" s="11"/>
      <c r="AC422" s="11"/>
    </row>
    <row r="423" spans="1:29" ht="12.75" customHeight="1">
      <c r="A423" s="13">
        <v>43696</v>
      </c>
      <c r="B423" s="15" t="s">
        <v>35</v>
      </c>
      <c r="C423" s="40">
        <v>0.94166666666666665</v>
      </c>
      <c r="D423" s="88" t="s">
        <v>87</v>
      </c>
      <c r="E423" s="33">
        <v>0.65</v>
      </c>
      <c r="F423" s="20">
        <v>0.29166666666666663</v>
      </c>
      <c r="G423" s="18">
        <v>19</v>
      </c>
      <c r="H423" s="18">
        <v>8</v>
      </c>
      <c r="I423" s="18">
        <v>2019</v>
      </c>
      <c r="J423" s="18">
        <v>20</v>
      </c>
      <c r="K423" s="18">
        <v>5</v>
      </c>
      <c r="L423" s="18">
        <v>54</v>
      </c>
      <c r="M423" s="15" t="s">
        <v>37</v>
      </c>
      <c r="N423" s="22" t="s">
        <v>1595</v>
      </c>
      <c r="O423" s="22" t="s">
        <v>1596</v>
      </c>
      <c r="P423" s="15" t="s">
        <v>95</v>
      </c>
      <c r="Q423" s="15" t="s">
        <v>77</v>
      </c>
      <c r="R423" s="15" t="s">
        <v>78</v>
      </c>
      <c r="S423" s="15">
        <v>0</v>
      </c>
      <c r="T423" s="15" t="s">
        <v>79</v>
      </c>
      <c r="U423" s="15" t="s">
        <v>80</v>
      </c>
      <c r="V423" s="15" t="s">
        <v>102</v>
      </c>
      <c r="W423" s="25">
        <v>43696.941666666666</v>
      </c>
      <c r="X423" s="37">
        <v>3.0392592592615983</v>
      </c>
      <c r="Y423" s="28">
        <v>3.0392592592615983</v>
      </c>
      <c r="Z423" s="15" t="s">
        <v>1815</v>
      </c>
      <c r="AA423" s="11"/>
      <c r="AB423" s="11"/>
      <c r="AC423" s="11"/>
    </row>
    <row r="424" spans="1:29" ht="12.75" customHeight="1">
      <c r="A424" s="13">
        <v>43697</v>
      </c>
      <c r="B424" s="15" t="s">
        <v>35</v>
      </c>
      <c r="C424" s="40">
        <v>0.76944444444444449</v>
      </c>
      <c r="D424" s="31" t="s">
        <v>87</v>
      </c>
      <c r="E424" s="33">
        <v>0.51944444444444449</v>
      </c>
      <c r="F424" s="20">
        <v>0.25</v>
      </c>
      <c r="G424" s="18">
        <v>20</v>
      </c>
      <c r="H424" s="18">
        <v>8</v>
      </c>
      <c r="I424" s="18">
        <v>2019</v>
      </c>
      <c r="J424" s="18">
        <v>22</v>
      </c>
      <c r="K424" s="18">
        <v>57</v>
      </c>
      <c r="L424" s="18">
        <v>11</v>
      </c>
      <c r="M424" s="15" t="s">
        <v>55</v>
      </c>
      <c r="N424" s="22" t="s">
        <v>1598</v>
      </c>
      <c r="O424" s="22" t="s">
        <v>1599</v>
      </c>
      <c r="P424" s="18"/>
      <c r="Q424" s="15" t="s">
        <v>1600</v>
      </c>
      <c r="R424" s="15" t="s">
        <v>78</v>
      </c>
      <c r="S424" s="15">
        <v>1</v>
      </c>
      <c r="T424" s="15" t="s">
        <v>132</v>
      </c>
      <c r="U424" s="15" t="s">
        <v>117</v>
      </c>
      <c r="V424" s="15" t="s">
        <v>133</v>
      </c>
      <c r="W424" s="25">
        <v>43697.769444444442</v>
      </c>
      <c r="X424" s="37">
        <v>0.82777777777664596</v>
      </c>
      <c r="Y424" s="28">
        <v>0.82777777777664596</v>
      </c>
      <c r="Z424" s="15" t="s">
        <v>1815</v>
      </c>
      <c r="AA424" s="11"/>
      <c r="AB424" s="11"/>
      <c r="AC424" s="11"/>
    </row>
    <row r="425" spans="1:29" ht="12.75" customHeight="1">
      <c r="A425" s="13">
        <v>43698</v>
      </c>
      <c r="B425" s="15" t="s">
        <v>35</v>
      </c>
      <c r="C425" s="17">
        <v>0.53042824074074069</v>
      </c>
      <c r="D425" s="18"/>
      <c r="E425" s="18"/>
      <c r="F425" s="20" t="s">
        <v>1814</v>
      </c>
      <c r="G425" s="18">
        <v>21</v>
      </c>
      <c r="H425" s="18">
        <v>8</v>
      </c>
      <c r="I425" s="18">
        <v>2019</v>
      </c>
      <c r="J425" s="18">
        <v>12</v>
      </c>
      <c r="K425" s="18">
        <v>43</v>
      </c>
      <c r="L425" s="18">
        <v>49</v>
      </c>
      <c r="M425" s="15" t="s">
        <v>58</v>
      </c>
      <c r="N425" s="22" t="s">
        <v>1602</v>
      </c>
      <c r="O425" s="22" t="s">
        <v>1603</v>
      </c>
      <c r="P425" s="18"/>
      <c r="Q425" s="15" t="s">
        <v>1538</v>
      </c>
      <c r="R425" s="15" t="s">
        <v>78</v>
      </c>
      <c r="S425" s="15">
        <v>-1</v>
      </c>
      <c r="T425" s="15" t="s">
        <v>79</v>
      </c>
      <c r="U425" s="15" t="s">
        <v>80</v>
      </c>
      <c r="V425" s="15" t="s">
        <v>102</v>
      </c>
      <c r="W425" s="25">
        <v>43698.530428240738</v>
      </c>
      <c r="X425" s="37">
        <v>0.76098379629547708</v>
      </c>
      <c r="Y425" s="28">
        <v>0.76098379629547708</v>
      </c>
      <c r="Z425" s="15" t="s">
        <v>1815</v>
      </c>
      <c r="AA425" s="11"/>
      <c r="AB425" s="11"/>
      <c r="AC425" s="11"/>
    </row>
    <row r="426" spans="1:29" ht="12.75" customHeight="1">
      <c r="A426" s="13">
        <v>43698</v>
      </c>
      <c r="B426" s="15" t="s">
        <v>35</v>
      </c>
      <c r="C426" s="17">
        <v>0.83333333333333337</v>
      </c>
      <c r="D426" s="31"/>
      <c r="E426" s="31"/>
      <c r="F426" s="20" t="s">
        <v>1814</v>
      </c>
      <c r="G426" s="18">
        <v>21</v>
      </c>
      <c r="H426" s="18">
        <v>8</v>
      </c>
      <c r="I426" s="18">
        <v>2019</v>
      </c>
      <c r="J426" s="18">
        <v>20</v>
      </c>
      <c r="K426" s="18">
        <v>0</v>
      </c>
      <c r="L426" s="18">
        <v>0</v>
      </c>
      <c r="M426" s="15" t="s">
        <v>40</v>
      </c>
      <c r="N426" s="22" t="s">
        <v>1604</v>
      </c>
      <c r="O426" s="22" t="s">
        <v>1606</v>
      </c>
      <c r="P426" s="18"/>
      <c r="Q426" s="15" t="s">
        <v>744</v>
      </c>
      <c r="R426" s="15" t="s">
        <v>155</v>
      </c>
      <c r="S426" s="15">
        <v>-1</v>
      </c>
      <c r="T426" s="15" t="s">
        <v>79</v>
      </c>
      <c r="U426" s="15" t="s">
        <v>80</v>
      </c>
      <c r="V426" s="15" t="s">
        <v>156</v>
      </c>
      <c r="W426" s="25">
        <v>43698.833333333336</v>
      </c>
      <c r="X426" s="37">
        <v>0.30290509259793907</v>
      </c>
      <c r="Y426" s="28">
        <v>0.30290509259793907</v>
      </c>
      <c r="Z426" s="15" t="s">
        <v>1815</v>
      </c>
      <c r="AA426" s="11"/>
      <c r="AB426" s="11"/>
      <c r="AC426" s="11"/>
    </row>
    <row r="427" spans="1:29" ht="12.75" customHeight="1">
      <c r="A427" s="13">
        <v>43699</v>
      </c>
      <c r="B427" s="15" t="s">
        <v>35</v>
      </c>
      <c r="C427" s="17">
        <v>0.5625</v>
      </c>
      <c r="D427" s="31" t="s">
        <v>1554</v>
      </c>
      <c r="E427" s="33">
        <v>0.28125</v>
      </c>
      <c r="F427" s="20">
        <v>0.28125</v>
      </c>
      <c r="G427" s="18">
        <v>22</v>
      </c>
      <c r="H427" s="18">
        <v>8</v>
      </c>
      <c r="I427" s="18">
        <v>2019</v>
      </c>
      <c r="J427" s="18">
        <v>13</v>
      </c>
      <c r="K427" s="18">
        <v>30</v>
      </c>
      <c r="L427" s="18">
        <v>0</v>
      </c>
      <c r="M427" s="15" t="s">
        <v>38</v>
      </c>
      <c r="N427" s="22" t="s">
        <v>1607</v>
      </c>
      <c r="O427" s="22" t="s">
        <v>1608</v>
      </c>
      <c r="P427" s="31" t="s">
        <v>1609</v>
      </c>
      <c r="Q427" s="15" t="s">
        <v>77</v>
      </c>
      <c r="R427" s="15" t="s">
        <v>78</v>
      </c>
      <c r="S427" s="15">
        <v>0</v>
      </c>
      <c r="T427" s="15" t="s">
        <v>79</v>
      </c>
      <c r="U427" s="15" t="s">
        <v>80</v>
      </c>
      <c r="V427" s="15" t="s">
        <v>102</v>
      </c>
      <c r="W427" s="25">
        <v>43699.5625</v>
      </c>
      <c r="X427" s="37">
        <v>0.72916666666424135</v>
      </c>
      <c r="Y427" s="28">
        <v>0.72916666666424135</v>
      </c>
      <c r="Z427" s="15" t="s">
        <v>1815</v>
      </c>
      <c r="AA427" s="11"/>
      <c r="AB427" s="11"/>
      <c r="AC427" s="11"/>
    </row>
    <row r="428" spans="1:29" ht="12.75" customHeight="1">
      <c r="A428" s="13">
        <v>43699</v>
      </c>
      <c r="B428" s="15" t="s">
        <v>35</v>
      </c>
      <c r="C428" s="17">
        <v>0.68466435185185182</v>
      </c>
      <c r="D428" s="31" t="s">
        <v>87</v>
      </c>
      <c r="E428" s="33">
        <v>0.375</v>
      </c>
      <c r="F428" s="20">
        <v>0.30966435185185182</v>
      </c>
      <c r="G428" s="18">
        <v>22</v>
      </c>
      <c r="H428" s="18">
        <v>8</v>
      </c>
      <c r="I428" s="18">
        <v>2019</v>
      </c>
      <c r="J428" s="18">
        <v>16</v>
      </c>
      <c r="K428" s="18">
        <v>25</v>
      </c>
      <c r="L428" s="18">
        <v>55</v>
      </c>
      <c r="M428" s="15" t="s">
        <v>59</v>
      </c>
      <c r="N428" s="22" t="s">
        <v>1611</v>
      </c>
      <c r="O428" s="22" t="s">
        <v>1612</v>
      </c>
      <c r="P428" s="31" t="s">
        <v>1613</v>
      </c>
      <c r="Q428" s="15" t="s">
        <v>77</v>
      </c>
      <c r="R428" s="15" t="s">
        <v>78</v>
      </c>
      <c r="S428" s="15">
        <v>0</v>
      </c>
      <c r="T428" s="15" t="s">
        <v>79</v>
      </c>
      <c r="U428" s="15" t="s">
        <v>80</v>
      </c>
      <c r="V428" s="15" t="s">
        <v>102</v>
      </c>
      <c r="W428" s="25">
        <v>43699.684664351851</v>
      </c>
      <c r="X428" s="37">
        <v>0.12216435185109731</v>
      </c>
      <c r="Y428" s="28">
        <v>0.12216435185109731</v>
      </c>
      <c r="Z428" s="15" t="s">
        <v>1815</v>
      </c>
      <c r="AA428" s="11"/>
      <c r="AB428" s="11"/>
      <c r="AC428" s="11"/>
    </row>
    <row r="429" spans="1:29" ht="12.75" customHeight="1">
      <c r="A429" s="13">
        <v>43699</v>
      </c>
      <c r="B429" s="15" t="s">
        <v>35</v>
      </c>
      <c r="C429" s="17">
        <v>0.90835648148148151</v>
      </c>
      <c r="D429" s="31" t="s">
        <v>87</v>
      </c>
      <c r="E429" s="33">
        <v>0.67638888888888893</v>
      </c>
      <c r="F429" s="20">
        <v>0.23196759259259259</v>
      </c>
      <c r="G429" s="18">
        <v>22</v>
      </c>
      <c r="H429" s="18">
        <v>8</v>
      </c>
      <c r="I429" s="18">
        <v>2019</v>
      </c>
      <c r="J429" s="18">
        <v>21</v>
      </c>
      <c r="K429" s="18">
        <v>48</v>
      </c>
      <c r="L429" s="18">
        <v>2</v>
      </c>
      <c r="M429" s="15" t="s">
        <v>66</v>
      </c>
      <c r="N429" s="22" t="s">
        <v>1615</v>
      </c>
      <c r="O429" s="22" t="s">
        <v>1616</v>
      </c>
      <c r="P429" s="31" t="s">
        <v>1613</v>
      </c>
      <c r="Q429" s="15" t="s">
        <v>77</v>
      </c>
      <c r="R429" s="15" t="s">
        <v>78</v>
      </c>
      <c r="S429" s="15">
        <v>0</v>
      </c>
      <c r="T429" s="15" t="s">
        <v>79</v>
      </c>
      <c r="U429" s="15" t="s">
        <v>80</v>
      </c>
      <c r="V429" s="15" t="s">
        <v>102</v>
      </c>
      <c r="W429" s="25">
        <v>43699.908356481479</v>
      </c>
      <c r="X429" s="37">
        <v>0.22369212962803431</v>
      </c>
      <c r="Y429" s="28">
        <v>0.22369212962803431</v>
      </c>
      <c r="Z429" s="15" t="s">
        <v>1815</v>
      </c>
      <c r="AA429" s="11"/>
      <c r="AB429" s="11"/>
      <c r="AC429" s="11"/>
    </row>
    <row r="430" spans="1:29" ht="12.75" customHeight="1">
      <c r="A430" s="13">
        <v>43700</v>
      </c>
      <c r="B430" s="15" t="s">
        <v>35</v>
      </c>
      <c r="C430" s="17">
        <v>0.66063657407407406</v>
      </c>
      <c r="D430" s="31" t="s">
        <v>87</v>
      </c>
      <c r="E430" s="48">
        <v>0.36458333333333331</v>
      </c>
      <c r="F430" s="20">
        <v>0.29605324074074074</v>
      </c>
      <c r="G430" s="18">
        <v>23</v>
      </c>
      <c r="H430" s="18">
        <v>8</v>
      </c>
      <c r="I430" s="18">
        <v>2019</v>
      </c>
      <c r="J430" s="18">
        <v>15</v>
      </c>
      <c r="K430" s="18">
        <v>51</v>
      </c>
      <c r="L430" s="18">
        <v>19</v>
      </c>
      <c r="M430" s="15" t="s">
        <v>66</v>
      </c>
      <c r="N430" s="22" t="s">
        <v>1617</v>
      </c>
      <c r="O430" s="22" t="s">
        <v>1618</v>
      </c>
      <c r="P430" s="18"/>
      <c r="Q430" s="15" t="s">
        <v>77</v>
      </c>
      <c r="R430" s="15" t="s">
        <v>78</v>
      </c>
      <c r="S430" s="15">
        <v>0</v>
      </c>
      <c r="T430" s="15" t="s">
        <v>79</v>
      </c>
      <c r="U430" s="15" t="s">
        <v>80</v>
      </c>
      <c r="V430" s="15" t="s">
        <v>102</v>
      </c>
      <c r="W430" s="25">
        <v>43700.660636574074</v>
      </c>
      <c r="X430" s="37">
        <v>0.75228009259444661</v>
      </c>
      <c r="Y430" s="28">
        <v>0.75228009259444661</v>
      </c>
      <c r="Z430" s="15" t="s">
        <v>1815</v>
      </c>
      <c r="AA430" s="11"/>
      <c r="AB430" s="11"/>
      <c r="AC430" s="11"/>
    </row>
    <row r="431" spans="1:29" ht="12.75" customHeight="1">
      <c r="A431" s="13">
        <v>43700</v>
      </c>
      <c r="B431" s="15" t="s">
        <v>35</v>
      </c>
      <c r="C431" s="17">
        <v>0.66063657407407406</v>
      </c>
      <c r="D431" s="31" t="s">
        <v>87</v>
      </c>
      <c r="E431" s="33">
        <v>0.36041666666666666</v>
      </c>
      <c r="F431" s="20">
        <v>0.30021990740740739</v>
      </c>
      <c r="G431" s="18">
        <v>23</v>
      </c>
      <c r="H431" s="18">
        <v>8</v>
      </c>
      <c r="I431" s="18">
        <v>2019</v>
      </c>
      <c r="J431" s="18">
        <v>15</v>
      </c>
      <c r="K431" s="18">
        <v>51</v>
      </c>
      <c r="L431" s="18">
        <v>19</v>
      </c>
      <c r="M431" s="15" t="s">
        <v>54</v>
      </c>
      <c r="N431" s="22" t="s">
        <v>1621</v>
      </c>
      <c r="O431" s="22" t="s">
        <v>1622</v>
      </c>
      <c r="P431" s="15" t="s">
        <v>76</v>
      </c>
      <c r="Q431" s="15" t="s">
        <v>77</v>
      </c>
      <c r="R431" s="15" t="s">
        <v>78</v>
      </c>
      <c r="S431" s="15">
        <v>-1</v>
      </c>
      <c r="T431" s="15" t="s">
        <v>204</v>
      </c>
      <c r="U431" s="15" t="s">
        <v>117</v>
      </c>
      <c r="V431" s="15" t="s">
        <v>133</v>
      </c>
      <c r="W431" s="25">
        <v>43700.660636574074</v>
      </c>
      <c r="X431" s="37">
        <v>0</v>
      </c>
      <c r="Y431" s="28">
        <v>0</v>
      </c>
      <c r="Z431" s="15" t="s">
        <v>34</v>
      </c>
      <c r="AA431" s="11"/>
      <c r="AB431" s="11"/>
      <c r="AC431" s="11"/>
    </row>
    <row r="432" spans="1:29" ht="12.75" customHeight="1">
      <c r="A432" s="13">
        <v>43700</v>
      </c>
      <c r="B432" s="15" t="s">
        <v>35</v>
      </c>
      <c r="C432" s="17">
        <v>0.66063657407407406</v>
      </c>
      <c r="D432" s="31" t="s">
        <v>87</v>
      </c>
      <c r="E432" s="33">
        <v>0.34166666666666667</v>
      </c>
      <c r="F432" s="20">
        <v>0.31896990740740738</v>
      </c>
      <c r="G432" s="18">
        <v>23</v>
      </c>
      <c r="H432" s="18">
        <v>8</v>
      </c>
      <c r="I432" s="18">
        <v>2019</v>
      </c>
      <c r="J432" s="18">
        <v>15</v>
      </c>
      <c r="K432" s="18">
        <v>51</v>
      </c>
      <c r="L432" s="18">
        <v>19</v>
      </c>
      <c r="M432" s="15" t="s">
        <v>41</v>
      </c>
      <c r="N432" s="22" t="s">
        <v>1625</v>
      </c>
      <c r="O432" s="22"/>
      <c r="P432" s="31" t="s">
        <v>1626</v>
      </c>
      <c r="Q432" s="15" t="s">
        <v>77</v>
      </c>
      <c r="R432" s="15" t="s">
        <v>78</v>
      </c>
      <c r="S432" s="15">
        <v>-1</v>
      </c>
      <c r="T432" s="15" t="s">
        <v>79</v>
      </c>
      <c r="U432" s="15" t="s">
        <v>80</v>
      </c>
      <c r="V432" s="15" t="s">
        <v>102</v>
      </c>
      <c r="W432" s="25">
        <v>43700.660636574074</v>
      </c>
      <c r="X432" s="37">
        <v>0</v>
      </c>
      <c r="Y432" s="28">
        <v>0</v>
      </c>
      <c r="Z432" s="15" t="s">
        <v>34</v>
      </c>
      <c r="AA432" s="11"/>
      <c r="AB432" s="11"/>
      <c r="AC432" s="11"/>
    </row>
    <row r="433" spans="1:29" ht="12.75" customHeight="1">
      <c r="A433" s="13">
        <v>43700</v>
      </c>
      <c r="B433" s="15" t="s">
        <v>35</v>
      </c>
      <c r="C433" s="17">
        <v>0.67295138888888884</v>
      </c>
      <c r="D433" s="31" t="s">
        <v>87</v>
      </c>
      <c r="E433" s="33">
        <v>0.41666666666666669</v>
      </c>
      <c r="F433" s="20">
        <v>0.25628472222222215</v>
      </c>
      <c r="G433" s="18">
        <v>23</v>
      </c>
      <c r="H433" s="18">
        <v>8</v>
      </c>
      <c r="I433" s="18">
        <v>2019</v>
      </c>
      <c r="J433" s="18">
        <v>16</v>
      </c>
      <c r="K433" s="18">
        <v>9</v>
      </c>
      <c r="L433" s="18">
        <v>3</v>
      </c>
      <c r="M433" s="15" t="s">
        <v>43</v>
      </c>
      <c r="N433" s="22" t="s">
        <v>1627</v>
      </c>
      <c r="O433" s="22" t="s">
        <v>1629</v>
      </c>
      <c r="P433" s="18"/>
      <c r="Q433" s="15" t="s">
        <v>99</v>
      </c>
      <c r="R433" s="15" t="s">
        <v>100</v>
      </c>
      <c r="S433" s="15">
        <v>0</v>
      </c>
      <c r="T433" s="15" t="s">
        <v>132</v>
      </c>
      <c r="U433" s="15" t="s">
        <v>117</v>
      </c>
      <c r="V433" s="15" t="s">
        <v>133</v>
      </c>
      <c r="W433" s="25">
        <v>43700.672951388886</v>
      </c>
      <c r="X433" s="37">
        <v>1.2314814812270924E-2</v>
      </c>
      <c r="Y433" s="28">
        <v>1.2314814812270924E-2</v>
      </c>
      <c r="Z433" s="15" t="s">
        <v>34</v>
      </c>
      <c r="AA433" s="11"/>
      <c r="AB433" s="11"/>
      <c r="AC433" s="11"/>
    </row>
    <row r="434" spans="1:29" ht="12.75" customHeight="1">
      <c r="A434" s="13">
        <v>43700</v>
      </c>
      <c r="B434" s="15" t="s">
        <v>35</v>
      </c>
      <c r="C434" s="17">
        <v>0.94879629629629625</v>
      </c>
      <c r="D434" s="31" t="s">
        <v>87</v>
      </c>
      <c r="E434" s="33">
        <v>0.69444444444444442</v>
      </c>
      <c r="F434" s="20">
        <v>0.25435185185185183</v>
      </c>
      <c r="G434" s="18">
        <v>23</v>
      </c>
      <c r="H434" s="18">
        <v>8</v>
      </c>
      <c r="I434" s="18">
        <v>2019</v>
      </c>
      <c r="J434" s="18">
        <v>22</v>
      </c>
      <c r="K434" s="18">
        <v>46</v>
      </c>
      <c r="L434" s="18">
        <v>16</v>
      </c>
      <c r="M434" s="15" t="s">
        <v>65</v>
      </c>
      <c r="N434" s="22" t="s">
        <v>1631</v>
      </c>
      <c r="O434" s="22" t="s">
        <v>1632</v>
      </c>
      <c r="P434" s="15" t="s">
        <v>76</v>
      </c>
      <c r="Q434" s="15" t="s">
        <v>77</v>
      </c>
      <c r="R434" s="15" t="s">
        <v>78</v>
      </c>
      <c r="S434" s="15">
        <v>0</v>
      </c>
      <c r="T434" s="15" t="s">
        <v>132</v>
      </c>
      <c r="U434" s="15" t="s">
        <v>117</v>
      </c>
      <c r="V434" s="15" t="s">
        <v>133</v>
      </c>
      <c r="W434" s="25">
        <v>43700.948796296296</v>
      </c>
      <c r="X434" s="37">
        <v>0.27584490740991896</v>
      </c>
      <c r="Y434" s="28">
        <v>0.27584490740991896</v>
      </c>
      <c r="Z434" s="15" t="s">
        <v>1815</v>
      </c>
      <c r="AA434" s="11"/>
      <c r="AB434" s="11"/>
      <c r="AC434" s="11"/>
    </row>
    <row r="435" spans="1:29" ht="12.75" customHeight="1">
      <c r="A435" s="13">
        <v>43704</v>
      </c>
      <c r="B435" s="15" t="s">
        <v>35</v>
      </c>
      <c r="C435" s="17">
        <v>0.50034722222222228</v>
      </c>
      <c r="D435" s="18"/>
      <c r="E435" s="18"/>
      <c r="F435" s="20" t="s">
        <v>1814</v>
      </c>
      <c r="G435" s="18">
        <v>27</v>
      </c>
      <c r="H435" s="18">
        <v>8</v>
      </c>
      <c r="I435" s="18">
        <v>2019</v>
      </c>
      <c r="J435" s="18">
        <v>12</v>
      </c>
      <c r="K435" s="18">
        <v>0</v>
      </c>
      <c r="L435" s="18">
        <v>30</v>
      </c>
      <c r="M435" s="15" t="s">
        <v>72</v>
      </c>
      <c r="N435" s="22" t="s">
        <v>1634</v>
      </c>
      <c r="O435" s="22" t="s">
        <v>1635</v>
      </c>
      <c r="P435" s="18"/>
      <c r="Q435" s="15" t="s">
        <v>1538</v>
      </c>
      <c r="R435" s="15" t="s">
        <v>78</v>
      </c>
      <c r="S435" s="15">
        <v>0</v>
      </c>
      <c r="T435" s="15" t="s">
        <v>204</v>
      </c>
      <c r="U435" s="15" t="s">
        <v>117</v>
      </c>
      <c r="V435" s="15" t="s">
        <v>111</v>
      </c>
      <c r="W435" s="25">
        <v>43704.500347222223</v>
      </c>
      <c r="X435" s="37">
        <v>3.5515509259275859</v>
      </c>
      <c r="Y435" s="28">
        <v>3.5515509259275859</v>
      </c>
      <c r="Z435" s="15" t="s">
        <v>1815</v>
      </c>
      <c r="AA435" s="11"/>
      <c r="AB435" s="11"/>
      <c r="AC435" s="11"/>
    </row>
    <row r="436" spans="1:29" ht="12.75" customHeight="1">
      <c r="A436" s="13">
        <v>43705</v>
      </c>
      <c r="B436" s="15" t="s">
        <v>35</v>
      </c>
      <c r="C436" s="17">
        <v>0.76388888888888884</v>
      </c>
      <c r="D436" s="31" t="s">
        <v>87</v>
      </c>
      <c r="E436" s="48">
        <v>0.51388888888888884</v>
      </c>
      <c r="F436" s="20">
        <v>0.25</v>
      </c>
      <c r="G436" s="18">
        <v>28</v>
      </c>
      <c r="H436" s="18">
        <v>8</v>
      </c>
      <c r="I436" s="18">
        <v>2019</v>
      </c>
      <c r="J436" s="18">
        <v>18</v>
      </c>
      <c r="K436" s="18">
        <v>20</v>
      </c>
      <c r="L436" s="18">
        <v>0</v>
      </c>
      <c r="M436" s="15" t="s">
        <v>71</v>
      </c>
      <c r="N436" s="22" t="s">
        <v>1638</v>
      </c>
      <c r="O436" s="22" t="s">
        <v>1639</v>
      </c>
      <c r="P436" s="15" t="s">
        <v>1640</v>
      </c>
      <c r="Q436" s="15" t="s">
        <v>115</v>
      </c>
      <c r="R436" s="15" t="s">
        <v>100</v>
      </c>
      <c r="S436" s="15">
        <v>1</v>
      </c>
      <c r="T436" s="15" t="s">
        <v>132</v>
      </c>
      <c r="U436" s="15" t="s">
        <v>117</v>
      </c>
      <c r="V436" s="15" t="s">
        <v>198</v>
      </c>
      <c r="W436" s="25">
        <v>43705.763888888891</v>
      </c>
      <c r="X436" s="37">
        <v>1.2635416666671517</v>
      </c>
      <c r="Y436" s="28">
        <v>1.2635416666671517</v>
      </c>
      <c r="Z436" s="15" t="s">
        <v>1815</v>
      </c>
      <c r="AA436" s="11"/>
      <c r="AB436" s="11"/>
      <c r="AC436" s="11"/>
    </row>
    <row r="437" spans="1:29" ht="12.75" customHeight="1">
      <c r="A437" s="13">
        <v>43705</v>
      </c>
      <c r="B437" s="15" t="s">
        <v>35</v>
      </c>
      <c r="C437" s="17">
        <v>0.8493518518518518</v>
      </c>
      <c r="D437" s="18"/>
      <c r="E437" s="18"/>
      <c r="F437" s="20" t="s">
        <v>1814</v>
      </c>
      <c r="G437" s="18">
        <v>28</v>
      </c>
      <c r="H437" s="18">
        <v>8</v>
      </c>
      <c r="I437" s="18">
        <v>2019</v>
      </c>
      <c r="J437" s="18">
        <v>20</v>
      </c>
      <c r="K437" s="18">
        <v>23</v>
      </c>
      <c r="L437" s="18">
        <v>4</v>
      </c>
      <c r="M437" s="15" t="s">
        <v>71</v>
      </c>
      <c r="N437" s="22" t="s">
        <v>1643</v>
      </c>
      <c r="O437" s="22" t="s">
        <v>1644</v>
      </c>
      <c r="P437" s="18"/>
      <c r="Q437" s="15" t="s">
        <v>162</v>
      </c>
      <c r="R437" s="15" t="s">
        <v>78</v>
      </c>
      <c r="S437" s="15">
        <v>0</v>
      </c>
      <c r="T437" s="15" t="s">
        <v>79</v>
      </c>
      <c r="U437" s="15" t="s">
        <v>80</v>
      </c>
      <c r="V437" s="15" t="s">
        <v>102</v>
      </c>
      <c r="W437" s="25">
        <v>43705.849351851852</v>
      </c>
      <c r="X437" s="37">
        <v>8.5462962961173616E-2</v>
      </c>
      <c r="Y437" s="28">
        <v>8.5462962961173616E-2</v>
      </c>
      <c r="Z437" s="15" t="s">
        <v>1815</v>
      </c>
      <c r="AA437" s="11"/>
      <c r="AB437" s="11"/>
      <c r="AC437" s="11"/>
    </row>
    <row r="438" spans="1:29" ht="12.75" customHeight="1">
      <c r="A438" s="13">
        <v>43706</v>
      </c>
      <c r="B438" s="15" t="s">
        <v>35</v>
      </c>
      <c r="C438" s="17">
        <v>0.99444444444444446</v>
      </c>
      <c r="D438" s="31" t="s">
        <v>87</v>
      </c>
      <c r="E438" s="33">
        <v>0.72916666666666663</v>
      </c>
      <c r="F438" s="20">
        <v>0.26527777777777783</v>
      </c>
      <c r="G438" s="18">
        <v>29</v>
      </c>
      <c r="H438" s="18">
        <v>8</v>
      </c>
      <c r="I438" s="18">
        <v>2019</v>
      </c>
      <c r="J438" s="18">
        <v>23</v>
      </c>
      <c r="K438" s="18">
        <v>52</v>
      </c>
      <c r="L438" s="18">
        <v>0</v>
      </c>
      <c r="M438" s="15" t="s">
        <v>55</v>
      </c>
      <c r="N438" s="22" t="s">
        <v>1645</v>
      </c>
      <c r="O438" s="22" t="s">
        <v>1646</v>
      </c>
      <c r="P438" s="15" t="s">
        <v>1647</v>
      </c>
      <c r="Q438" s="15" t="s">
        <v>99</v>
      </c>
      <c r="R438" s="15" t="s">
        <v>100</v>
      </c>
      <c r="S438" s="15">
        <v>0</v>
      </c>
      <c r="T438" s="15" t="s">
        <v>182</v>
      </c>
      <c r="U438" s="15" t="s">
        <v>80</v>
      </c>
      <c r="V438" s="15" t="s">
        <v>111</v>
      </c>
      <c r="W438" s="25">
        <v>43706.994444444441</v>
      </c>
      <c r="X438" s="37">
        <v>1.1450925925892079</v>
      </c>
      <c r="Y438" s="28">
        <v>1.1450925925892079</v>
      </c>
      <c r="Z438" s="15" t="s">
        <v>1815</v>
      </c>
      <c r="AA438" s="11"/>
      <c r="AB438" s="11"/>
      <c r="AC438" s="11"/>
    </row>
    <row r="439" spans="1:29" ht="12.75" customHeight="1">
      <c r="A439" s="13">
        <v>43711</v>
      </c>
      <c r="B439" s="15" t="s">
        <v>35</v>
      </c>
      <c r="C439" s="17">
        <v>0.95833333333333337</v>
      </c>
      <c r="D439" s="31" t="s">
        <v>87</v>
      </c>
      <c r="E439" s="33">
        <v>0.70833333333333337</v>
      </c>
      <c r="F439" s="20">
        <v>0.25</v>
      </c>
      <c r="G439" s="18">
        <v>3</v>
      </c>
      <c r="H439" s="18">
        <v>9</v>
      </c>
      <c r="I439" s="18">
        <v>2019</v>
      </c>
      <c r="J439" s="18">
        <v>23</v>
      </c>
      <c r="K439" s="18">
        <v>0</v>
      </c>
      <c r="L439" s="18">
        <v>0</v>
      </c>
      <c r="M439" s="15" t="s">
        <v>37</v>
      </c>
      <c r="N439" s="22" t="s">
        <v>1650</v>
      </c>
      <c r="O439" s="22" t="s">
        <v>1651</v>
      </c>
      <c r="P439" s="15" t="s">
        <v>1652</v>
      </c>
      <c r="Q439" s="15" t="s">
        <v>99</v>
      </c>
      <c r="R439" s="15" t="s">
        <v>100</v>
      </c>
      <c r="S439" s="15">
        <v>1</v>
      </c>
      <c r="T439" s="15" t="s">
        <v>132</v>
      </c>
      <c r="U439" s="15" t="s">
        <v>117</v>
      </c>
      <c r="V439" s="15" t="s">
        <v>133</v>
      </c>
      <c r="W439" s="25">
        <v>43711.958333333336</v>
      </c>
      <c r="X439" s="37">
        <v>4.9638888888948713</v>
      </c>
      <c r="Y439" s="28">
        <v>4.9638888888948713</v>
      </c>
      <c r="Z439" s="15" t="s">
        <v>1815</v>
      </c>
      <c r="AA439" s="11"/>
      <c r="AB439" s="11"/>
      <c r="AC439" s="11"/>
    </row>
    <row r="440" spans="1:29" ht="12.75" customHeight="1">
      <c r="A440" s="13">
        <v>43712</v>
      </c>
      <c r="B440" s="15" t="s">
        <v>35</v>
      </c>
      <c r="C440" s="17">
        <v>0.6422106481481481</v>
      </c>
      <c r="D440" s="18"/>
      <c r="E440" s="33">
        <v>0.3923611111111111</v>
      </c>
      <c r="F440" s="20">
        <v>0.249849537037037</v>
      </c>
      <c r="G440" s="18">
        <v>4</v>
      </c>
      <c r="H440" s="18">
        <v>9</v>
      </c>
      <c r="I440" s="18">
        <v>2019</v>
      </c>
      <c r="J440" s="18">
        <v>15</v>
      </c>
      <c r="K440" s="18">
        <v>24</v>
      </c>
      <c r="L440" s="18">
        <v>47</v>
      </c>
      <c r="M440" s="15" t="s">
        <v>46</v>
      </c>
      <c r="N440" s="22" t="s">
        <v>1655</v>
      </c>
      <c r="O440" s="22" t="s">
        <v>1656</v>
      </c>
      <c r="P440" s="15" t="s">
        <v>370</v>
      </c>
      <c r="Q440" s="15" t="s">
        <v>99</v>
      </c>
      <c r="R440" s="15" t="s">
        <v>100</v>
      </c>
      <c r="S440" s="15">
        <v>-1</v>
      </c>
      <c r="T440" s="15" t="s">
        <v>132</v>
      </c>
      <c r="U440" s="15" t="s">
        <v>117</v>
      </c>
      <c r="V440" s="15" t="s">
        <v>133</v>
      </c>
      <c r="W440" s="25">
        <v>43712.642210648148</v>
      </c>
      <c r="X440" s="37">
        <v>0.68387731481197989</v>
      </c>
      <c r="Y440" s="28">
        <v>0.68387731481197989</v>
      </c>
      <c r="Z440" s="15" t="s">
        <v>1815</v>
      </c>
      <c r="AA440" s="11"/>
      <c r="AB440" s="11"/>
      <c r="AC440" s="11"/>
    </row>
    <row r="441" spans="1:29" ht="12.75" customHeight="1">
      <c r="A441" s="13">
        <v>43712</v>
      </c>
      <c r="B441" s="15" t="s">
        <v>35</v>
      </c>
      <c r="C441" s="17">
        <v>0.69988425925925923</v>
      </c>
      <c r="D441" s="18"/>
      <c r="E441" s="18"/>
      <c r="F441" s="20" t="s">
        <v>1814</v>
      </c>
      <c r="G441" s="18">
        <v>4</v>
      </c>
      <c r="H441" s="18">
        <v>9</v>
      </c>
      <c r="I441" s="18">
        <v>2019</v>
      </c>
      <c r="J441" s="18">
        <v>16</v>
      </c>
      <c r="K441" s="18">
        <v>47</v>
      </c>
      <c r="L441" s="18">
        <v>50</v>
      </c>
      <c r="M441" s="15" t="s">
        <v>66</v>
      </c>
      <c r="N441" s="22" t="s">
        <v>1659</v>
      </c>
      <c r="O441" s="22" t="s">
        <v>1660</v>
      </c>
      <c r="P441" s="15" t="s">
        <v>1661</v>
      </c>
      <c r="Q441" s="15" t="s">
        <v>99</v>
      </c>
      <c r="R441" s="15" t="s">
        <v>100</v>
      </c>
      <c r="S441" s="15">
        <v>0</v>
      </c>
      <c r="T441" s="15" t="s">
        <v>132</v>
      </c>
      <c r="U441" s="15" t="s">
        <v>117</v>
      </c>
      <c r="V441" s="15" t="s">
        <v>133</v>
      </c>
      <c r="W441" s="25">
        <v>43712.699884259258</v>
      </c>
      <c r="X441" s="37">
        <v>5.7673611110658385E-2</v>
      </c>
      <c r="Y441" s="28">
        <v>5.7673611110658385E-2</v>
      </c>
      <c r="Z441" s="15" t="s">
        <v>1815</v>
      </c>
      <c r="AA441" s="11"/>
      <c r="AB441" s="11"/>
      <c r="AC441" s="11"/>
    </row>
    <row r="442" spans="1:29" ht="12.75" customHeight="1">
      <c r="A442" s="13">
        <v>43712</v>
      </c>
      <c r="B442" s="15" t="s">
        <v>35</v>
      </c>
      <c r="C442" s="17">
        <v>0.69995370370370369</v>
      </c>
      <c r="D442" s="18"/>
      <c r="E442" s="18"/>
      <c r="F442" s="20" t="s">
        <v>1814</v>
      </c>
      <c r="G442" s="18">
        <v>4</v>
      </c>
      <c r="H442" s="18">
        <v>9</v>
      </c>
      <c r="I442" s="18">
        <v>2019</v>
      </c>
      <c r="J442" s="18">
        <v>16</v>
      </c>
      <c r="K442" s="18">
        <v>47</v>
      </c>
      <c r="L442" s="18">
        <v>56</v>
      </c>
      <c r="M442" s="15" t="s">
        <v>32</v>
      </c>
      <c r="N442" s="22" t="s">
        <v>1664</v>
      </c>
      <c r="O442" s="22" t="s">
        <v>1665</v>
      </c>
      <c r="P442" s="18"/>
      <c r="Q442" s="15" t="s">
        <v>77</v>
      </c>
      <c r="R442" s="15" t="s">
        <v>78</v>
      </c>
      <c r="S442" s="15">
        <v>0</v>
      </c>
      <c r="T442" s="15" t="s">
        <v>79</v>
      </c>
      <c r="U442" s="15" t="s">
        <v>80</v>
      </c>
      <c r="V442" s="15" t="s">
        <v>102</v>
      </c>
      <c r="W442" s="25">
        <v>43712.699953703705</v>
      </c>
      <c r="X442" s="37">
        <v>6.9444446125999093E-5</v>
      </c>
      <c r="Y442" s="28">
        <v>6.9444446125999093E-5</v>
      </c>
      <c r="Z442" s="15" t="s">
        <v>34</v>
      </c>
      <c r="AA442" s="11"/>
      <c r="AB442" s="11"/>
      <c r="AC442" s="11"/>
    </row>
    <row r="443" spans="1:29" ht="12.75" customHeight="1">
      <c r="A443" s="13">
        <v>43712</v>
      </c>
      <c r="B443" s="15" t="s">
        <v>35</v>
      </c>
      <c r="C443" s="17">
        <v>0.83333333333333337</v>
      </c>
      <c r="D443" s="18"/>
      <c r="E443" s="18"/>
      <c r="F443" s="20" t="s">
        <v>1814</v>
      </c>
      <c r="G443" s="18">
        <v>4</v>
      </c>
      <c r="H443" s="18">
        <v>9</v>
      </c>
      <c r="I443" s="18">
        <v>2019</v>
      </c>
      <c r="J443" s="18">
        <v>20</v>
      </c>
      <c r="K443" s="18">
        <v>0</v>
      </c>
      <c r="L443" s="18">
        <v>0</v>
      </c>
      <c r="M443" s="15" t="s">
        <v>40</v>
      </c>
      <c r="N443" s="22" t="s">
        <v>1666</v>
      </c>
      <c r="O443" s="22" t="s">
        <v>1667</v>
      </c>
      <c r="P443" s="18"/>
      <c r="Q443" s="15" t="s">
        <v>1027</v>
      </c>
      <c r="R443" s="15" t="s">
        <v>171</v>
      </c>
      <c r="S443" s="15">
        <v>1</v>
      </c>
      <c r="T443" s="15" t="s">
        <v>132</v>
      </c>
      <c r="U443" s="15" t="s">
        <v>117</v>
      </c>
      <c r="V443" s="15" t="s">
        <v>133</v>
      </c>
      <c r="W443" s="25">
        <v>43712.833333333336</v>
      </c>
      <c r="X443" s="37">
        <v>0.13337962963123573</v>
      </c>
      <c r="Y443" s="28">
        <v>0.13337962963123573</v>
      </c>
      <c r="Z443" s="15" t="s">
        <v>1815</v>
      </c>
      <c r="AA443" s="11"/>
      <c r="AB443" s="11"/>
      <c r="AC443" s="11"/>
    </row>
    <row r="444" spans="1:29" ht="12.75" customHeight="1">
      <c r="A444" s="13">
        <v>43712</v>
      </c>
      <c r="B444" s="15" t="s">
        <v>35</v>
      </c>
      <c r="C444" s="17">
        <v>0.85151620370370373</v>
      </c>
      <c r="D444" s="18"/>
      <c r="E444" s="18"/>
      <c r="F444" s="20" t="s">
        <v>1814</v>
      </c>
      <c r="G444" s="18">
        <v>4</v>
      </c>
      <c r="H444" s="18">
        <v>9</v>
      </c>
      <c r="I444" s="18">
        <v>2019</v>
      </c>
      <c r="J444" s="18">
        <v>20</v>
      </c>
      <c r="K444" s="18">
        <v>26</v>
      </c>
      <c r="L444" s="18">
        <v>11</v>
      </c>
      <c r="M444" s="15" t="s">
        <v>58</v>
      </c>
      <c r="N444" s="22" t="s">
        <v>1670</v>
      </c>
      <c r="O444" s="22" t="s">
        <v>1671</v>
      </c>
      <c r="P444" s="15" t="s">
        <v>757</v>
      </c>
      <c r="Q444" s="15" t="s">
        <v>366</v>
      </c>
      <c r="R444" s="15" t="s">
        <v>100</v>
      </c>
      <c r="S444" s="15">
        <v>-1</v>
      </c>
      <c r="T444" s="15" t="s">
        <v>204</v>
      </c>
      <c r="U444" s="15" t="s">
        <v>117</v>
      </c>
      <c r="V444" s="15" t="s">
        <v>133</v>
      </c>
      <c r="W444" s="25">
        <v>43712.8515162037</v>
      </c>
      <c r="X444" s="37">
        <v>1.8182870364398696E-2</v>
      </c>
      <c r="Y444" s="28">
        <v>1.8182870364398696E-2</v>
      </c>
      <c r="Z444" s="15" t="s">
        <v>34</v>
      </c>
      <c r="AA444" s="11"/>
      <c r="AB444" s="11"/>
      <c r="AC444" s="11"/>
    </row>
    <row r="445" spans="1:29" ht="12.75" customHeight="1">
      <c r="A445" s="13">
        <v>43712</v>
      </c>
      <c r="B445" s="15" t="s">
        <v>35</v>
      </c>
      <c r="C445" s="17">
        <v>0.88541666666666663</v>
      </c>
      <c r="D445" s="31" t="s">
        <v>87</v>
      </c>
      <c r="E445" s="33">
        <v>0.63541666666666663</v>
      </c>
      <c r="F445" s="20">
        <v>0.25</v>
      </c>
      <c r="G445" s="18">
        <v>4</v>
      </c>
      <c r="H445" s="18">
        <v>9</v>
      </c>
      <c r="I445" s="18">
        <v>2019</v>
      </c>
      <c r="J445" s="18">
        <v>21</v>
      </c>
      <c r="K445" s="18">
        <v>15</v>
      </c>
      <c r="L445" s="18">
        <v>0</v>
      </c>
      <c r="M445" s="15" t="s">
        <v>33</v>
      </c>
      <c r="N445" s="22" t="s">
        <v>1673</v>
      </c>
      <c r="O445" s="22" t="s">
        <v>1674</v>
      </c>
      <c r="P445" s="15" t="s">
        <v>409</v>
      </c>
      <c r="Q445" s="15" t="s">
        <v>115</v>
      </c>
      <c r="R445" s="15" t="s">
        <v>100</v>
      </c>
      <c r="S445" s="15">
        <v>-1</v>
      </c>
      <c r="T445" s="15" t="s">
        <v>204</v>
      </c>
      <c r="U445" s="15" t="s">
        <v>117</v>
      </c>
      <c r="V445" s="15" t="s">
        <v>133</v>
      </c>
      <c r="W445" s="25">
        <v>43712.885416666664</v>
      </c>
      <c r="X445" s="37">
        <v>3.3900462964083999E-2</v>
      </c>
      <c r="Y445" s="28">
        <v>3.3900462964083999E-2</v>
      </c>
      <c r="Z445" s="15" t="s">
        <v>34</v>
      </c>
      <c r="AA445" s="11"/>
      <c r="AB445" s="11"/>
      <c r="AC445" s="11"/>
    </row>
    <row r="446" spans="1:29" ht="12.75" customHeight="1">
      <c r="A446" s="13">
        <v>43714</v>
      </c>
      <c r="B446" s="15" t="s">
        <v>35</v>
      </c>
      <c r="C446" s="17">
        <v>0.81030092592592595</v>
      </c>
      <c r="D446" s="31" t="s">
        <v>87</v>
      </c>
      <c r="E446" s="33">
        <v>0.6645833333333333</v>
      </c>
      <c r="F446" s="20">
        <v>0.14571759259259265</v>
      </c>
      <c r="G446" s="18">
        <v>6</v>
      </c>
      <c r="H446" s="18">
        <v>9</v>
      </c>
      <c r="I446" s="18">
        <v>2019</v>
      </c>
      <c r="J446" s="18">
        <v>19</v>
      </c>
      <c r="K446" s="18">
        <v>26</v>
      </c>
      <c r="L446" s="18">
        <v>50</v>
      </c>
      <c r="M446" s="15" t="s">
        <v>43</v>
      </c>
      <c r="N446" s="22" t="s">
        <v>1677</v>
      </c>
      <c r="O446" s="22"/>
      <c r="P446" s="15" t="s">
        <v>1678</v>
      </c>
      <c r="Q446" s="15" t="s">
        <v>166</v>
      </c>
      <c r="R446" s="15" t="s">
        <v>100</v>
      </c>
      <c r="S446" s="15">
        <v>1</v>
      </c>
      <c r="T446" s="15" t="s">
        <v>132</v>
      </c>
      <c r="U446" s="15" t="s">
        <v>117</v>
      </c>
      <c r="V446" s="15" t="s">
        <v>133</v>
      </c>
      <c r="W446" s="25">
        <v>43714.810300925928</v>
      </c>
      <c r="X446" s="37">
        <v>1.9248842592642177</v>
      </c>
      <c r="Y446" s="28">
        <v>1.9248842592642177</v>
      </c>
      <c r="Z446" s="15" t="s">
        <v>1815</v>
      </c>
      <c r="AA446" s="11"/>
      <c r="AB446" s="11"/>
      <c r="AC446" s="11"/>
    </row>
    <row r="447" spans="1:29" ht="12.75" customHeight="1">
      <c r="A447" s="13">
        <v>43720</v>
      </c>
      <c r="B447" s="15" t="s">
        <v>35</v>
      </c>
      <c r="C447" s="17">
        <v>0.76761574074074079</v>
      </c>
      <c r="D447" s="18"/>
      <c r="E447" s="18"/>
      <c r="F447" s="20" t="s">
        <v>1814</v>
      </c>
      <c r="G447" s="18">
        <v>12</v>
      </c>
      <c r="H447" s="18">
        <v>9</v>
      </c>
      <c r="I447" s="18">
        <v>2019</v>
      </c>
      <c r="J447" s="18">
        <v>18</v>
      </c>
      <c r="K447" s="18">
        <v>25</v>
      </c>
      <c r="L447" s="18">
        <v>22</v>
      </c>
      <c r="M447" s="15" t="s">
        <v>42</v>
      </c>
      <c r="N447" s="22" t="s">
        <v>1681</v>
      </c>
      <c r="O447" s="22"/>
      <c r="P447" s="15" t="s">
        <v>322</v>
      </c>
      <c r="Q447" s="15" t="s">
        <v>99</v>
      </c>
      <c r="R447" s="15" t="s">
        <v>100</v>
      </c>
      <c r="S447" s="15">
        <v>1</v>
      </c>
      <c r="T447" s="15" t="s">
        <v>132</v>
      </c>
      <c r="U447" s="15" t="s">
        <v>117</v>
      </c>
      <c r="V447" s="15" t="s">
        <v>133</v>
      </c>
      <c r="W447" s="25">
        <v>43720.76761574074</v>
      </c>
      <c r="X447" s="37">
        <v>5.9573148148119799</v>
      </c>
      <c r="Y447" s="28">
        <v>5.9573148148119799</v>
      </c>
      <c r="Z447" s="15" t="s">
        <v>1815</v>
      </c>
      <c r="AA447" s="11"/>
      <c r="AB447" s="11"/>
      <c r="AC447" s="11"/>
    </row>
    <row r="448" spans="1:29" ht="12.75" customHeight="1">
      <c r="A448" s="13">
        <v>43705</v>
      </c>
      <c r="B448" s="15" t="s">
        <v>35</v>
      </c>
      <c r="C448" s="17">
        <v>43706</v>
      </c>
      <c r="D448" s="18"/>
      <c r="E448" s="18"/>
      <c r="F448" s="20" t="s">
        <v>1814</v>
      </c>
      <c r="G448" s="18">
        <v>28</v>
      </c>
      <c r="H448" s="18">
        <v>8</v>
      </c>
      <c r="I448" s="18">
        <v>2019</v>
      </c>
      <c r="J448" s="18">
        <v>0</v>
      </c>
      <c r="K448" s="18">
        <v>0</v>
      </c>
      <c r="L448" s="18">
        <v>0</v>
      </c>
      <c r="M448" s="15" t="s">
        <v>66</v>
      </c>
      <c r="N448" s="22" t="s">
        <v>1684</v>
      </c>
      <c r="O448" s="22" t="s">
        <v>1685</v>
      </c>
      <c r="P448" s="18"/>
      <c r="Q448" s="15" t="s">
        <v>631</v>
      </c>
      <c r="R448" s="15" t="s">
        <v>78</v>
      </c>
      <c r="S448" s="15">
        <v>0</v>
      </c>
      <c r="T448" s="15" t="s">
        <v>79</v>
      </c>
      <c r="U448" s="15" t="s">
        <v>80</v>
      </c>
      <c r="V448" s="15" t="s">
        <v>102</v>
      </c>
      <c r="W448" s="25">
        <v>87411</v>
      </c>
      <c r="X448" s="37">
        <v>43690.23238425926</v>
      </c>
      <c r="Y448" s="28">
        <v>43690.23238425926</v>
      </c>
      <c r="Z448" s="15" t="s">
        <v>1815</v>
      </c>
      <c r="AA448" s="11"/>
      <c r="AB448" s="11"/>
      <c r="AC448" s="11"/>
    </row>
    <row r="449" spans="1:29" ht="12.75" customHeight="1">
      <c r="A449" s="11"/>
      <c r="B449" s="11"/>
      <c r="C449" s="89"/>
      <c r="D449" s="11"/>
      <c r="E449" s="11"/>
      <c r="F449" s="90"/>
      <c r="G449" s="11"/>
      <c r="H449" s="11"/>
      <c r="I449" s="11"/>
      <c r="J449" s="11"/>
      <c r="K449" s="11"/>
      <c r="L449" s="11"/>
      <c r="M449" s="11"/>
      <c r="N449" s="91"/>
      <c r="O449" s="91"/>
      <c r="P449" s="11"/>
      <c r="Q449" s="11"/>
      <c r="R449" s="11"/>
      <c r="S449" s="11"/>
      <c r="T449" s="11"/>
      <c r="U449" s="11"/>
      <c r="V449" s="11"/>
      <c r="W449" s="11"/>
      <c r="X449" s="11"/>
      <c r="Y449" s="11"/>
      <c r="Z449" s="11"/>
      <c r="AA449" s="11"/>
      <c r="AB449" s="11"/>
      <c r="AC449" s="11"/>
    </row>
    <row r="450" spans="1:29" ht="12.75" customHeight="1">
      <c r="A450" s="11"/>
      <c r="B450" s="11"/>
      <c r="C450" s="89"/>
      <c r="D450" s="11"/>
      <c r="E450" s="11"/>
      <c r="F450" s="90"/>
      <c r="G450" s="11"/>
      <c r="H450" s="11"/>
      <c r="I450" s="11"/>
      <c r="J450" s="11"/>
      <c r="K450" s="11"/>
      <c r="L450" s="11"/>
      <c r="M450" s="11"/>
      <c r="N450" s="91"/>
      <c r="O450" s="91"/>
      <c r="P450" s="11"/>
      <c r="Q450" s="11"/>
      <c r="R450" s="11"/>
      <c r="S450" s="11"/>
      <c r="T450" s="11"/>
      <c r="U450" s="11"/>
      <c r="V450" s="11"/>
      <c r="W450" s="11"/>
      <c r="X450" s="11"/>
      <c r="Y450" s="11"/>
      <c r="Z450" s="11"/>
      <c r="AA450" s="11"/>
      <c r="AB450" s="11"/>
      <c r="AC450" s="11"/>
    </row>
    <row r="451" spans="1:29" ht="12.75" customHeight="1">
      <c r="A451" s="11"/>
      <c r="B451" s="11"/>
      <c r="C451" s="89"/>
      <c r="D451" s="11"/>
      <c r="E451" s="11"/>
      <c r="F451" s="90"/>
      <c r="G451" s="11"/>
      <c r="H451" s="11"/>
      <c r="I451" s="11"/>
      <c r="J451" s="11"/>
      <c r="K451" s="11"/>
      <c r="L451" s="11"/>
      <c r="M451" s="11"/>
      <c r="N451" s="91"/>
      <c r="O451" s="91"/>
      <c r="P451" s="11"/>
      <c r="Q451" s="11"/>
      <c r="R451" s="11"/>
      <c r="S451" s="11"/>
      <c r="T451" s="11"/>
      <c r="U451" s="11"/>
      <c r="V451" s="11"/>
      <c r="W451" s="11"/>
      <c r="X451" s="11"/>
      <c r="Y451" s="11"/>
      <c r="Z451" s="11"/>
      <c r="AA451" s="11"/>
      <c r="AB451" s="11"/>
      <c r="AC451" s="11"/>
    </row>
    <row r="452" spans="1:29" ht="12.75" customHeight="1">
      <c r="A452" s="11"/>
      <c r="B452" s="11"/>
      <c r="C452" s="89"/>
      <c r="D452" s="11"/>
      <c r="E452" s="11"/>
      <c r="F452" s="90"/>
      <c r="G452" s="11"/>
      <c r="H452" s="11"/>
      <c r="I452" s="11"/>
      <c r="J452" s="11"/>
      <c r="K452" s="11"/>
      <c r="L452" s="11"/>
      <c r="M452" s="11"/>
      <c r="N452" s="91"/>
      <c r="O452" s="91"/>
      <c r="P452" s="11"/>
      <c r="Q452" s="11"/>
      <c r="R452" s="11"/>
      <c r="S452" s="11"/>
      <c r="T452" s="11"/>
      <c r="U452" s="11"/>
      <c r="V452" s="11"/>
      <c r="W452" s="11"/>
      <c r="X452" s="11"/>
      <c r="Y452" s="11"/>
      <c r="Z452" s="11"/>
      <c r="AA452" s="11"/>
      <c r="AB452" s="11"/>
      <c r="AC452" s="11"/>
    </row>
    <row r="453" spans="1:29" ht="12.75" customHeight="1">
      <c r="A453" s="11"/>
      <c r="B453" s="11"/>
      <c r="C453" s="89"/>
      <c r="D453" s="11"/>
      <c r="E453" s="11"/>
      <c r="F453" s="90"/>
      <c r="G453" s="11"/>
      <c r="H453" s="11"/>
      <c r="I453" s="11"/>
      <c r="J453" s="11"/>
      <c r="K453" s="11"/>
      <c r="L453" s="11"/>
      <c r="M453" s="11"/>
      <c r="N453" s="91"/>
      <c r="O453" s="91"/>
      <c r="P453" s="11"/>
      <c r="Q453" s="11"/>
      <c r="R453" s="11"/>
      <c r="S453" s="11"/>
      <c r="T453" s="11"/>
      <c r="U453" s="11"/>
      <c r="V453" s="11"/>
      <c r="W453" s="11"/>
      <c r="X453" s="11"/>
      <c r="Y453" s="11"/>
      <c r="Z453" s="11"/>
      <c r="AA453" s="11"/>
      <c r="AB453" s="11"/>
      <c r="AC453" s="11"/>
    </row>
    <row r="454" spans="1:29" ht="12.75" customHeight="1">
      <c r="A454" s="11"/>
      <c r="B454" s="11"/>
      <c r="C454" s="89"/>
      <c r="D454" s="11"/>
      <c r="E454" s="11"/>
      <c r="F454" s="90"/>
      <c r="G454" s="11"/>
      <c r="H454" s="11"/>
      <c r="I454" s="11"/>
      <c r="J454" s="11"/>
      <c r="K454" s="11"/>
      <c r="L454" s="11"/>
      <c r="M454" s="11"/>
      <c r="N454" s="91"/>
      <c r="O454" s="91"/>
      <c r="P454" s="11"/>
      <c r="Q454" s="11"/>
      <c r="R454" s="11"/>
      <c r="S454" s="11"/>
      <c r="T454" s="11"/>
      <c r="U454" s="11"/>
      <c r="V454" s="11"/>
      <c r="W454" s="11"/>
      <c r="X454" s="11"/>
      <c r="Y454" s="11"/>
      <c r="Z454" s="11"/>
      <c r="AA454" s="11"/>
      <c r="AB454" s="11"/>
      <c r="AC454" s="11"/>
    </row>
    <row r="455" spans="1:29" ht="12.75" customHeight="1">
      <c r="A455" s="11"/>
      <c r="B455" s="11"/>
      <c r="C455" s="89"/>
      <c r="D455" s="11"/>
      <c r="E455" s="11"/>
      <c r="F455" s="90"/>
      <c r="G455" s="11"/>
      <c r="H455" s="11"/>
      <c r="I455" s="11"/>
      <c r="J455" s="11"/>
      <c r="K455" s="11"/>
      <c r="L455" s="11"/>
      <c r="M455" s="11"/>
      <c r="N455" s="91"/>
      <c r="O455" s="91"/>
      <c r="P455" s="11"/>
      <c r="Q455" s="11"/>
      <c r="R455" s="11"/>
      <c r="S455" s="11"/>
      <c r="T455" s="11"/>
      <c r="U455" s="11"/>
      <c r="V455" s="11"/>
      <c r="W455" s="11"/>
      <c r="X455" s="11"/>
      <c r="Y455" s="11"/>
      <c r="Z455" s="11"/>
      <c r="AA455" s="11"/>
      <c r="AB455" s="11"/>
      <c r="AC455" s="11"/>
    </row>
    <row r="456" spans="1:29" ht="12.75" customHeight="1">
      <c r="A456" s="11"/>
      <c r="B456" s="11"/>
      <c r="C456" s="89"/>
      <c r="D456" s="11"/>
      <c r="E456" s="11"/>
      <c r="F456" s="90"/>
      <c r="G456" s="11"/>
      <c r="H456" s="11"/>
      <c r="I456" s="11"/>
      <c r="J456" s="11"/>
      <c r="K456" s="11"/>
      <c r="L456" s="11"/>
      <c r="M456" s="11"/>
      <c r="N456" s="91"/>
      <c r="O456" s="91"/>
      <c r="P456" s="11"/>
      <c r="Q456" s="11"/>
      <c r="R456" s="11"/>
      <c r="S456" s="11"/>
      <c r="T456" s="11"/>
      <c r="U456" s="11"/>
      <c r="V456" s="11"/>
      <c r="W456" s="11"/>
      <c r="X456" s="11"/>
      <c r="Y456" s="11"/>
      <c r="Z456" s="11"/>
      <c r="AA456" s="11"/>
      <c r="AB456" s="11"/>
      <c r="AC456" s="11"/>
    </row>
    <row r="457" spans="1:29" ht="12.75" customHeight="1">
      <c r="A457" s="11"/>
      <c r="B457" s="11"/>
      <c r="C457" s="89"/>
      <c r="D457" s="11"/>
      <c r="E457" s="11"/>
      <c r="F457" s="90"/>
      <c r="G457" s="11"/>
      <c r="H457" s="11"/>
      <c r="I457" s="11"/>
      <c r="J457" s="11"/>
      <c r="K457" s="11"/>
      <c r="L457" s="11"/>
      <c r="M457" s="11"/>
      <c r="N457" s="91"/>
      <c r="O457" s="91"/>
      <c r="P457" s="11"/>
      <c r="Q457" s="11"/>
      <c r="R457" s="11"/>
      <c r="S457" s="11"/>
      <c r="T457" s="11"/>
      <c r="U457" s="11"/>
      <c r="V457" s="11"/>
      <c r="W457" s="11"/>
      <c r="X457" s="11"/>
      <c r="Y457" s="11"/>
      <c r="Z457" s="11"/>
      <c r="AA457" s="11"/>
      <c r="AB457" s="11"/>
      <c r="AC457" s="11"/>
    </row>
    <row r="458" spans="1:29" ht="12.75" customHeight="1">
      <c r="A458" s="11"/>
      <c r="B458" s="11"/>
      <c r="C458" s="89"/>
      <c r="D458" s="11"/>
      <c r="E458" s="11"/>
      <c r="F458" s="90"/>
      <c r="G458" s="11"/>
      <c r="H458" s="11"/>
      <c r="I458" s="11"/>
      <c r="J458" s="11"/>
      <c r="K458" s="11"/>
      <c r="L458" s="11"/>
      <c r="M458" s="11"/>
      <c r="N458" s="91"/>
      <c r="O458" s="91"/>
      <c r="P458" s="11"/>
      <c r="Q458" s="11"/>
      <c r="R458" s="11"/>
      <c r="S458" s="11"/>
      <c r="T458" s="11"/>
      <c r="U458" s="11"/>
      <c r="V458" s="11"/>
      <c r="W458" s="11"/>
      <c r="X458" s="11"/>
      <c r="Y458" s="11"/>
      <c r="Z458" s="11"/>
      <c r="AA458" s="11"/>
      <c r="AB458" s="11"/>
      <c r="AC458" s="11"/>
    </row>
    <row r="459" spans="1:29" ht="12.75" customHeight="1">
      <c r="A459" s="11"/>
      <c r="B459" s="11"/>
      <c r="C459" s="89"/>
      <c r="D459" s="11"/>
      <c r="E459" s="11"/>
      <c r="F459" s="90"/>
      <c r="G459" s="11"/>
      <c r="H459" s="11"/>
      <c r="I459" s="11"/>
      <c r="J459" s="11"/>
      <c r="K459" s="11"/>
      <c r="L459" s="11"/>
      <c r="M459" s="11"/>
      <c r="N459" s="91"/>
      <c r="O459" s="91"/>
      <c r="P459" s="11"/>
      <c r="Q459" s="11"/>
      <c r="R459" s="11"/>
      <c r="S459" s="11"/>
      <c r="T459" s="11"/>
      <c r="U459" s="11"/>
      <c r="V459" s="11"/>
      <c r="W459" s="11"/>
      <c r="X459" s="11"/>
      <c r="Y459" s="11"/>
      <c r="Z459" s="11"/>
      <c r="AA459" s="11"/>
      <c r="AB459" s="11"/>
      <c r="AC459" s="11"/>
    </row>
    <row r="460" spans="1:29" ht="12.75" customHeight="1">
      <c r="A460" s="11"/>
      <c r="B460" s="11"/>
      <c r="C460" s="89"/>
      <c r="D460" s="11"/>
      <c r="E460" s="11"/>
      <c r="F460" s="90"/>
      <c r="G460" s="11"/>
      <c r="H460" s="11"/>
      <c r="I460" s="11"/>
      <c r="J460" s="11"/>
      <c r="K460" s="11"/>
      <c r="L460" s="11"/>
      <c r="M460" s="11"/>
      <c r="N460" s="91"/>
      <c r="O460" s="91"/>
      <c r="P460" s="11"/>
      <c r="Q460" s="11"/>
      <c r="R460" s="11"/>
      <c r="S460" s="11"/>
      <c r="T460" s="11"/>
      <c r="U460" s="11"/>
      <c r="V460" s="11"/>
      <c r="W460" s="11"/>
      <c r="X460" s="11"/>
      <c r="Y460" s="11"/>
      <c r="Z460" s="11"/>
      <c r="AA460" s="11"/>
      <c r="AB460" s="11"/>
      <c r="AC460" s="11"/>
    </row>
    <row r="461" spans="1:29" ht="12.75" customHeight="1">
      <c r="A461" s="11"/>
      <c r="B461" s="11"/>
      <c r="C461" s="89"/>
      <c r="D461" s="11"/>
      <c r="E461" s="11"/>
      <c r="F461" s="90"/>
      <c r="G461" s="11"/>
      <c r="H461" s="11"/>
      <c r="I461" s="11"/>
      <c r="J461" s="11"/>
      <c r="K461" s="11"/>
      <c r="L461" s="11"/>
      <c r="M461" s="11"/>
      <c r="N461" s="91"/>
      <c r="O461" s="91"/>
      <c r="P461" s="11"/>
      <c r="Q461" s="11"/>
      <c r="R461" s="11"/>
      <c r="S461" s="11"/>
      <c r="T461" s="11"/>
      <c r="U461" s="11"/>
      <c r="V461" s="11"/>
      <c r="W461" s="11"/>
      <c r="X461" s="11"/>
      <c r="Y461" s="11"/>
      <c r="Z461" s="11"/>
      <c r="AA461" s="11"/>
      <c r="AB461" s="11"/>
      <c r="AC461" s="11"/>
    </row>
    <row r="462" spans="1:29" ht="12.75" customHeight="1">
      <c r="A462" s="11"/>
      <c r="B462" s="11"/>
      <c r="C462" s="89"/>
      <c r="D462" s="11"/>
      <c r="E462" s="11"/>
      <c r="F462" s="90"/>
      <c r="G462" s="11"/>
      <c r="H462" s="11"/>
      <c r="I462" s="11"/>
      <c r="J462" s="11"/>
      <c r="K462" s="11"/>
      <c r="L462" s="11"/>
      <c r="M462" s="11"/>
      <c r="N462" s="91"/>
      <c r="O462" s="91"/>
      <c r="P462" s="11"/>
      <c r="Q462" s="11"/>
      <c r="R462" s="11"/>
      <c r="S462" s="11"/>
      <c r="T462" s="11"/>
      <c r="U462" s="11"/>
      <c r="V462" s="11"/>
      <c r="W462" s="11"/>
      <c r="X462" s="11"/>
      <c r="Y462" s="11"/>
      <c r="Z462" s="11"/>
      <c r="AA462" s="11"/>
      <c r="AB462" s="11"/>
      <c r="AC462" s="11"/>
    </row>
    <row r="463" spans="1:29" ht="12.75" customHeight="1">
      <c r="A463" s="11"/>
      <c r="B463" s="11"/>
      <c r="C463" s="89"/>
      <c r="D463" s="11"/>
      <c r="E463" s="11"/>
      <c r="F463" s="90"/>
      <c r="G463" s="11"/>
      <c r="H463" s="11"/>
      <c r="I463" s="11"/>
      <c r="J463" s="11"/>
      <c r="K463" s="11"/>
      <c r="L463" s="11"/>
      <c r="M463" s="11"/>
      <c r="N463" s="91"/>
      <c r="O463" s="91"/>
      <c r="P463" s="11"/>
      <c r="Q463" s="11"/>
      <c r="R463" s="11"/>
      <c r="S463" s="11"/>
      <c r="T463" s="11"/>
      <c r="U463" s="11"/>
      <c r="V463" s="11"/>
      <c r="W463" s="11"/>
      <c r="X463" s="11"/>
      <c r="Y463" s="11"/>
      <c r="Z463" s="11"/>
      <c r="AA463" s="11"/>
      <c r="AB463" s="11"/>
      <c r="AC463" s="11"/>
    </row>
    <row r="464" spans="1:29" ht="12.75" customHeight="1">
      <c r="A464" s="11"/>
      <c r="B464" s="11"/>
      <c r="C464" s="89"/>
      <c r="D464" s="11"/>
      <c r="E464" s="11"/>
      <c r="F464" s="90"/>
      <c r="G464" s="11"/>
      <c r="H464" s="11"/>
      <c r="I464" s="11"/>
      <c r="J464" s="11"/>
      <c r="K464" s="11"/>
      <c r="L464" s="11"/>
      <c r="M464" s="11"/>
      <c r="N464" s="91"/>
      <c r="O464" s="91"/>
      <c r="P464" s="11"/>
      <c r="Q464" s="11"/>
      <c r="R464" s="11"/>
      <c r="S464" s="11"/>
      <c r="T464" s="11"/>
      <c r="U464" s="11"/>
      <c r="V464" s="11"/>
      <c r="W464" s="11"/>
      <c r="X464" s="11"/>
      <c r="Y464" s="11"/>
      <c r="Z464" s="11"/>
      <c r="AA464" s="11"/>
      <c r="AB464" s="11"/>
      <c r="AC464" s="11"/>
    </row>
    <row r="465" spans="1:29" ht="12.75" customHeight="1">
      <c r="A465" s="11"/>
      <c r="B465" s="11"/>
      <c r="C465" s="89"/>
      <c r="D465" s="11"/>
      <c r="E465" s="11"/>
      <c r="F465" s="90"/>
      <c r="G465" s="11"/>
      <c r="H465" s="11"/>
      <c r="I465" s="11"/>
      <c r="J465" s="11"/>
      <c r="K465" s="11"/>
      <c r="L465" s="11"/>
      <c r="M465" s="11"/>
      <c r="N465" s="91"/>
      <c r="O465" s="91"/>
      <c r="P465" s="11"/>
      <c r="Q465" s="11"/>
      <c r="R465" s="11"/>
      <c r="S465" s="11"/>
      <c r="T465" s="11"/>
      <c r="U465" s="11"/>
      <c r="V465" s="11"/>
      <c r="W465" s="11"/>
      <c r="X465" s="11"/>
      <c r="Y465" s="11"/>
      <c r="Z465" s="11"/>
      <c r="AA465" s="11"/>
      <c r="AB465" s="11"/>
      <c r="AC465" s="11"/>
    </row>
    <row r="466" spans="1:29" ht="12.75" customHeight="1">
      <c r="A466" s="11"/>
      <c r="B466" s="11"/>
      <c r="C466" s="89"/>
      <c r="D466" s="11"/>
      <c r="E466" s="11"/>
      <c r="F466" s="90"/>
      <c r="G466" s="11"/>
      <c r="H466" s="11"/>
      <c r="I466" s="11"/>
      <c r="J466" s="11"/>
      <c r="K466" s="11"/>
      <c r="L466" s="11"/>
      <c r="M466" s="11"/>
      <c r="N466" s="91"/>
      <c r="O466" s="91"/>
      <c r="P466" s="11"/>
      <c r="Q466" s="11"/>
      <c r="R466" s="11"/>
      <c r="S466" s="11"/>
      <c r="T466" s="11"/>
      <c r="U466" s="11"/>
      <c r="V466" s="11"/>
      <c r="W466" s="11"/>
      <c r="X466" s="11"/>
      <c r="Y466" s="11"/>
      <c r="Z466" s="11"/>
      <c r="AA466" s="11"/>
      <c r="AB466" s="11"/>
      <c r="AC466" s="11"/>
    </row>
    <row r="467" spans="1:29" ht="12.75" customHeight="1">
      <c r="A467" s="11"/>
      <c r="B467" s="11"/>
      <c r="C467" s="89"/>
      <c r="D467" s="11"/>
      <c r="E467" s="11"/>
      <c r="F467" s="90"/>
      <c r="G467" s="11"/>
      <c r="H467" s="11"/>
      <c r="I467" s="11"/>
      <c r="J467" s="11"/>
      <c r="K467" s="11"/>
      <c r="L467" s="11"/>
      <c r="M467" s="11"/>
      <c r="N467" s="91"/>
      <c r="O467" s="91"/>
      <c r="P467" s="11"/>
      <c r="Q467" s="11"/>
      <c r="R467" s="11"/>
      <c r="S467" s="11"/>
      <c r="T467" s="11"/>
      <c r="U467" s="11"/>
      <c r="V467" s="11"/>
      <c r="W467" s="11"/>
      <c r="X467" s="11"/>
      <c r="Y467" s="11"/>
      <c r="Z467" s="11"/>
      <c r="AA467" s="11"/>
      <c r="AB467" s="11"/>
      <c r="AC467" s="11"/>
    </row>
    <row r="468" spans="1:29" ht="12.75" customHeight="1">
      <c r="A468" s="11"/>
      <c r="B468" s="11"/>
      <c r="C468" s="89"/>
      <c r="D468" s="11"/>
      <c r="E468" s="11"/>
      <c r="F468" s="90"/>
      <c r="G468" s="11"/>
      <c r="H468" s="11"/>
      <c r="I468" s="11"/>
      <c r="J468" s="11"/>
      <c r="K468" s="11"/>
      <c r="L468" s="11"/>
      <c r="M468" s="11"/>
      <c r="N468" s="91"/>
      <c r="O468" s="91"/>
      <c r="P468" s="11"/>
      <c r="Q468" s="11"/>
      <c r="R468" s="11"/>
      <c r="S468" s="11"/>
      <c r="T468" s="11"/>
      <c r="U468" s="11"/>
      <c r="V468" s="11"/>
      <c r="W468" s="11"/>
      <c r="X468" s="11"/>
      <c r="Y468" s="11"/>
      <c r="Z468" s="11"/>
      <c r="AA468" s="11"/>
      <c r="AB468" s="11"/>
      <c r="AC468" s="11"/>
    </row>
    <row r="469" spans="1:29" ht="12.75" customHeight="1">
      <c r="A469" s="11"/>
      <c r="B469" s="11"/>
      <c r="C469" s="89"/>
      <c r="D469" s="11"/>
      <c r="E469" s="11"/>
      <c r="F469" s="90"/>
      <c r="G469" s="11"/>
      <c r="H469" s="11"/>
      <c r="I469" s="11"/>
      <c r="J469" s="11"/>
      <c r="K469" s="11"/>
      <c r="L469" s="11"/>
      <c r="M469" s="11"/>
      <c r="N469" s="91"/>
      <c r="O469" s="91"/>
      <c r="P469" s="11"/>
      <c r="Q469" s="11"/>
      <c r="R469" s="11"/>
      <c r="S469" s="11"/>
      <c r="T469" s="11"/>
      <c r="U469" s="11"/>
      <c r="V469" s="11"/>
      <c r="W469" s="11"/>
      <c r="X469" s="11"/>
      <c r="Y469" s="11"/>
      <c r="Z469" s="11"/>
      <c r="AA469" s="11"/>
      <c r="AB469" s="11"/>
      <c r="AC469" s="11"/>
    </row>
    <row r="470" spans="1:29" ht="12.75" customHeight="1">
      <c r="A470" s="11"/>
      <c r="B470" s="11"/>
      <c r="C470" s="89"/>
      <c r="D470" s="11"/>
      <c r="E470" s="11"/>
      <c r="F470" s="90"/>
      <c r="G470" s="11"/>
      <c r="H470" s="11"/>
      <c r="I470" s="11"/>
      <c r="J470" s="11"/>
      <c r="K470" s="11"/>
      <c r="L470" s="11"/>
      <c r="M470" s="11"/>
      <c r="N470" s="91"/>
      <c r="O470" s="91"/>
      <c r="P470" s="11"/>
      <c r="Q470" s="11"/>
      <c r="R470" s="11"/>
      <c r="S470" s="11"/>
      <c r="T470" s="11"/>
      <c r="U470" s="11"/>
      <c r="V470" s="11"/>
      <c r="W470" s="11"/>
      <c r="X470" s="11"/>
      <c r="Y470" s="11"/>
      <c r="Z470" s="11"/>
      <c r="AA470" s="11"/>
      <c r="AB470" s="11"/>
      <c r="AC470" s="11"/>
    </row>
    <row r="471" spans="1:29" ht="12.75" customHeight="1">
      <c r="A471" s="11"/>
      <c r="B471" s="11"/>
      <c r="C471" s="89"/>
      <c r="D471" s="11"/>
      <c r="E471" s="11"/>
      <c r="F471" s="90"/>
      <c r="G471" s="11"/>
      <c r="H471" s="11"/>
      <c r="I471" s="11"/>
      <c r="J471" s="11"/>
      <c r="K471" s="11"/>
      <c r="L471" s="11"/>
      <c r="M471" s="11"/>
      <c r="N471" s="91"/>
      <c r="O471" s="91"/>
      <c r="P471" s="11"/>
      <c r="Q471" s="11"/>
      <c r="R471" s="11"/>
      <c r="S471" s="11"/>
      <c r="T471" s="11"/>
      <c r="U471" s="11"/>
      <c r="V471" s="11"/>
      <c r="W471" s="11"/>
      <c r="X471" s="11"/>
      <c r="Y471" s="11"/>
      <c r="Z471" s="11"/>
      <c r="AA471" s="11"/>
      <c r="AB471" s="11"/>
      <c r="AC471" s="11"/>
    </row>
    <row r="472" spans="1:29" ht="12.75" customHeight="1">
      <c r="A472" s="11"/>
      <c r="B472" s="11"/>
      <c r="C472" s="89"/>
      <c r="D472" s="11"/>
      <c r="E472" s="11"/>
      <c r="F472" s="90"/>
      <c r="G472" s="11"/>
      <c r="H472" s="11"/>
      <c r="I472" s="11"/>
      <c r="J472" s="11"/>
      <c r="K472" s="11"/>
      <c r="L472" s="11"/>
      <c r="M472" s="11"/>
      <c r="N472" s="91"/>
      <c r="O472" s="91"/>
      <c r="P472" s="11"/>
      <c r="Q472" s="11"/>
      <c r="R472" s="11"/>
      <c r="S472" s="11"/>
      <c r="T472" s="11"/>
      <c r="U472" s="11"/>
      <c r="V472" s="11"/>
      <c r="W472" s="11"/>
      <c r="X472" s="11"/>
      <c r="Y472" s="11"/>
      <c r="Z472" s="11"/>
      <c r="AA472" s="11"/>
      <c r="AB472" s="11"/>
      <c r="AC472" s="11"/>
    </row>
    <row r="473" spans="1:29" ht="12.75" customHeight="1">
      <c r="A473" s="11"/>
      <c r="B473" s="11"/>
      <c r="C473" s="89"/>
      <c r="D473" s="11"/>
      <c r="E473" s="11"/>
      <c r="F473" s="90"/>
      <c r="G473" s="11"/>
      <c r="H473" s="11"/>
      <c r="I473" s="11"/>
      <c r="J473" s="11"/>
      <c r="K473" s="11"/>
      <c r="L473" s="11"/>
      <c r="M473" s="11"/>
      <c r="N473" s="91"/>
      <c r="O473" s="91"/>
      <c r="P473" s="11"/>
      <c r="Q473" s="11"/>
      <c r="R473" s="11"/>
      <c r="S473" s="11"/>
      <c r="T473" s="11"/>
      <c r="U473" s="11"/>
      <c r="V473" s="11"/>
      <c r="W473" s="11"/>
      <c r="X473" s="11"/>
      <c r="Y473" s="11"/>
      <c r="Z473" s="11"/>
      <c r="AA473" s="11"/>
      <c r="AB473" s="11"/>
      <c r="AC473" s="11"/>
    </row>
    <row r="474" spans="1:29" ht="12.75" customHeight="1">
      <c r="A474" s="11"/>
      <c r="B474" s="11"/>
      <c r="C474" s="89"/>
      <c r="D474" s="11"/>
      <c r="E474" s="11"/>
      <c r="F474" s="90"/>
      <c r="G474" s="11"/>
      <c r="H474" s="11"/>
      <c r="I474" s="11"/>
      <c r="J474" s="11"/>
      <c r="K474" s="11"/>
      <c r="L474" s="11"/>
      <c r="M474" s="11"/>
      <c r="N474" s="91"/>
      <c r="O474" s="91"/>
      <c r="P474" s="11"/>
      <c r="Q474" s="11"/>
      <c r="R474" s="11"/>
      <c r="S474" s="11"/>
      <c r="T474" s="11"/>
      <c r="U474" s="11"/>
      <c r="V474" s="11"/>
      <c r="W474" s="11"/>
      <c r="X474" s="11"/>
      <c r="Y474" s="11"/>
      <c r="Z474" s="11"/>
      <c r="AA474" s="11"/>
      <c r="AB474" s="11"/>
      <c r="AC474" s="11"/>
    </row>
    <row r="475" spans="1:29" ht="12.75" customHeight="1">
      <c r="A475" s="11"/>
      <c r="B475" s="11"/>
      <c r="C475" s="89"/>
      <c r="D475" s="11"/>
      <c r="E475" s="11"/>
      <c r="F475" s="90"/>
      <c r="G475" s="11"/>
      <c r="H475" s="11"/>
      <c r="I475" s="11"/>
      <c r="J475" s="11"/>
      <c r="K475" s="11"/>
      <c r="L475" s="11"/>
      <c r="M475" s="11"/>
      <c r="N475" s="91"/>
      <c r="O475" s="91"/>
      <c r="P475" s="11"/>
      <c r="Q475" s="11"/>
      <c r="R475" s="11"/>
      <c r="S475" s="11"/>
      <c r="T475" s="11"/>
      <c r="U475" s="11"/>
      <c r="V475" s="11"/>
      <c r="W475" s="11"/>
      <c r="X475" s="11"/>
      <c r="Y475" s="11"/>
      <c r="Z475" s="11"/>
      <c r="AA475" s="11"/>
      <c r="AB475" s="11"/>
      <c r="AC475" s="11"/>
    </row>
    <row r="476" spans="1:29" ht="12.75" customHeight="1">
      <c r="A476" s="11"/>
      <c r="B476" s="11"/>
      <c r="C476" s="89"/>
      <c r="D476" s="11"/>
      <c r="E476" s="11"/>
      <c r="F476" s="90"/>
      <c r="G476" s="11"/>
      <c r="H476" s="11"/>
      <c r="I476" s="11"/>
      <c r="J476" s="11"/>
      <c r="K476" s="11"/>
      <c r="L476" s="11"/>
      <c r="M476" s="11"/>
      <c r="N476" s="91"/>
      <c r="O476" s="91"/>
      <c r="P476" s="11"/>
      <c r="Q476" s="11"/>
      <c r="R476" s="11"/>
      <c r="S476" s="11"/>
      <c r="T476" s="11"/>
      <c r="U476" s="11"/>
      <c r="V476" s="11"/>
      <c r="W476" s="11"/>
      <c r="X476" s="11"/>
      <c r="Y476" s="11"/>
      <c r="Z476" s="11"/>
      <c r="AA476" s="11"/>
      <c r="AB476" s="11"/>
      <c r="AC476" s="11"/>
    </row>
    <row r="477" spans="1:29" ht="12.75" customHeight="1">
      <c r="A477" s="11"/>
      <c r="B477" s="11"/>
      <c r="C477" s="89"/>
      <c r="D477" s="11"/>
      <c r="E477" s="11"/>
      <c r="F477" s="90"/>
      <c r="G477" s="11"/>
      <c r="H477" s="11"/>
      <c r="I477" s="11"/>
      <c r="J477" s="11"/>
      <c r="K477" s="11"/>
      <c r="L477" s="11"/>
      <c r="M477" s="11"/>
      <c r="N477" s="91"/>
      <c r="O477" s="91"/>
      <c r="P477" s="11"/>
      <c r="Q477" s="11"/>
      <c r="R477" s="11"/>
      <c r="S477" s="11"/>
      <c r="T477" s="11"/>
      <c r="U477" s="11"/>
      <c r="V477" s="11"/>
      <c r="W477" s="11"/>
      <c r="X477" s="11"/>
      <c r="Y477" s="11"/>
      <c r="Z477" s="11"/>
      <c r="AA477" s="11"/>
      <c r="AB477" s="11"/>
      <c r="AC477" s="11"/>
    </row>
    <row r="478" spans="1:29" ht="12.75" customHeight="1">
      <c r="A478" s="11"/>
      <c r="B478" s="11"/>
      <c r="C478" s="89"/>
      <c r="D478" s="11"/>
      <c r="E478" s="11"/>
      <c r="F478" s="90"/>
      <c r="G478" s="11"/>
      <c r="H478" s="11"/>
      <c r="I478" s="11"/>
      <c r="J478" s="11"/>
      <c r="K478" s="11"/>
      <c r="L478" s="11"/>
      <c r="M478" s="11"/>
      <c r="N478" s="91"/>
      <c r="O478" s="91"/>
      <c r="P478" s="11"/>
      <c r="Q478" s="11"/>
      <c r="R478" s="11"/>
      <c r="S478" s="11"/>
      <c r="T478" s="11"/>
      <c r="U478" s="11"/>
      <c r="V478" s="11"/>
      <c r="W478" s="11"/>
      <c r="X478" s="11"/>
      <c r="Y478" s="11"/>
      <c r="Z478" s="11"/>
      <c r="AA478" s="11"/>
      <c r="AB478" s="11"/>
      <c r="AC478" s="11"/>
    </row>
    <row r="479" spans="1:29" ht="12.75" customHeight="1">
      <c r="A479" s="11"/>
      <c r="B479" s="11"/>
      <c r="C479" s="89"/>
      <c r="D479" s="11"/>
      <c r="E479" s="11"/>
      <c r="F479" s="90"/>
      <c r="G479" s="11"/>
      <c r="H479" s="11"/>
      <c r="I479" s="11"/>
      <c r="J479" s="11"/>
      <c r="K479" s="11"/>
      <c r="L479" s="11"/>
      <c r="M479" s="11"/>
      <c r="N479" s="91"/>
      <c r="O479" s="91"/>
      <c r="P479" s="11"/>
      <c r="Q479" s="11"/>
      <c r="R479" s="11"/>
      <c r="S479" s="11"/>
      <c r="T479" s="11"/>
      <c r="U479" s="11"/>
      <c r="V479" s="11"/>
      <c r="W479" s="11"/>
      <c r="X479" s="11"/>
      <c r="Y479" s="11"/>
      <c r="Z479" s="11"/>
      <c r="AA479" s="11"/>
      <c r="AB479" s="11"/>
      <c r="AC479" s="11"/>
    </row>
    <row r="480" spans="1:29" ht="12.75" customHeight="1">
      <c r="A480" s="11"/>
      <c r="B480" s="11"/>
      <c r="C480" s="89"/>
      <c r="D480" s="11"/>
      <c r="E480" s="11"/>
      <c r="F480" s="90"/>
      <c r="G480" s="11"/>
      <c r="H480" s="11"/>
      <c r="I480" s="11"/>
      <c r="J480" s="11"/>
      <c r="K480" s="11"/>
      <c r="L480" s="11"/>
      <c r="M480" s="11"/>
      <c r="N480" s="91"/>
      <c r="O480" s="91"/>
      <c r="P480" s="11"/>
      <c r="Q480" s="11"/>
      <c r="R480" s="11"/>
      <c r="S480" s="11"/>
      <c r="T480" s="11"/>
      <c r="U480" s="11"/>
      <c r="V480" s="11"/>
      <c r="W480" s="11"/>
      <c r="X480" s="11"/>
      <c r="Y480" s="11"/>
      <c r="Z480" s="11"/>
      <c r="AA480" s="11"/>
      <c r="AB480" s="11"/>
      <c r="AC480" s="11"/>
    </row>
    <row r="481" spans="1:29" ht="12.75" customHeight="1">
      <c r="A481" s="11"/>
      <c r="B481" s="11"/>
      <c r="C481" s="89"/>
      <c r="D481" s="11"/>
      <c r="E481" s="11"/>
      <c r="F481" s="90"/>
      <c r="G481" s="11"/>
      <c r="H481" s="11"/>
      <c r="I481" s="11"/>
      <c r="J481" s="11"/>
      <c r="K481" s="11"/>
      <c r="L481" s="11"/>
      <c r="M481" s="11"/>
      <c r="N481" s="91"/>
      <c r="O481" s="91"/>
      <c r="P481" s="11"/>
      <c r="Q481" s="11"/>
      <c r="R481" s="11"/>
      <c r="S481" s="11"/>
      <c r="T481" s="11"/>
      <c r="U481" s="11"/>
      <c r="V481" s="11"/>
      <c r="W481" s="11"/>
      <c r="X481" s="11"/>
      <c r="Y481" s="11"/>
      <c r="Z481" s="11"/>
      <c r="AA481" s="11"/>
      <c r="AB481" s="11"/>
      <c r="AC481" s="11"/>
    </row>
    <row r="482" spans="1:29" ht="12.75" customHeight="1">
      <c r="A482" s="11"/>
      <c r="B482" s="11"/>
      <c r="C482" s="89"/>
      <c r="D482" s="11"/>
      <c r="E482" s="11"/>
      <c r="F482" s="90"/>
      <c r="G482" s="11"/>
      <c r="H482" s="11"/>
      <c r="I482" s="11"/>
      <c r="J482" s="11"/>
      <c r="K482" s="11"/>
      <c r="L482" s="11"/>
      <c r="M482" s="11"/>
      <c r="N482" s="91"/>
      <c r="O482" s="91"/>
      <c r="P482" s="11"/>
      <c r="Q482" s="11"/>
      <c r="R482" s="11"/>
      <c r="S482" s="11"/>
      <c r="T482" s="11"/>
      <c r="U482" s="11"/>
      <c r="V482" s="11"/>
      <c r="W482" s="11"/>
      <c r="X482" s="11"/>
      <c r="Y482" s="11"/>
      <c r="Z482" s="11"/>
      <c r="AA482" s="11"/>
      <c r="AB482" s="11"/>
      <c r="AC482" s="11"/>
    </row>
    <row r="483" spans="1:29" ht="12.75" customHeight="1">
      <c r="A483" s="11"/>
      <c r="B483" s="11"/>
      <c r="C483" s="89"/>
      <c r="D483" s="11"/>
      <c r="E483" s="11"/>
      <c r="F483" s="90"/>
      <c r="G483" s="11"/>
      <c r="H483" s="11"/>
      <c r="I483" s="11"/>
      <c r="J483" s="11"/>
      <c r="K483" s="11"/>
      <c r="L483" s="11"/>
      <c r="M483" s="11"/>
      <c r="N483" s="91"/>
      <c r="O483" s="91"/>
      <c r="P483" s="11"/>
      <c r="Q483" s="11"/>
      <c r="R483" s="11"/>
      <c r="S483" s="11"/>
      <c r="T483" s="11"/>
      <c r="U483" s="11"/>
      <c r="V483" s="11"/>
      <c r="W483" s="11"/>
      <c r="X483" s="11"/>
      <c r="Y483" s="11"/>
      <c r="Z483" s="11"/>
      <c r="AA483" s="11"/>
      <c r="AB483" s="11"/>
      <c r="AC483" s="11"/>
    </row>
    <row r="484" spans="1:29" ht="12.75" customHeight="1">
      <c r="A484" s="11"/>
      <c r="B484" s="11"/>
      <c r="C484" s="89"/>
      <c r="D484" s="11"/>
      <c r="E484" s="11"/>
      <c r="F484" s="90"/>
      <c r="G484" s="11"/>
      <c r="H484" s="11"/>
      <c r="I484" s="11"/>
      <c r="J484" s="11"/>
      <c r="K484" s="11"/>
      <c r="L484" s="11"/>
      <c r="M484" s="11"/>
      <c r="N484" s="91"/>
      <c r="O484" s="91"/>
      <c r="P484" s="11"/>
      <c r="Q484" s="11"/>
      <c r="R484" s="11"/>
      <c r="S484" s="11"/>
      <c r="T484" s="11"/>
      <c r="U484" s="11"/>
      <c r="V484" s="11"/>
      <c r="W484" s="11"/>
      <c r="X484" s="11"/>
      <c r="Y484" s="11"/>
      <c r="Z484" s="11"/>
      <c r="AA484" s="11"/>
      <c r="AB484" s="11"/>
      <c r="AC484" s="11"/>
    </row>
    <row r="485" spans="1:29" ht="12.75" customHeight="1">
      <c r="A485" s="11"/>
      <c r="B485" s="11"/>
      <c r="C485" s="89"/>
      <c r="D485" s="11"/>
      <c r="E485" s="11"/>
      <c r="F485" s="90"/>
      <c r="G485" s="11"/>
      <c r="H485" s="11"/>
      <c r="I485" s="11"/>
      <c r="J485" s="11"/>
      <c r="K485" s="11"/>
      <c r="L485" s="11"/>
      <c r="M485" s="11"/>
      <c r="N485" s="91"/>
      <c r="O485" s="91"/>
      <c r="P485" s="11"/>
      <c r="Q485" s="11"/>
      <c r="R485" s="11"/>
      <c r="S485" s="11"/>
      <c r="T485" s="11"/>
      <c r="U485" s="11"/>
      <c r="V485" s="11"/>
      <c r="W485" s="11"/>
      <c r="X485" s="11"/>
      <c r="Y485" s="11"/>
      <c r="Z485" s="11"/>
      <c r="AA485" s="11"/>
      <c r="AB485" s="11"/>
      <c r="AC485" s="11"/>
    </row>
    <row r="486" spans="1:29" ht="12.75" customHeight="1">
      <c r="A486" s="11"/>
      <c r="B486" s="11"/>
      <c r="C486" s="89"/>
      <c r="D486" s="11"/>
      <c r="E486" s="11"/>
      <c r="F486" s="90"/>
      <c r="G486" s="11"/>
      <c r="H486" s="11"/>
      <c r="I486" s="11"/>
      <c r="J486" s="11"/>
      <c r="K486" s="11"/>
      <c r="L486" s="11"/>
      <c r="M486" s="11"/>
      <c r="N486" s="91"/>
      <c r="O486" s="91"/>
      <c r="P486" s="11"/>
      <c r="Q486" s="11"/>
      <c r="R486" s="11"/>
      <c r="S486" s="11"/>
      <c r="T486" s="11"/>
      <c r="U486" s="11"/>
      <c r="V486" s="11"/>
      <c r="W486" s="11"/>
      <c r="X486" s="11"/>
      <c r="Y486" s="11"/>
      <c r="Z486" s="11"/>
      <c r="AA486" s="11"/>
      <c r="AB486" s="11"/>
      <c r="AC486" s="11"/>
    </row>
    <row r="487" spans="1:29" ht="12.75" customHeight="1">
      <c r="A487" s="11"/>
      <c r="B487" s="11"/>
      <c r="C487" s="89"/>
      <c r="D487" s="11"/>
      <c r="E487" s="11"/>
      <c r="F487" s="90"/>
      <c r="G487" s="11"/>
      <c r="H487" s="11"/>
      <c r="I487" s="11"/>
      <c r="J487" s="11"/>
      <c r="K487" s="11"/>
      <c r="L487" s="11"/>
      <c r="M487" s="11"/>
      <c r="N487" s="91"/>
      <c r="O487" s="91"/>
      <c r="P487" s="11"/>
      <c r="Q487" s="11"/>
      <c r="R487" s="11"/>
      <c r="S487" s="11"/>
      <c r="T487" s="11"/>
      <c r="U487" s="11"/>
      <c r="V487" s="11"/>
      <c r="W487" s="11"/>
      <c r="X487" s="11"/>
      <c r="Y487" s="11"/>
      <c r="Z487" s="11"/>
      <c r="AA487" s="11"/>
      <c r="AB487" s="11"/>
      <c r="AC487" s="11"/>
    </row>
    <row r="488" spans="1:29" ht="12.75" customHeight="1">
      <c r="A488" s="11"/>
      <c r="B488" s="11"/>
      <c r="C488" s="89"/>
      <c r="D488" s="11"/>
      <c r="E488" s="11"/>
      <c r="F488" s="90"/>
      <c r="G488" s="11"/>
      <c r="H488" s="11"/>
      <c r="I488" s="11"/>
      <c r="J488" s="11"/>
      <c r="K488" s="11"/>
      <c r="L488" s="11"/>
      <c r="M488" s="11"/>
      <c r="N488" s="91"/>
      <c r="O488" s="91"/>
      <c r="P488" s="11"/>
      <c r="Q488" s="11"/>
      <c r="R488" s="11"/>
      <c r="S488" s="11"/>
      <c r="T488" s="11"/>
      <c r="U488" s="11"/>
      <c r="V488" s="11"/>
      <c r="W488" s="11"/>
      <c r="X488" s="11"/>
      <c r="Y488" s="11"/>
      <c r="Z488" s="11"/>
      <c r="AA488" s="11"/>
      <c r="AB488" s="11"/>
      <c r="AC488" s="11"/>
    </row>
    <row r="489" spans="1:29" ht="12.75" customHeight="1">
      <c r="A489" s="11"/>
      <c r="B489" s="11"/>
      <c r="C489" s="89"/>
      <c r="D489" s="11"/>
      <c r="E489" s="11"/>
      <c r="F489" s="90"/>
      <c r="G489" s="11"/>
      <c r="H489" s="11"/>
      <c r="I489" s="11"/>
      <c r="J489" s="11"/>
      <c r="K489" s="11"/>
      <c r="L489" s="11"/>
      <c r="M489" s="11"/>
      <c r="N489" s="91"/>
      <c r="O489" s="91"/>
      <c r="P489" s="11"/>
      <c r="Q489" s="11"/>
      <c r="R489" s="11"/>
      <c r="S489" s="11"/>
      <c r="T489" s="11"/>
      <c r="U489" s="11"/>
      <c r="V489" s="11"/>
      <c r="W489" s="11"/>
      <c r="X489" s="11"/>
      <c r="Y489" s="11"/>
      <c r="Z489" s="11"/>
      <c r="AA489" s="11"/>
      <c r="AB489" s="11"/>
      <c r="AC489" s="11"/>
    </row>
    <row r="490" spans="1:29" ht="12.75" customHeight="1">
      <c r="A490" s="11"/>
      <c r="B490" s="11"/>
      <c r="C490" s="89"/>
      <c r="D490" s="11"/>
      <c r="E490" s="11"/>
      <c r="F490" s="90"/>
      <c r="G490" s="11"/>
      <c r="H490" s="11"/>
      <c r="I490" s="11"/>
      <c r="J490" s="11"/>
      <c r="K490" s="11"/>
      <c r="L490" s="11"/>
      <c r="M490" s="11"/>
      <c r="N490" s="91"/>
      <c r="O490" s="91"/>
      <c r="P490" s="11"/>
      <c r="Q490" s="11"/>
      <c r="R490" s="11"/>
      <c r="S490" s="11"/>
      <c r="T490" s="11"/>
      <c r="U490" s="11"/>
      <c r="V490" s="11"/>
      <c r="W490" s="11"/>
      <c r="X490" s="11"/>
      <c r="Y490" s="11"/>
      <c r="Z490" s="11"/>
      <c r="AA490" s="11"/>
      <c r="AB490" s="11"/>
      <c r="AC490" s="11"/>
    </row>
    <row r="491" spans="1:29" ht="12.75" customHeight="1">
      <c r="A491" s="11"/>
      <c r="B491" s="11"/>
      <c r="C491" s="89"/>
      <c r="D491" s="11"/>
      <c r="E491" s="11"/>
      <c r="F491" s="90"/>
      <c r="G491" s="11"/>
      <c r="H491" s="11"/>
      <c r="I491" s="11"/>
      <c r="J491" s="11"/>
      <c r="K491" s="11"/>
      <c r="L491" s="11"/>
      <c r="M491" s="11"/>
      <c r="N491" s="91"/>
      <c r="O491" s="91"/>
      <c r="P491" s="11"/>
      <c r="Q491" s="11"/>
      <c r="R491" s="11"/>
      <c r="S491" s="11"/>
      <c r="T491" s="11"/>
      <c r="U491" s="11"/>
      <c r="V491" s="11"/>
      <c r="W491" s="11"/>
      <c r="X491" s="11"/>
      <c r="Y491" s="11"/>
      <c r="Z491" s="11"/>
      <c r="AA491" s="11"/>
      <c r="AB491" s="11"/>
      <c r="AC491" s="11"/>
    </row>
    <row r="492" spans="1:29" ht="12.75" customHeight="1">
      <c r="A492" s="11"/>
      <c r="B492" s="11"/>
      <c r="C492" s="89"/>
      <c r="D492" s="11"/>
      <c r="E492" s="11"/>
      <c r="F492" s="90"/>
      <c r="G492" s="11"/>
      <c r="H492" s="11"/>
      <c r="I492" s="11"/>
      <c r="J492" s="11"/>
      <c r="K492" s="11"/>
      <c r="L492" s="11"/>
      <c r="M492" s="11"/>
      <c r="N492" s="91"/>
      <c r="O492" s="91"/>
      <c r="P492" s="11"/>
      <c r="Q492" s="11"/>
      <c r="R492" s="11"/>
      <c r="S492" s="11"/>
      <c r="T492" s="11"/>
      <c r="U492" s="11"/>
      <c r="V492" s="11"/>
      <c r="W492" s="11"/>
      <c r="X492" s="11"/>
      <c r="Y492" s="11"/>
      <c r="Z492" s="11"/>
      <c r="AA492" s="11"/>
      <c r="AB492" s="11"/>
      <c r="AC492" s="11"/>
    </row>
    <row r="493" spans="1:29" ht="12.75" customHeight="1">
      <c r="A493" s="11"/>
      <c r="B493" s="11"/>
      <c r="C493" s="89"/>
      <c r="D493" s="11"/>
      <c r="E493" s="11"/>
      <c r="F493" s="90"/>
      <c r="G493" s="11"/>
      <c r="H493" s="11"/>
      <c r="I493" s="11"/>
      <c r="J493" s="11"/>
      <c r="K493" s="11"/>
      <c r="L493" s="11"/>
      <c r="M493" s="11"/>
      <c r="N493" s="91"/>
      <c r="O493" s="91"/>
      <c r="P493" s="11"/>
      <c r="Q493" s="11"/>
      <c r="R493" s="11"/>
      <c r="S493" s="11"/>
      <c r="T493" s="11"/>
      <c r="U493" s="11"/>
      <c r="V493" s="11"/>
      <c r="W493" s="11"/>
      <c r="X493" s="11"/>
      <c r="Y493" s="11"/>
      <c r="Z493" s="11"/>
      <c r="AA493" s="11"/>
      <c r="AB493" s="11"/>
      <c r="AC493" s="11"/>
    </row>
    <row r="494" spans="1:29" ht="12.75" customHeight="1">
      <c r="A494" s="11"/>
      <c r="B494" s="11"/>
      <c r="C494" s="89"/>
      <c r="D494" s="11"/>
      <c r="E494" s="11"/>
      <c r="F494" s="90"/>
      <c r="G494" s="11"/>
      <c r="H494" s="11"/>
      <c r="I494" s="11"/>
      <c r="J494" s="11"/>
      <c r="K494" s="11"/>
      <c r="L494" s="11"/>
      <c r="M494" s="11"/>
      <c r="N494" s="91"/>
      <c r="O494" s="91"/>
      <c r="P494" s="11"/>
      <c r="Q494" s="11"/>
      <c r="R494" s="11"/>
      <c r="S494" s="11"/>
      <c r="T494" s="11"/>
      <c r="U494" s="11"/>
      <c r="V494" s="11"/>
      <c r="W494" s="11"/>
      <c r="X494" s="11"/>
      <c r="Y494" s="11"/>
      <c r="Z494" s="11"/>
      <c r="AA494" s="11"/>
      <c r="AB494" s="11"/>
      <c r="AC494" s="11"/>
    </row>
    <row r="495" spans="1:29" ht="12.75" customHeight="1">
      <c r="A495" s="11"/>
      <c r="B495" s="11"/>
      <c r="C495" s="89"/>
      <c r="D495" s="11"/>
      <c r="E495" s="11"/>
      <c r="F495" s="90"/>
      <c r="G495" s="11"/>
      <c r="H495" s="11"/>
      <c r="I495" s="11"/>
      <c r="J495" s="11"/>
      <c r="K495" s="11"/>
      <c r="L495" s="11"/>
      <c r="M495" s="11"/>
      <c r="N495" s="91"/>
      <c r="O495" s="91"/>
      <c r="P495" s="11"/>
      <c r="Q495" s="11"/>
      <c r="R495" s="11"/>
      <c r="S495" s="11"/>
      <c r="T495" s="11"/>
      <c r="U495" s="11"/>
      <c r="V495" s="11"/>
      <c r="W495" s="11"/>
      <c r="X495" s="11"/>
      <c r="Y495" s="11"/>
      <c r="Z495" s="11"/>
      <c r="AA495" s="11"/>
      <c r="AB495" s="11"/>
      <c r="AC495" s="11"/>
    </row>
    <row r="496" spans="1:29" ht="12.75" customHeight="1">
      <c r="A496" s="11"/>
      <c r="B496" s="11"/>
      <c r="C496" s="89"/>
      <c r="D496" s="11"/>
      <c r="E496" s="11"/>
      <c r="F496" s="90"/>
      <c r="G496" s="11"/>
      <c r="H496" s="11"/>
      <c r="I496" s="11"/>
      <c r="J496" s="11"/>
      <c r="K496" s="11"/>
      <c r="L496" s="11"/>
      <c r="M496" s="11"/>
      <c r="N496" s="91"/>
      <c r="O496" s="91"/>
      <c r="P496" s="11"/>
      <c r="Q496" s="11"/>
      <c r="R496" s="11"/>
      <c r="S496" s="11"/>
      <c r="T496" s="11"/>
      <c r="U496" s="11"/>
      <c r="V496" s="11"/>
      <c r="W496" s="11"/>
      <c r="X496" s="11"/>
      <c r="Y496" s="11"/>
      <c r="Z496" s="11"/>
      <c r="AA496" s="11"/>
      <c r="AB496" s="11"/>
      <c r="AC496" s="11"/>
    </row>
    <row r="497" spans="1:29" ht="12.75" customHeight="1">
      <c r="A497" s="11"/>
      <c r="B497" s="11"/>
      <c r="C497" s="89"/>
      <c r="D497" s="11"/>
      <c r="E497" s="11"/>
      <c r="F497" s="90"/>
      <c r="G497" s="11"/>
      <c r="H497" s="11"/>
      <c r="I497" s="11"/>
      <c r="J497" s="11"/>
      <c r="K497" s="11"/>
      <c r="L497" s="11"/>
      <c r="M497" s="11"/>
      <c r="N497" s="91"/>
      <c r="O497" s="91"/>
      <c r="P497" s="11"/>
      <c r="Q497" s="11"/>
      <c r="R497" s="11"/>
      <c r="S497" s="11"/>
      <c r="T497" s="11"/>
      <c r="U497" s="11"/>
      <c r="V497" s="11"/>
      <c r="W497" s="11"/>
      <c r="X497" s="11"/>
      <c r="Y497" s="11"/>
      <c r="Z497" s="11"/>
      <c r="AA497" s="11"/>
      <c r="AB497" s="11"/>
      <c r="AC497" s="11"/>
    </row>
    <row r="498" spans="1:29" ht="12.75" customHeight="1">
      <c r="A498" s="11"/>
      <c r="B498" s="11"/>
      <c r="C498" s="89"/>
      <c r="D498" s="11"/>
      <c r="E498" s="11"/>
      <c r="F498" s="90"/>
      <c r="G498" s="11"/>
      <c r="H498" s="11"/>
      <c r="I498" s="11"/>
      <c r="J498" s="11"/>
      <c r="K498" s="11"/>
      <c r="L498" s="11"/>
      <c r="M498" s="11"/>
      <c r="N498" s="91"/>
      <c r="O498" s="91"/>
      <c r="P498" s="11"/>
      <c r="Q498" s="11"/>
      <c r="R498" s="11"/>
      <c r="S498" s="11"/>
      <c r="T498" s="11"/>
      <c r="U498" s="11"/>
      <c r="V498" s="11"/>
      <c r="W498" s="11"/>
      <c r="X498" s="11"/>
      <c r="Y498" s="11"/>
      <c r="Z498" s="11"/>
      <c r="AA498" s="11"/>
      <c r="AB498" s="11"/>
      <c r="AC498" s="11"/>
    </row>
    <row r="499" spans="1:29" ht="12.75" customHeight="1">
      <c r="A499" s="11"/>
      <c r="B499" s="11"/>
      <c r="C499" s="89"/>
      <c r="D499" s="11"/>
      <c r="E499" s="11"/>
      <c r="F499" s="90"/>
      <c r="G499" s="11"/>
      <c r="H499" s="11"/>
      <c r="I499" s="11"/>
      <c r="J499" s="11"/>
      <c r="K499" s="11"/>
      <c r="L499" s="11"/>
      <c r="M499" s="11"/>
      <c r="N499" s="91"/>
      <c r="O499" s="91"/>
      <c r="P499" s="11"/>
      <c r="Q499" s="11"/>
      <c r="R499" s="11"/>
      <c r="S499" s="11"/>
      <c r="T499" s="11"/>
      <c r="U499" s="11"/>
      <c r="V499" s="11"/>
      <c r="W499" s="11"/>
      <c r="X499" s="11"/>
      <c r="Y499" s="11"/>
      <c r="Z499" s="11"/>
      <c r="AA499" s="11"/>
      <c r="AB499" s="11"/>
      <c r="AC499" s="11"/>
    </row>
    <row r="500" spans="1:29" ht="12.75" customHeight="1">
      <c r="A500" s="11"/>
      <c r="B500" s="11"/>
      <c r="C500" s="89"/>
      <c r="D500" s="11"/>
      <c r="E500" s="11"/>
      <c r="F500" s="90"/>
      <c r="G500" s="11"/>
      <c r="H500" s="11"/>
      <c r="I500" s="11"/>
      <c r="J500" s="11"/>
      <c r="K500" s="11"/>
      <c r="L500" s="11"/>
      <c r="M500" s="11"/>
      <c r="N500" s="91"/>
      <c r="O500" s="91"/>
      <c r="P500" s="11"/>
      <c r="Q500" s="11"/>
      <c r="R500" s="11"/>
      <c r="S500" s="11"/>
      <c r="T500" s="11"/>
      <c r="U500" s="11"/>
      <c r="V500" s="11"/>
      <c r="W500" s="11"/>
      <c r="X500" s="11"/>
      <c r="Y500" s="11"/>
      <c r="Z500" s="11"/>
      <c r="AA500" s="11"/>
      <c r="AB500" s="11"/>
      <c r="AC500" s="11"/>
    </row>
    <row r="501" spans="1:29" ht="12.75" customHeight="1">
      <c r="A501" s="11"/>
      <c r="B501" s="11"/>
      <c r="C501" s="89"/>
      <c r="D501" s="11"/>
      <c r="E501" s="11"/>
      <c r="F501" s="90"/>
      <c r="G501" s="11"/>
      <c r="H501" s="11"/>
      <c r="I501" s="11"/>
      <c r="J501" s="11"/>
      <c r="K501" s="11"/>
      <c r="L501" s="11"/>
      <c r="M501" s="11"/>
      <c r="N501" s="91"/>
      <c r="O501" s="91"/>
      <c r="P501" s="11"/>
      <c r="Q501" s="11"/>
      <c r="R501" s="11"/>
      <c r="S501" s="11"/>
      <c r="T501" s="11"/>
      <c r="U501" s="11"/>
      <c r="V501" s="11"/>
      <c r="W501" s="11"/>
      <c r="X501" s="11"/>
      <c r="Y501" s="11"/>
      <c r="Z501" s="11"/>
      <c r="AA501" s="11"/>
      <c r="AB501" s="11"/>
      <c r="AC501" s="11"/>
    </row>
    <row r="502" spans="1:29" ht="12.75" customHeight="1">
      <c r="A502" s="11"/>
      <c r="B502" s="11"/>
      <c r="C502" s="89"/>
      <c r="D502" s="11"/>
      <c r="E502" s="11"/>
      <c r="F502" s="90"/>
      <c r="G502" s="11"/>
      <c r="H502" s="11"/>
      <c r="I502" s="11"/>
      <c r="J502" s="11"/>
      <c r="K502" s="11"/>
      <c r="L502" s="11"/>
      <c r="M502" s="11"/>
      <c r="N502" s="91"/>
      <c r="O502" s="91"/>
      <c r="P502" s="11"/>
      <c r="Q502" s="11"/>
      <c r="R502" s="11"/>
      <c r="S502" s="11"/>
      <c r="T502" s="11"/>
      <c r="U502" s="11"/>
      <c r="V502" s="11"/>
      <c r="W502" s="11"/>
      <c r="X502" s="11"/>
      <c r="Y502" s="11"/>
      <c r="Z502" s="11"/>
      <c r="AA502" s="11"/>
      <c r="AB502" s="11"/>
      <c r="AC502" s="11"/>
    </row>
    <row r="503" spans="1:29" ht="12.75" customHeight="1">
      <c r="A503" s="11"/>
      <c r="B503" s="11"/>
      <c r="C503" s="89"/>
      <c r="D503" s="11"/>
      <c r="E503" s="11"/>
      <c r="F503" s="90"/>
      <c r="G503" s="11"/>
      <c r="H503" s="11"/>
      <c r="I503" s="11"/>
      <c r="J503" s="11"/>
      <c r="K503" s="11"/>
      <c r="L503" s="11"/>
      <c r="M503" s="11"/>
      <c r="N503" s="91"/>
      <c r="O503" s="91"/>
      <c r="P503" s="11"/>
      <c r="Q503" s="11"/>
      <c r="R503" s="11"/>
      <c r="S503" s="11"/>
      <c r="T503" s="11"/>
      <c r="U503" s="11"/>
      <c r="V503" s="11"/>
      <c r="W503" s="11"/>
      <c r="X503" s="11"/>
      <c r="Y503" s="11"/>
      <c r="Z503" s="11"/>
      <c r="AA503" s="11"/>
      <c r="AB503" s="11"/>
      <c r="AC503" s="11"/>
    </row>
    <row r="504" spans="1:29" ht="12.75" customHeight="1">
      <c r="A504" s="11"/>
      <c r="B504" s="11"/>
      <c r="C504" s="89"/>
      <c r="D504" s="11"/>
      <c r="E504" s="11"/>
      <c r="F504" s="90"/>
      <c r="G504" s="11"/>
      <c r="H504" s="11"/>
      <c r="I504" s="11"/>
      <c r="J504" s="11"/>
      <c r="K504" s="11"/>
      <c r="L504" s="11"/>
      <c r="M504" s="11"/>
      <c r="N504" s="91"/>
      <c r="O504" s="91"/>
      <c r="P504" s="11"/>
      <c r="Q504" s="11"/>
      <c r="R504" s="11"/>
      <c r="S504" s="11"/>
      <c r="T504" s="11"/>
      <c r="U504" s="11"/>
      <c r="V504" s="11"/>
      <c r="W504" s="11"/>
      <c r="X504" s="11"/>
      <c r="Y504" s="11"/>
      <c r="Z504" s="11"/>
      <c r="AA504" s="11"/>
      <c r="AB504" s="11"/>
      <c r="AC504" s="11"/>
    </row>
    <row r="505" spans="1:29" ht="12.75" customHeight="1">
      <c r="A505" s="11"/>
      <c r="B505" s="11"/>
      <c r="C505" s="89"/>
      <c r="D505" s="11"/>
      <c r="E505" s="11"/>
      <c r="F505" s="90"/>
      <c r="G505" s="11"/>
      <c r="H505" s="11"/>
      <c r="I505" s="11"/>
      <c r="J505" s="11"/>
      <c r="K505" s="11"/>
      <c r="L505" s="11"/>
      <c r="M505" s="11"/>
      <c r="N505" s="91"/>
      <c r="O505" s="91"/>
      <c r="P505" s="11"/>
      <c r="Q505" s="11"/>
      <c r="R505" s="11"/>
      <c r="S505" s="11"/>
      <c r="T505" s="11"/>
      <c r="U505" s="11"/>
      <c r="V505" s="11"/>
      <c r="W505" s="11"/>
      <c r="X505" s="11"/>
      <c r="Y505" s="11"/>
      <c r="Z505" s="11"/>
      <c r="AA505" s="11"/>
      <c r="AB505" s="11"/>
      <c r="AC505" s="11"/>
    </row>
    <row r="506" spans="1:29" ht="12.75" customHeight="1">
      <c r="A506" s="11"/>
      <c r="B506" s="11"/>
      <c r="C506" s="89"/>
      <c r="D506" s="11"/>
      <c r="E506" s="11"/>
      <c r="F506" s="90"/>
      <c r="G506" s="11"/>
      <c r="H506" s="11"/>
      <c r="I506" s="11"/>
      <c r="J506" s="11"/>
      <c r="K506" s="11"/>
      <c r="L506" s="11"/>
      <c r="M506" s="11"/>
      <c r="N506" s="91"/>
      <c r="O506" s="91"/>
      <c r="P506" s="11"/>
      <c r="Q506" s="11"/>
      <c r="R506" s="11"/>
      <c r="S506" s="11"/>
      <c r="T506" s="11"/>
      <c r="U506" s="11"/>
      <c r="V506" s="11"/>
      <c r="W506" s="11"/>
      <c r="X506" s="11"/>
      <c r="Y506" s="11"/>
      <c r="Z506" s="11"/>
      <c r="AA506" s="11"/>
      <c r="AB506" s="11"/>
      <c r="AC506" s="11"/>
    </row>
    <row r="507" spans="1:29" ht="12.75" customHeight="1">
      <c r="A507" s="11"/>
      <c r="B507" s="11"/>
      <c r="C507" s="89"/>
      <c r="D507" s="11"/>
      <c r="E507" s="11"/>
      <c r="F507" s="90"/>
      <c r="G507" s="11"/>
      <c r="H507" s="11"/>
      <c r="I507" s="11"/>
      <c r="J507" s="11"/>
      <c r="K507" s="11"/>
      <c r="L507" s="11"/>
      <c r="M507" s="11"/>
      <c r="N507" s="91"/>
      <c r="O507" s="91"/>
      <c r="P507" s="11"/>
      <c r="Q507" s="11"/>
      <c r="R507" s="11"/>
      <c r="S507" s="11"/>
      <c r="T507" s="11"/>
      <c r="U507" s="11"/>
      <c r="V507" s="11"/>
      <c r="W507" s="11"/>
      <c r="X507" s="11"/>
      <c r="Y507" s="11"/>
      <c r="Z507" s="11"/>
      <c r="AA507" s="11"/>
      <c r="AB507" s="11"/>
      <c r="AC507" s="11"/>
    </row>
    <row r="508" spans="1:29" ht="12.75" customHeight="1">
      <c r="A508" s="11"/>
      <c r="B508" s="11"/>
      <c r="C508" s="89"/>
      <c r="D508" s="11"/>
      <c r="E508" s="11"/>
      <c r="F508" s="90"/>
      <c r="G508" s="11"/>
      <c r="H508" s="11"/>
      <c r="I508" s="11"/>
      <c r="J508" s="11"/>
      <c r="K508" s="11"/>
      <c r="L508" s="11"/>
      <c r="M508" s="11"/>
      <c r="N508" s="91"/>
      <c r="O508" s="91"/>
      <c r="P508" s="11"/>
      <c r="Q508" s="11"/>
      <c r="R508" s="11"/>
      <c r="S508" s="11"/>
      <c r="T508" s="11"/>
      <c r="U508" s="11"/>
      <c r="V508" s="11"/>
      <c r="W508" s="11"/>
      <c r="X508" s="11"/>
      <c r="Y508" s="11"/>
      <c r="Z508" s="11"/>
      <c r="AA508" s="11"/>
      <c r="AB508" s="11"/>
      <c r="AC508" s="11"/>
    </row>
    <row r="509" spans="1:29" ht="12.75" customHeight="1">
      <c r="A509" s="11"/>
      <c r="B509" s="11"/>
      <c r="C509" s="89"/>
      <c r="D509" s="11"/>
      <c r="E509" s="11"/>
      <c r="F509" s="90"/>
      <c r="G509" s="11"/>
      <c r="H509" s="11"/>
      <c r="I509" s="11"/>
      <c r="J509" s="11"/>
      <c r="K509" s="11"/>
      <c r="L509" s="11"/>
      <c r="M509" s="11"/>
      <c r="N509" s="91"/>
      <c r="O509" s="91"/>
      <c r="P509" s="11"/>
      <c r="Q509" s="11"/>
      <c r="R509" s="11"/>
      <c r="S509" s="11"/>
      <c r="T509" s="11"/>
      <c r="U509" s="11"/>
      <c r="V509" s="11"/>
      <c r="W509" s="11"/>
      <c r="X509" s="11"/>
      <c r="Y509" s="11"/>
      <c r="Z509" s="11"/>
      <c r="AA509" s="11"/>
      <c r="AB509" s="11"/>
      <c r="AC509" s="11"/>
    </row>
    <row r="510" spans="1:29" ht="12.75" customHeight="1">
      <c r="A510" s="11"/>
      <c r="B510" s="11"/>
      <c r="C510" s="89"/>
      <c r="D510" s="11"/>
      <c r="E510" s="11"/>
      <c r="F510" s="90"/>
      <c r="G510" s="11"/>
      <c r="H510" s="11"/>
      <c r="I510" s="11"/>
      <c r="J510" s="11"/>
      <c r="K510" s="11"/>
      <c r="L510" s="11"/>
      <c r="M510" s="11"/>
      <c r="N510" s="91"/>
      <c r="O510" s="91"/>
      <c r="P510" s="11"/>
      <c r="Q510" s="11"/>
      <c r="R510" s="11"/>
      <c r="S510" s="11"/>
      <c r="T510" s="11"/>
      <c r="U510" s="11"/>
      <c r="V510" s="11"/>
      <c r="W510" s="11"/>
      <c r="X510" s="11"/>
      <c r="Y510" s="11"/>
      <c r="Z510" s="11"/>
      <c r="AA510" s="11"/>
      <c r="AB510" s="11"/>
      <c r="AC510" s="11"/>
    </row>
    <row r="511" spans="1:29" ht="12.75" customHeight="1">
      <c r="A511" s="11"/>
      <c r="B511" s="11"/>
      <c r="C511" s="89"/>
      <c r="D511" s="11"/>
      <c r="E511" s="11"/>
      <c r="F511" s="90"/>
      <c r="G511" s="11"/>
      <c r="H511" s="11"/>
      <c r="I511" s="11"/>
      <c r="J511" s="11"/>
      <c r="K511" s="11"/>
      <c r="L511" s="11"/>
      <c r="M511" s="11"/>
      <c r="N511" s="91"/>
      <c r="O511" s="91"/>
      <c r="P511" s="11"/>
      <c r="Q511" s="11"/>
      <c r="R511" s="11"/>
      <c r="S511" s="11"/>
      <c r="T511" s="11"/>
      <c r="U511" s="11"/>
      <c r="V511" s="11"/>
      <c r="W511" s="11"/>
      <c r="X511" s="11"/>
      <c r="Y511" s="11"/>
      <c r="Z511" s="11"/>
      <c r="AA511" s="11"/>
      <c r="AB511" s="11"/>
      <c r="AC511" s="11"/>
    </row>
    <row r="512" spans="1:29" ht="12.75" customHeight="1">
      <c r="A512" s="11"/>
      <c r="B512" s="11"/>
      <c r="C512" s="89"/>
      <c r="D512" s="11"/>
      <c r="E512" s="11"/>
      <c r="F512" s="90"/>
      <c r="G512" s="11"/>
      <c r="H512" s="11"/>
      <c r="I512" s="11"/>
      <c r="J512" s="11"/>
      <c r="K512" s="11"/>
      <c r="L512" s="11"/>
      <c r="M512" s="11"/>
      <c r="N512" s="91"/>
      <c r="O512" s="91"/>
      <c r="P512" s="11"/>
      <c r="Q512" s="11"/>
      <c r="R512" s="11"/>
      <c r="S512" s="11"/>
      <c r="T512" s="11"/>
      <c r="U512" s="11"/>
      <c r="V512" s="11"/>
      <c r="W512" s="11"/>
      <c r="X512" s="11"/>
      <c r="Y512" s="11"/>
      <c r="Z512" s="11"/>
      <c r="AA512" s="11"/>
      <c r="AB512" s="11"/>
      <c r="AC512" s="11"/>
    </row>
    <row r="513" spans="1:29" ht="12.75" customHeight="1">
      <c r="A513" s="11"/>
      <c r="B513" s="11"/>
      <c r="C513" s="89"/>
      <c r="D513" s="11"/>
      <c r="E513" s="11"/>
      <c r="F513" s="90"/>
      <c r="G513" s="11"/>
      <c r="H513" s="11"/>
      <c r="I513" s="11"/>
      <c r="J513" s="11"/>
      <c r="K513" s="11"/>
      <c r="L513" s="11"/>
      <c r="M513" s="11"/>
      <c r="N513" s="91"/>
      <c r="O513" s="91"/>
      <c r="P513" s="11"/>
      <c r="Q513" s="11"/>
      <c r="R513" s="11"/>
      <c r="S513" s="11"/>
      <c r="T513" s="11"/>
      <c r="U513" s="11"/>
      <c r="V513" s="11"/>
      <c r="W513" s="11"/>
      <c r="X513" s="11"/>
      <c r="Y513" s="11"/>
      <c r="Z513" s="11"/>
      <c r="AA513" s="11"/>
      <c r="AB513" s="11"/>
      <c r="AC513" s="11"/>
    </row>
    <row r="514" spans="1:29" ht="12.75" customHeight="1">
      <c r="A514" s="11"/>
      <c r="B514" s="11"/>
      <c r="C514" s="89"/>
      <c r="D514" s="11"/>
      <c r="E514" s="11"/>
      <c r="F514" s="90"/>
      <c r="G514" s="11"/>
      <c r="H514" s="11"/>
      <c r="I514" s="11"/>
      <c r="J514" s="11"/>
      <c r="K514" s="11"/>
      <c r="L514" s="11"/>
      <c r="M514" s="11"/>
      <c r="N514" s="91"/>
      <c r="O514" s="91"/>
      <c r="P514" s="11"/>
      <c r="Q514" s="11"/>
      <c r="R514" s="11"/>
      <c r="S514" s="11"/>
      <c r="T514" s="11"/>
      <c r="U514" s="11"/>
      <c r="V514" s="11"/>
      <c r="W514" s="11"/>
      <c r="X514" s="11"/>
      <c r="Y514" s="11"/>
      <c r="Z514" s="11"/>
      <c r="AA514" s="11"/>
      <c r="AB514" s="11"/>
      <c r="AC514" s="11"/>
    </row>
    <row r="515" spans="1:29" ht="12.75" customHeight="1">
      <c r="A515" s="11"/>
      <c r="B515" s="11"/>
      <c r="C515" s="89"/>
      <c r="D515" s="11"/>
      <c r="E515" s="11"/>
      <c r="F515" s="90"/>
      <c r="G515" s="11"/>
      <c r="H515" s="11"/>
      <c r="I515" s="11"/>
      <c r="J515" s="11"/>
      <c r="K515" s="11"/>
      <c r="L515" s="11"/>
      <c r="M515" s="11"/>
      <c r="N515" s="91"/>
      <c r="O515" s="91"/>
      <c r="P515" s="11"/>
      <c r="Q515" s="11"/>
      <c r="R515" s="11"/>
      <c r="S515" s="11"/>
      <c r="T515" s="11"/>
      <c r="U515" s="11"/>
      <c r="V515" s="11"/>
      <c r="W515" s="11"/>
      <c r="X515" s="11"/>
      <c r="Y515" s="11"/>
      <c r="Z515" s="11"/>
      <c r="AA515" s="11"/>
      <c r="AB515" s="11"/>
      <c r="AC515" s="11"/>
    </row>
    <row r="516" spans="1:29" ht="12.75" customHeight="1">
      <c r="A516" s="11"/>
      <c r="B516" s="11"/>
      <c r="C516" s="89"/>
      <c r="D516" s="11"/>
      <c r="E516" s="11"/>
      <c r="F516" s="90"/>
      <c r="G516" s="11"/>
      <c r="H516" s="11"/>
      <c r="I516" s="11"/>
      <c r="J516" s="11"/>
      <c r="K516" s="11"/>
      <c r="L516" s="11"/>
      <c r="M516" s="11"/>
      <c r="N516" s="91"/>
      <c r="O516" s="91"/>
      <c r="P516" s="11"/>
      <c r="Q516" s="11"/>
      <c r="R516" s="11"/>
      <c r="S516" s="11"/>
      <c r="T516" s="11"/>
      <c r="U516" s="11"/>
      <c r="V516" s="11"/>
      <c r="W516" s="11"/>
      <c r="X516" s="11"/>
      <c r="Y516" s="11"/>
      <c r="Z516" s="11"/>
      <c r="AA516" s="11"/>
      <c r="AB516" s="11"/>
      <c r="AC516" s="11"/>
    </row>
    <row r="517" spans="1:29" ht="12.75" customHeight="1">
      <c r="A517" s="11"/>
      <c r="B517" s="11"/>
      <c r="C517" s="89"/>
      <c r="D517" s="11"/>
      <c r="E517" s="11"/>
      <c r="F517" s="90"/>
      <c r="G517" s="11"/>
      <c r="H517" s="11"/>
      <c r="I517" s="11"/>
      <c r="J517" s="11"/>
      <c r="K517" s="11"/>
      <c r="L517" s="11"/>
      <c r="M517" s="11"/>
      <c r="N517" s="91"/>
      <c r="O517" s="91"/>
      <c r="P517" s="11"/>
      <c r="Q517" s="11"/>
      <c r="R517" s="11"/>
      <c r="S517" s="11"/>
      <c r="T517" s="11"/>
      <c r="U517" s="11"/>
      <c r="V517" s="11"/>
      <c r="W517" s="11"/>
      <c r="X517" s="11"/>
      <c r="Y517" s="11"/>
      <c r="Z517" s="11"/>
      <c r="AA517" s="11"/>
      <c r="AB517" s="11"/>
      <c r="AC517" s="11"/>
    </row>
    <row r="518" spans="1:29" ht="12.75" customHeight="1">
      <c r="A518" s="11"/>
      <c r="B518" s="11"/>
      <c r="C518" s="89"/>
      <c r="D518" s="11"/>
      <c r="E518" s="11"/>
      <c r="F518" s="90"/>
      <c r="G518" s="11"/>
      <c r="H518" s="11"/>
      <c r="I518" s="11"/>
      <c r="J518" s="11"/>
      <c r="K518" s="11"/>
      <c r="L518" s="11"/>
      <c r="M518" s="11"/>
      <c r="N518" s="91"/>
      <c r="O518" s="91"/>
      <c r="P518" s="11"/>
      <c r="Q518" s="11"/>
      <c r="R518" s="11"/>
      <c r="S518" s="11"/>
      <c r="T518" s="11"/>
      <c r="U518" s="11"/>
      <c r="V518" s="11"/>
      <c r="W518" s="11"/>
      <c r="X518" s="11"/>
      <c r="Y518" s="11"/>
      <c r="Z518" s="11"/>
      <c r="AA518" s="11"/>
      <c r="AB518" s="11"/>
      <c r="AC518" s="11"/>
    </row>
    <row r="519" spans="1:29" ht="12.75" customHeight="1">
      <c r="A519" s="11"/>
      <c r="B519" s="11"/>
      <c r="C519" s="89"/>
      <c r="D519" s="11"/>
      <c r="E519" s="11"/>
      <c r="F519" s="90"/>
      <c r="G519" s="11"/>
      <c r="H519" s="11"/>
      <c r="I519" s="11"/>
      <c r="J519" s="11"/>
      <c r="K519" s="11"/>
      <c r="L519" s="11"/>
      <c r="M519" s="11"/>
      <c r="N519" s="91"/>
      <c r="O519" s="91"/>
      <c r="P519" s="11"/>
      <c r="Q519" s="11"/>
      <c r="R519" s="11"/>
      <c r="S519" s="11"/>
      <c r="T519" s="11"/>
      <c r="U519" s="11"/>
      <c r="V519" s="11"/>
      <c r="W519" s="11"/>
      <c r="X519" s="11"/>
      <c r="Y519" s="11"/>
      <c r="Z519" s="11"/>
      <c r="AA519" s="11"/>
      <c r="AB519" s="11"/>
      <c r="AC519" s="11"/>
    </row>
    <row r="520" spans="1:29" ht="12.75" customHeight="1">
      <c r="A520" s="11"/>
      <c r="B520" s="11"/>
      <c r="C520" s="89"/>
      <c r="D520" s="11"/>
      <c r="E520" s="11"/>
      <c r="F520" s="90"/>
      <c r="G520" s="11"/>
      <c r="H520" s="11"/>
      <c r="I520" s="11"/>
      <c r="J520" s="11"/>
      <c r="K520" s="11"/>
      <c r="L520" s="11"/>
      <c r="M520" s="11"/>
      <c r="N520" s="91"/>
      <c r="O520" s="91"/>
      <c r="P520" s="11"/>
      <c r="Q520" s="11"/>
      <c r="R520" s="11"/>
      <c r="S520" s="11"/>
      <c r="T520" s="11"/>
      <c r="U520" s="11"/>
      <c r="V520" s="11"/>
      <c r="W520" s="11"/>
      <c r="X520" s="11"/>
      <c r="Y520" s="11"/>
      <c r="Z520" s="11"/>
      <c r="AA520" s="11"/>
      <c r="AB520" s="11"/>
      <c r="AC520" s="11"/>
    </row>
    <row r="521" spans="1:29" ht="12.75" customHeight="1">
      <c r="A521" s="11"/>
      <c r="B521" s="11"/>
      <c r="C521" s="89"/>
      <c r="D521" s="11"/>
      <c r="E521" s="11"/>
      <c r="F521" s="90"/>
      <c r="G521" s="11"/>
      <c r="H521" s="11"/>
      <c r="I521" s="11"/>
      <c r="J521" s="11"/>
      <c r="K521" s="11"/>
      <c r="L521" s="11"/>
      <c r="M521" s="11"/>
      <c r="N521" s="91"/>
      <c r="O521" s="91"/>
      <c r="P521" s="11"/>
      <c r="Q521" s="11"/>
      <c r="R521" s="11"/>
      <c r="S521" s="11"/>
      <c r="T521" s="11"/>
      <c r="U521" s="11"/>
      <c r="V521" s="11"/>
      <c r="W521" s="11"/>
      <c r="X521" s="11"/>
      <c r="Y521" s="11"/>
      <c r="Z521" s="11"/>
      <c r="AA521" s="11"/>
      <c r="AB521" s="11"/>
      <c r="AC521" s="11"/>
    </row>
    <row r="522" spans="1:29" ht="12.75" customHeight="1">
      <c r="A522" s="11"/>
      <c r="B522" s="11"/>
      <c r="C522" s="89"/>
      <c r="D522" s="11"/>
      <c r="E522" s="11"/>
      <c r="F522" s="90"/>
      <c r="G522" s="11"/>
      <c r="H522" s="11"/>
      <c r="I522" s="11"/>
      <c r="J522" s="11"/>
      <c r="K522" s="11"/>
      <c r="L522" s="11"/>
      <c r="M522" s="11"/>
      <c r="N522" s="91"/>
      <c r="O522" s="91"/>
      <c r="P522" s="11"/>
      <c r="Q522" s="11"/>
      <c r="R522" s="11"/>
      <c r="S522" s="11"/>
      <c r="T522" s="11"/>
      <c r="U522" s="11"/>
      <c r="V522" s="11"/>
      <c r="W522" s="11"/>
      <c r="X522" s="11"/>
      <c r="Y522" s="11"/>
      <c r="Z522" s="11"/>
      <c r="AA522" s="11"/>
      <c r="AB522" s="11"/>
      <c r="AC522" s="11"/>
    </row>
    <row r="523" spans="1:29" ht="12.75" customHeight="1">
      <c r="A523" s="11"/>
      <c r="B523" s="11"/>
      <c r="C523" s="89"/>
      <c r="D523" s="11"/>
      <c r="E523" s="11"/>
      <c r="F523" s="90"/>
      <c r="G523" s="11"/>
      <c r="H523" s="11"/>
      <c r="I523" s="11"/>
      <c r="J523" s="11"/>
      <c r="K523" s="11"/>
      <c r="L523" s="11"/>
      <c r="M523" s="11"/>
      <c r="N523" s="91"/>
      <c r="O523" s="91"/>
      <c r="P523" s="11"/>
      <c r="Q523" s="11"/>
      <c r="R523" s="11"/>
      <c r="S523" s="11"/>
      <c r="T523" s="11"/>
      <c r="U523" s="11"/>
      <c r="V523" s="11"/>
      <c r="W523" s="11"/>
      <c r="X523" s="11"/>
      <c r="Y523" s="11"/>
      <c r="Z523" s="11"/>
      <c r="AA523" s="11"/>
      <c r="AB523" s="11"/>
      <c r="AC523" s="11"/>
    </row>
    <row r="524" spans="1:29" ht="12.75" customHeight="1">
      <c r="A524" s="11"/>
      <c r="B524" s="11"/>
      <c r="C524" s="89"/>
      <c r="D524" s="11"/>
      <c r="E524" s="11"/>
      <c r="F524" s="90"/>
      <c r="G524" s="11"/>
      <c r="H524" s="11"/>
      <c r="I524" s="11"/>
      <c r="J524" s="11"/>
      <c r="K524" s="11"/>
      <c r="L524" s="11"/>
      <c r="M524" s="11"/>
      <c r="N524" s="91"/>
      <c r="O524" s="91"/>
      <c r="P524" s="11"/>
      <c r="Q524" s="11"/>
      <c r="R524" s="11"/>
      <c r="S524" s="11"/>
      <c r="T524" s="11"/>
      <c r="U524" s="11"/>
      <c r="V524" s="11"/>
      <c r="W524" s="11"/>
      <c r="X524" s="11"/>
      <c r="Y524" s="11"/>
      <c r="Z524" s="11"/>
      <c r="AA524" s="11"/>
      <c r="AB524" s="11"/>
      <c r="AC524" s="11"/>
    </row>
    <row r="525" spans="1:29" ht="12.75" customHeight="1">
      <c r="A525" s="11"/>
      <c r="B525" s="11"/>
      <c r="C525" s="89"/>
      <c r="D525" s="11"/>
      <c r="E525" s="11"/>
      <c r="F525" s="90"/>
      <c r="G525" s="11"/>
      <c r="H525" s="11"/>
      <c r="I525" s="11"/>
      <c r="J525" s="11"/>
      <c r="K525" s="11"/>
      <c r="L525" s="11"/>
      <c r="M525" s="11"/>
      <c r="N525" s="91"/>
      <c r="O525" s="91"/>
      <c r="P525" s="11"/>
      <c r="Q525" s="11"/>
      <c r="R525" s="11"/>
      <c r="S525" s="11"/>
      <c r="T525" s="11"/>
      <c r="U525" s="11"/>
      <c r="V525" s="11"/>
      <c r="W525" s="11"/>
      <c r="X525" s="11"/>
      <c r="Y525" s="11"/>
      <c r="Z525" s="11"/>
      <c r="AA525" s="11"/>
      <c r="AB525" s="11"/>
      <c r="AC525" s="11"/>
    </row>
    <row r="526" spans="1:29" ht="12.75" customHeight="1">
      <c r="A526" s="11"/>
      <c r="B526" s="11"/>
      <c r="C526" s="89"/>
      <c r="D526" s="11"/>
      <c r="E526" s="11"/>
      <c r="F526" s="90"/>
      <c r="G526" s="11"/>
      <c r="H526" s="11"/>
      <c r="I526" s="11"/>
      <c r="J526" s="11"/>
      <c r="K526" s="11"/>
      <c r="L526" s="11"/>
      <c r="M526" s="11"/>
      <c r="N526" s="91"/>
      <c r="O526" s="91"/>
      <c r="P526" s="11"/>
      <c r="Q526" s="11"/>
      <c r="R526" s="11"/>
      <c r="S526" s="11"/>
      <c r="T526" s="11"/>
      <c r="U526" s="11"/>
      <c r="V526" s="11"/>
      <c r="W526" s="11"/>
      <c r="X526" s="11"/>
      <c r="Y526" s="11"/>
      <c r="Z526" s="11"/>
      <c r="AA526" s="11"/>
      <c r="AB526" s="11"/>
      <c r="AC526" s="11"/>
    </row>
    <row r="527" spans="1:29" ht="12.75" customHeight="1">
      <c r="A527" s="11"/>
      <c r="B527" s="11"/>
      <c r="C527" s="89"/>
      <c r="D527" s="11"/>
      <c r="E527" s="11"/>
      <c r="F527" s="90"/>
      <c r="G527" s="11"/>
      <c r="H527" s="11"/>
      <c r="I527" s="11"/>
      <c r="J527" s="11"/>
      <c r="K527" s="11"/>
      <c r="L527" s="11"/>
      <c r="M527" s="11"/>
      <c r="N527" s="91"/>
      <c r="O527" s="91"/>
      <c r="P527" s="11"/>
      <c r="Q527" s="11"/>
      <c r="R527" s="11"/>
      <c r="S527" s="11"/>
      <c r="T527" s="11"/>
      <c r="U527" s="11"/>
      <c r="V527" s="11"/>
      <c r="W527" s="11"/>
      <c r="X527" s="11"/>
      <c r="Y527" s="11"/>
      <c r="Z527" s="11"/>
      <c r="AA527" s="11"/>
      <c r="AB527" s="11"/>
      <c r="AC527" s="11"/>
    </row>
    <row r="528" spans="1:29" ht="12.75" customHeight="1">
      <c r="A528" s="11"/>
      <c r="B528" s="11"/>
      <c r="C528" s="89"/>
      <c r="D528" s="11"/>
      <c r="E528" s="11"/>
      <c r="F528" s="90"/>
      <c r="G528" s="11"/>
      <c r="H528" s="11"/>
      <c r="I528" s="11"/>
      <c r="J528" s="11"/>
      <c r="K528" s="11"/>
      <c r="L528" s="11"/>
      <c r="M528" s="11"/>
      <c r="N528" s="91"/>
      <c r="O528" s="91"/>
      <c r="P528" s="11"/>
      <c r="Q528" s="11"/>
      <c r="R528" s="11"/>
      <c r="S528" s="11"/>
      <c r="T528" s="11"/>
      <c r="U528" s="11"/>
      <c r="V528" s="11"/>
      <c r="W528" s="11"/>
      <c r="X528" s="11"/>
      <c r="Y528" s="11"/>
      <c r="Z528" s="11"/>
      <c r="AA528" s="11"/>
      <c r="AB528" s="11"/>
      <c r="AC528" s="11"/>
    </row>
    <row r="529" spans="1:29" ht="12.75" customHeight="1">
      <c r="A529" s="11"/>
      <c r="B529" s="11"/>
      <c r="C529" s="89"/>
      <c r="D529" s="11"/>
      <c r="E529" s="11"/>
      <c r="F529" s="90"/>
      <c r="G529" s="11"/>
      <c r="H529" s="11"/>
      <c r="I529" s="11"/>
      <c r="J529" s="11"/>
      <c r="K529" s="11"/>
      <c r="L529" s="11"/>
      <c r="M529" s="11"/>
      <c r="N529" s="91"/>
      <c r="O529" s="91"/>
      <c r="P529" s="11"/>
      <c r="Q529" s="11"/>
      <c r="R529" s="11"/>
      <c r="S529" s="11"/>
      <c r="T529" s="11"/>
      <c r="U529" s="11"/>
      <c r="V529" s="11"/>
      <c r="W529" s="11"/>
      <c r="X529" s="11"/>
      <c r="Y529" s="11"/>
      <c r="Z529" s="11"/>
      <c r="AA529" s="11"/>
      <c r="AB529" s="11"/>
      <c r="AC529" s="11"/>
    </row>
    <row r="530" spans="1:29" ht="12.75" customHeight="1">
      <c r="A530" s="11"/>
      <c r="B530" s="11"/>
      <c r="C530" s="89"/>
      <c r="D530" s="11"/>
      <c r="E530" s="11"/>
      <c r="F530" s="90"/>
      <c r="G530" s="11"/>
      <c r="H530" s="11"/>
      <c r="I530" s="11"/>
      <c r="J530" s="11"/>
      <c r="K530" s="11"/>
      <c r="L530" s="11"/>
      <c r="M530" s="11"/>
      <c r="N530" s="91"/>
      <c r="O530" s="91"/>
      <c r="P530" s="11"/>
      <c r="Q530" s="11"/>
      <c r="R530" s="11"/>
      <c r="S530" s="11"/>
      <c r="T530" s="11"/>
      <c r="U530" s="11"/>
      <c r="V530" s="11"/>
      <c r="W530" s="11"/>
      <c r="X530" s="11"/>
      <c r="Y530" s="11"/>
      <c r="Z530" s="11"/>
      <c r="AA530" s="11"/>
      <c r="AB530" s="11"/>
      <c r="AC530" s="11"/>
    </row>
    <row r="531" spans="1:29" ht="12.75" customHeight="1">
      <c r="A531" s="11"/>
      <c r="B531" s="11"/>
      <c r="C531" s="89"/>
      <c r="D531" s="11"/>
      <c r="E531" s="11"/>
      <c r="F531" s="90"/>
      <c r="G531" s="11"/>
      <c r="H531" s="11"/>
      <c r="I531" s="11"/>
      <c r="J531" s="11"/>
      <c r="K531" s="11"/>
      <c r="L531" s="11"/>
      <c r="M531" s="11"/>
      <c r="N531" s="91"/>
      <c r="O531" s="91"/>
      <c r="P531" s="11"/>
      <c r="Q531" s="11"/>
      <c r="R531" s="11"/>
      <c r="S531" s="11"/>
      <c r="T531" s="11"/>
      <c r="U531" s="11"/>
      <c r="V531" s="11"/>
      <c r="W531" s="11"/>
      <c r="X531" s="11"/>
      <c r="Y531" s="11"/>
      <c r="Z531" s="11"/>
      <c r="AA531" s="11"/>
      <c r="AB531" s="11"/>
      <c r="AC531" s="11"/>
    </row>
    <row r="532" spans="1:29" ht="12.75" customHeight="1">
      <c r="A532" s="11"/>
      <c r="B532" s="11"/>
      <c r="C532" s="89"/>
      <c r="D532" s="11"/>
      <c r="E532" s="11"/>
      <c r="F532" s="90"/>
      <c r="G532" s="11"/>
      <c r="H532" s="11"/>
      <c r="I532" s="11"/>
      <c r="J532" s="11"/>
      <c r="K532" s="11"/>
      <c r="L532" s="11"/>
      <c r="M532" s="11"/>
      <c r="N532" s="91"/>
      <c r="O532" s="91"/>
      <c r="P532" s="11"/>
      <c r="Q532" s="11"/>
      <c r="R532" s="11"/>
      <c r="S532" s="11"/>
      <c r="T532" s="11"/>
      <c r="U532" s="11"/>
      <c r="V532" s="11"/>
      <c r="W532" s="11"/>
      <c r="X532" s="11"/>
      <c r="Y532" s="11"/>
      <c r="Z532" s="11"/>
      <c r="AA532" s="11"/>
      <c r="AB532" s="11"/>
      <c r="AC532" s="11"/>
    </row>
    <row r="533" spans="1:29" ht="12.75" customHeight="1">
      <c r="A533" s="11"/>
      <c r="B533" s="11"/>
      <c r="C533" s="89"/>
      <c r="D533" s="11"/>
      <c r="E533" s="11"/>
      <c r="F533" s="90"/>
      <c r="G533" s="11"/>
      <c r="H533" s="11"/>
      <c r="I533" s="11"/>
      <c r="J533" s="11"/>
      <c r="K533" s="11"/>
      <c r="L533" s="11"/>
      <c r="M533" s="11"/>
      <c r="N533" s="91"/>
      <c r="O533" s="91"/>
      <c r="P533" s="11"/>
      <c r="Q533" s="11"/>
      <c r="R533" s="11"/>
      <c r="S533" s="11"/>
      <c r="T533" s="11"/>
      <c r="U533" s="11"/>
      <c r="V533" s="11"/>
      <c r="W533" s="11"/>
      <c r="X533" s="11"/>
      <c r="Y533" s="11"/>
      <c r="Z533" s="11"/>
      <c r="AA533" s="11"/>
      <c r="AB533" s="11"/>
      <c r="AC533" s="11"/>
    </row>
    <row r="534" spans="1:29" ht="12.75" customHeight="1">
      <c r="A534" s="11"/>
      <c r="B534" s="11"/>
      <c r="C534" s="89"/>
      <c r="D534" s="11"/>
      <c r="E534" s="11"/>
      <c r="F534" s="90"/>
      <c r="G534" s="11"/>
      <c r="H534" s="11"/>
      <c r="I534" s="11"/>
      <c r="J534" s="11"/>
      <c r="K534" s="11"/>
      <c r="L534" s="11"/>
      <c r="M534" s="11"/>
      <c r="N534" s="91"/>
      <c r="O534" s="91"/>
      <c r="P534" s="11"/>
      <c r="Q534" s="11"/>
      <c r="R534" s="11"/>
      <c r="S534" s="11"/>
      <c r="T534" s="11"/>
      <c r="U534" s="11"/>
      <c r="V534" s="11"/>
      <c r="W534" s="11"/>
      <c r="X534" s="11"/>
      <c r="Y534" s="11"/>
      <c r="Z534" s="11"/>
      <c r="AA534" s="11"/>
      <c r="AB534" s="11"/>
      <c r="AC534" s="11"/>
    </row>
    <row r="535" spans="1:29" ht="12.75" customHeight="1">
      <c r="A535" s="11"/>
      <c r="B535" s="11"/>
      <c r="C535" s="89"/>
      <c r="D535" s="11"/>
      <c r="E535" s="11"/>
      <c r="F535" s="90"/>
      <c r="G535" s="11"/>
      <c r="H535" s="11"/>
      <c r="I535" s="11"/>
      <c r="J535" s="11"/>
      <c r="K535" s="11"/>
      <c r="L535" s="11"/>
      <c r="M535" s="11"/>
      <c r="N535" s="91"/>
      <c r="O535" s="91"/>
      <c r="P535" s="11"/>
      <c r="Q535" s="11"/>
      <c r="R535" s="11"/>
      <c r="S535" s="11"/>
      <c r="T535" s="11"/>
      <c r="U535" s="11"/>
      <c r="V535" s="11"/>
      <c r="W535" s="11"/>
      <c r="X535" s="11"/>
      <c r="Y535" s="11"/>
      <c r="Z535" s="11"/>
      <c r="AA535" s="11"/>
      <c r="AB535" s="11"/>
      <c r="AC535" s="11"/>
    </row>
    <row r="536" spans="1:29" ht="12.75" customHeight="1">
      <c r="A536" s="11"/>
      <c r="B536" s="11"/>
      <c r="C536" s="89"/>
      <c r="D536" s="11"/>
      <c r="E536" s="11"/>
      <c r="F536" s="90"/>
      <c r="G536" s="11"/>
      <c r="H536" s="11"/>
      <c r="I536" s="11"/>
      <c r="J536" s="11"/>
      <c r="K536" s="11"/>
      <c r="L536" s="11"/>
      <c r="M536" s="11"/>
      <c r="N536" s="91"/>
      <c r="O536" s="91"/>
      <c r="P536" s="11"/>
      <c r="Q536" s="11"/>
      <c r="R536" s="11"/>
      <c r="S536" s="11"/>
      <c r="T536" s="11"/>
      <c r="U536" s="11"/>
      <c r="V536" s="11"/>
      <c r="W536" s="11"/>
      <c r="X536" s="11"/>
      <c r="Y536" s="11"/>
      <c r="Z536" s="11"/>
      <c r="AA536" s="11"/>
      <c r="AB536" s="11"/>
      <c r="AC536" s="11"/>
    </row>
    <row r="537" spans="1:29" ht="12.75" customHeight="1">
      <c r="A537" s="11"/>
      <c r="B537" s="11"/>
      <c r="C537" s="89"/>
      <c r="D537" s="11"/>
      <c r="E537" s="11"/>
      <c r="F537" s="90"/>
      <c r="G537" s="11"/>
      <c r="H537" s="11"/>
      <c r="I537" s="11"/>
      <c r="J537" s="11"/>
      <c r="K537" s="11"/>
      <c r="L537" s="11"/>
      <c r="M537" s="11"/>
      <c r="N537" s="91"/>
      <c r="O537" s="91"/>
      <c r="P537" s="11"/>
      <c r="Q537" s="11"/>
      <c r="R537" s="11"/>
      <c r="S537" s="11"/>
      <c r="T537" s="11"/>
      <c r="U537" s="11"/>
      <c r="V537" s="11"/>
      <c r="W537" s="11"/>
      <c r="X537" s="11"/>
      <c r="Y537" s="11"/>
      <c r="Z537" s="11"/>
      <c r="AA537" s="11"/>
      <c r="AB537" s="11"/>
      <c r="AC537" s="11"/>
    </row>
    <row r="538" spans="1:29" ht="12.75" customHeight="1">
      <c r="A538" s="11"/>
      <c r="B538" s="11"/>
      <c r="C538" s="89"/>
      <c r="D538" s="11"/>
      <c r="E538" s="11"/>
      <c r="F538" s="90"/>
      <c r="G538" s="11"/>
      <c r="H538" s="11"/>
      <c r="I538" s="11"/>
      <c r="J538" s="11"/>
      <c r="K538" s="11"/>
      <c r="L538" s="11"/>
      <c r="M538" s="11"/>
      <c r="N538" s="91"/>
      <c r="O538" s="91"/>
      <c r="P538" s="11"/>
      <c r="Q538" s="11"/>
      <c r="R538" s="11"/>
      <c r="S538" s="11"/>
      <c r="T538" s="11"/>
      <c r="U538" s="11"/>
      <c r="V538" s="11"/>
      <c r="W538" s="11"/>
      <c r="X538" s="11"/>
      <c r="Y538" s="11"/>
      <c r="Z538" s="11"/>
      <c r="AA538" s="11"/>
      <c r="AB538" s="11"/>
      <c r="AC538" s="11"/>
    </row>
    <row r="539" spans="1:29" ht="12.75" customHeight="1">
      <c r="A539" s="11"/>
      <c r="B539" s="11"/>
      <c r="C539" s="89"/>
      <c r="D539" s="11"/>
      <c r="E539" s="11"/>
      <c r="F539" s="90"/>
      <c r="G539" s="11"/>
      <c r="H539" s="11"/>
      <c r="I539" s="11"/>
      <c r="J539" s="11"/>
      <c r="K539" s="11"/>
      <c r="L539" s="11"/>
      <c r="M539" s="11"/>
      <c r="N539" s="91"/>
      <c r="O539" s="91"/>
      <c r="P539" s="11"/>
      <c r="Q539" s="11"/>
      <c r="R539" s="11"/>
      <c r="S539" s="11"/>
      <c r="T539" s="11"/>
      <c r="U539" s="11"/>
      <c r="V539" s="11"/>
      <c r="W539" s="11"/>
      <c r="X539" s="11"/>
      <c r="Y539" s="11"/>
      <c r="Z539" s="11"/>
      <c r="AA539" s="11"/>
      <c r="AB539" s="11"/>
      <c r="AC539" s="11"/>
    </row>
    <row r="540" spans="1:29" ht="12.75" customHeight="1">
      <c r="A540" s="11"/>
      <c r="B540" s="11"/>
      <c r="C540" s="89"/>
      <c r="D540" s="11"/>
      <c r="E540" s="11"/>
      <c r="F540" s="90"/>
      <c r="G540" s="11"/>
      <c r="H540" s="11"/>
      <c r="I540" s="11"/>
      <c r="J540" s="11"/>
      <c r="K540" s="11"/>
      <c r="L540" s="11"/>
      <c r="M540" s="11"/>
      <c r="N540" s="91"/>
      <c r="O540" s="91"/>
      <c r="P540" s="11"/>
      <c r="Q540" s="11"/>
      <c r="R540" s="11"/>
      <c r="S540" s="11"/>
      <c r="T540" s="11"/>
      <c r="U540" s="11"/>
      <c r="V540" s="11"/>
      <c r="W540" s="11"/>
      <c r="X540" s="11"/>
      <c r="Y540" s="11"/>
      <c r="Z540" s="11"/>
      <c r="AA540" s="11"/>
      <c r="AB540" s="11"/>
      <c r="AC540" s="11"/>
    </row>
    <row r="541" spans="1:29" ht="12.75" customHeight="1">
      <c r="A541" s="11"/>
      <c r="B541" s="11"/>
      <c r="C541" s="89"/>
      <c r="D541" s="11"/>
      <c r="E541" s="11"/>
      <c r="F541" s="90"/>
      <c r="G541" s="11"/>
      <c r="H541" s="11"/>
      <c r="I541" s="11"/>
      <c r="J541" s="11"/>
      <c r="K541" s="11"/>
      <c r="L541" s="11"/>
      <c r="M541" s="11"/>
      <c r="N541" s="91"/>
      <c r="O541" s="91"/>
      <c r="P541" s="11"/>
      <c r="Q541" s="11"/>
      <c r="R541" s="11"/>
      <c r="S541" s="11"/>
      <c r="T541" s="11"/>
      <c r="U541" s="11"/>
      <c r="V541" s="11"/>
      <c r="W541" s="11"/>
      <c r="X541" s="11"/>
      <c r="Y541" s="11"/>
      <c r="Z541" s="11"/>
      <c r="AA541" s="11"/>
      <c r="AB541" s="11"/>
      <c r="AC541" s="11"/>
    </row>
    <row r="542" spans="1:29" ht="12.75" customHeight="1">
      <c r="A542" s="11"/>
      <c r="B542" s="11"/>
      <c r="C542" s="89"/>
      <c r="D542" s="11"/>
      <c r="E542" s="11"/>
      <c r="F542" s="90"/>
      <c r="G542" s="11"/>
      <c r="H542" s="11"/>
      <c r="I542" s="11"/>
      <c r="J542" s="11"/>
      <c r="K542" s="11"/>
      <c r="L542" s="11"/>
      <c r="M542" s="11"/>
      <c r="N542" s="91"/>
      <c r="O542" s="91"/>
      <c r="P542" s="11"/>
      <c r="Q542" s="11"/>
      <c r="R542" s="11"/>
      <c r="S542" s="11"/>
      <c r="T542" s="11"/>
      <c r="U542" s="11"/>
      <c r="V542" s="11"/>
      <c r="W542" s="11"/>
      <c r="X542" s="11"/>
      <c r="Y542" s="11"/>
      <c r="Z542" s="11"/>
      <c r="AA542" s="11"/>
      <c r="AB542" s="11"/>
      <c r="AC542" s="11"/>
    </row>
    <row r="543" spans="1:29" ht="12.75" customHeight="1">
      <c r="A543" s="11"/>
      <c r="B543" s="11"/>
      <c r="C543" s="89"/>
      <c r="D543" s="11"/>
      <c r="E543" s="11"/>
      <c r="F543" s="90"/>
      <c r="G543" s="11"/>
      <c r="H543" s="11"/>
      <c r="I543" s="11"/>
      <c r="J543" s="11"/>
      <c r="K543" s="11"/>
      <c r="L543" s="11"/>
      <c r="M543" s="11"/>
      <c r="N543" s="91"/>
      <c r="O543" s="91"/>
      <c r="P543" s="11"/>
      <c r="Q543" s="11"/>
      <c r="R543" s="11"/>
      <c r="S543" s="11"/>
      <c r="T543" s="11"/>
      <c r="U543" s="11"/>
      <c r="V543" s="11"/>
      <c r="W543" s="11"/>
      <c r="X543" s="11"/>
      <c r="Y543" s="11"/>
      <c r="Z543" s="11"/>
      <c r="AA543" s="11"/>
      <c r="AB543" s="11"/>
      <c r="AC543" s="11"/>
    </row>
    <row r="544" spans="1:29" ht="12.75" customHeight="1">
      <c r="A544" s="11"/>
      <c r="B544" s="11"/>
      <c r="C544" s="89"/>
      <c r="D544" s="11"/>
      <c r="E544" s="11"/>
      <c r="F544" s="90"/>
      <c r="G544" s="11"/>
      <c r="H544" s="11"/>
      <c r="I544" s="11"/>
      <c r="J544" s="11"/>
      <c r="K544" s="11"/>
      <c r="L544" s="11"/>
      <c r="M544" s="11"/>
      <c r="N544" s="91"/>
      <c r="O544" s="91"/>
      <c r="P544" s="11"/>
      <c r="Q544" s="11"/>
      <c r="R544" s="11"/>
      <c r="S544" s="11"/>
      <c r="T544" s="11"/>
      <c r="U544" s="11"/>
      <c r="V544" s="11"/>
      <c r="W544" s="11"/>
      <c r="X544" s="11"/>
      <c r="Y544" s="11"/>
      <c r="Z544" s="11"/>
      <c r="AA544" s="11"/>
      <c r="AB544" s="11"/>
      <c r="AC544" s="11"/>
    </row>
    <row r="545" spans="1:29" ht="12.75" customHeight="1">
      <c r="A545" s="11"/>
      <c r="B545" s="11"/>
      <c r="C545" s="89"/>
      <c r="D545" s="11"/>
      <c r="E545" s="11"/>
      <c r="F545" s="90"/>
      <c r="G545" s="11"/>
      <c r="H545" s="11"/>
      <c r="I545" s="11"/>
      <c r="J545" s="11"/>
      <c r="K545" s="11"/>
      <c r="L545" s="11"/>
      <c r="M545" s="11"/>
      <c r="N545" s="91"/>
      <c r="O545" s="91"/>
      <c r="P545" s="11"/>
      <c r="Q545" s="11"/>
      <c r="R545" s="11"/>
      <c r="S545" s="11"/>
      <c r="T545" s="11"/>
      <c r="U545" s="11"/>
      <c r="V545" s="11"/>
      <c r="W545" s="11"/>
      <c r="X545" s="11"/>
      <c r="Y545" s="11"/>
      <c r="Z545" s="11"/>
      <c r="AA545" s="11"/>
      <c r="AB545" s="11"/>
      <c r="AC545" s="11"/>
    </row>
    <row r="546" spans="1:29" ht="12.75" customHeight="1">
      <c r="A546" s="11"/>
      <c r="B546" s="11"/>
      <c r="C546" s="89"/>
      <c r="D546" s="11"/>
      <c r="E546" s="11"/>
      <c r="F546" s="90"/>
      <c r="G546" s="11"/>
      <c r="H546" s="11"/>
      <c r="I546" s="11"/>
      <c r="J546" s="11"/>
      <c r="K546" s="11"/>
      <c r="L546" s="11"/>
      <c r="M546" s="11"/>
      <c r="N546" s="91"/>
      <c r="O546" s="91"/>
      <c r="P546" s="11"/>
      <c r="Q546" s="11"/>
      <c r="R546" s="11"/>
      <c r="S546" s="11"/>
      <c r="T546" s="11"/>
      <c r="U546" s="11"/>
      <c r="V546" s="11"/>
      <c r="W546" s="11"/>
      <c r="X546" s="11"/>
      <c r="Y546" s="11"/>
      <c r="Z546" s="11"/>
      <c r="AA546" s="11"/>
      <c r="AB546" s="11"/>
      <c r="AC546" s="11"/>
    </row>
    <row r="547" spans="1:29" ht="12.75" customHeight="1">
      <c r="A547" s="11"/>
      <c r="B547" s="11"/>
      <c r="C547" s="89"/>
      <c r="D547" s="11"/>
      <c r="E547" s="11"/>
      <c r="F547" s="90"/>
      <c r="G547" s="11"/>
      <c r="H547" s="11"/>
      <c r="I547" s="11"/>
      <c r="J547" s="11"/>
      <c r="K547" s="11"/>
      <c r="L547" s="11"/>
      <c r="M547" s="11"/>
      <c r="N547" s="91"/>
      <c r="O547" s="91"/>
      <c r="P547" s="11"/>
      <c r="Q547" s="11"/>
      <c r="R547" s="11"/>
      <c r="S547" s="11"/>
      <c r="T547" s="11"/>
      <c r="U547" s="11"/>
      <c r="V547" s="11"/>
      <c r="W547" s="11"/>
      <c r="X547" s="11"/>
      <c r="Y547" s="11"/>
      <c r="Z547" s="11"/>
      <c r="AA547" s="11"/>
      <c r="AB547" s="11"/>
      <c r="AC547" s="11"/>
    </row>
    <row r="548" spans="1:29" ht="12.75" customHeight="1">
      <c r="A548" s="11"/>
      <c r="B548" s="11"/>
      <c r="C548" s="89"/>
      <c r="D548" s="11"/>
      <c r="E548" s="11"/>
      <c r="F548" s="90"/>
      <c r="G548" s="11"/>
      <c r="H548" s="11"/>
      <c r="I548" s="11"/>
      <c r="J548" s="11"/>
      <c r="K548" s="11"/>
      <c r="L548" s="11"/>
      <c r="M548" s="11"/>
      <c r="N548" s="91"/>
      <c r="O548" s="91"/>
      <c r="P548" s="11"/>
      <c r="Q548" s="11"/>
      <c r="R548" s="11"/>
      <c r="S548" s="11"/>
      <c r="T548" s="11"/>
      <c r="U548" s="11"/>
      <c r="V548" s="11"/>
      <c r="W548" s="11"/>
      <c r="X548" s="11"/>
      <c r="Y548" s="11"/>
      <c r="Z548" s="11"/>
      <c r="AA548" s="11"/>
      <c r="AB548" s="11"/>
      <c r="AC548" s="11"/>
    </row>
    <row r="549" spans="1:29" ht="12.75" customHeight="1">
      <c r="A549" s="11"/>
      <c r="B549" s="11"/>
      <c r="C549" s="89"/>
      <c r="D549" s="11"/>
      <c r="E549" s="11"/>
      <c r="F549" s="90"/>
      <c r="G549" s="11"/>
      <c r="H549" s="11"/>
      <c r="I549" s="11"/>
      <c r="J549" s="11"/>
      <c r="K549" s="11"/>
      <c r="L549" s="11"/>
      <c r="M549" s="11"/>
      <c r="N549" s="91"/>
      <c r="O549" s="91"/>
      <c r="P549" s="11"/>
      <c r="Q549" s="11"/>
      <c r="R549" s="11"/>
      <c r="S549" s="11"/>
      <c r="T549" s="11"/>
      <c r="U549" s="11"/>
      <c r="V549" s="11"/>
      <c r="W549" s="11"/>
      <c r="X549" s="11"/>
      <c r="Y549" s="11"/>
      <c r="Z549" s="11"/>
      <c r="AA549" s="11"/>
      <c r="AB549" s="11"/>
      <c r="AC549" s="11"/>
    </row>
    <row r="550" spans="1:29" ht="12.75" customHeight="1">
      <c r="A550" s="11"/>
      <c r="B550" s="11"/>
      <c r="C550" s="89"/>
      <c r="D550" s="11"/>
      <c r="E550" s="11"/>
      <c r="F550" s="90"/>
      <c r="G550" s="11"/>
      <c r="H550" s="11"/>
      <c r="I550" s="11"/>
      <c r="J550" s="11"/>
      <c r="K550" s="11"/>
      <c r="L550" s="11"/>
      <c r="M550" s="11"/>
      <c r="N550" s="91"/>
      <c r="O550" s="91"/>
      <c r="P550" s="11"/>
      <c r="Q550" s="11"/>
      <c r="R550" s="11"/>
      <c r="S550" s="11"/>
      <c r="T550" s="11"/>
      <c r="U550" s="11"/>
      <c r="V550" s="11"/>
      <c r="W550" s="11"/>
      <c r="X550" s="11"/>
      <c r="Y550" s="11"/>
      <c r="Z550" s="11"/>
      <c r="AA550" s="11"/>
      <c r="AB550" s="11"/>
      <c r="AC550" s="11"/>
    </row>
    <row r="551" spans="1:29" ht="12.75" customHeight="1">
      <c r="A551" s="11"/>
      <c r="B551" s="11"/>
      <c r="C551" s="89"/>
      <c r="D551" s="11"/>
      <c r="E551" s="11"/>
      <c r="F551" s="90"/>
      <c r="G551" s="11"/>
      <c r="H551" s="11"/>
      <c r="I551" s="11"/>
      <c r="J551" s="11"/>
      <c r="K551" s="11"/>
      <c r="L551" s="11"/>
      <c r="M551" s="11"/>
      <c r="N551" s="91"/>
      <c r="O551" s="91"/>
      <c r="P551" s="11"/>
      <c r="Q551" s="11"/>
      <c r="R551" s="11"/>
      <c r="S551" s="11"/>
      <c r="T551" s="11"/>
      <c r="U551" s="11"/>
      <c r="V551" s="11"/>
      <c r="W551" s="11"/>
      <c r="X551" s="11"/>
      <c r="Y551" s="11"/>
      <c r="Z551" s="11"/>
      <c r="AA551" s="11"/>
      <c r="AB551" s="11"/>
      <c r="AC551" s="11"/>
    </row>
    <row r="552" spans="1:29" ht="12.75" customHeight="1">
      <c r="A552" s="11"/>
      <c r="B552" s="11"/>
      <c r="C552" s="89"/>
      <c r="D552" s="11"/>
      <c r="E552" s="11"/>
      <c r="F552" s="90"/>
      <c r="G552" s="11"/>
      <c r="H552" s="11"/>
      <c r="I552" s="11"/>
      <c r="J552" s="11"/>
      <c r="K552" s="11"/>
      <c r="L552" s="11"/>
      <c r="M552" s="11"/>
      <c r="N552" s="91"/>
      <c r="O552" s="91"/>
      <c r="P552" s="11"/>
      <c r="Q552" s="11"/>
      <c r="R552" s="11"/>
      <c r="S552" s="11"/>
      <c r="T552" s="11"/>
      <c r="U552" s="11"/>
      <c r="V552" s="11"/>
      <c r="W552" s="11"/>
      <c r="X552" s="11"/>
      <c r="Y552" s="11"/>
      <c r="Z552" s="11"/>
      <c r="AA552" s="11"/>
      <c r="AB552" s="11"/>
      <c r="AC552" s="11"/>
    </row>
    <row r="553" spans="1:29" ht="12.75" customHeight="1">
      <c r="A553" s="11"/>
      <c r="B553" s="11"/>
      <c r="C553" s="89"/>
      <c r="D553" s="11"/>
      <c r="E553" s="11"/>
      <c r="F553" s="90"/>
      <c r="G553" s="11"/>
      <c r="H553" s="11"/>
      <c r="I553" s="11"/>
      <c r="J553" s="11"/>
      <c r="K553" s="11"/>
      <c r="L553" s="11"/>
      <c r="M553" s="11"/>
      <c r="N553" s="91"/>
      <c r="O553" s="91"/>
      <c r="P553" s="11"/>
      <c r="Q553" s="11"/>
      <c r="R553" s="11"/>
      <c r="S553" s="11"/>
      <c r="T553" s="11"/>
      <c r="U553" s="11"/>
      <c r="V553" s="11"/>
      <c r="W553" s="11"/>
      <c r="X553" s="11"/>
      <c r="Y553" s="11"/>
      <c r="Z553" s="11"/>
      <c r="AA553" s="11"/>
      <c r="AB553" s="11"/>
      <c r="AC553" s="11"/>
    </row>
    <row r="554" spans="1:29" ht="12.75" customHeight="1">
      <c r="A554" s="11"/>
      <c r="B554" s="11"/>
      <c r="C554" s="89"/>
      <c r="D554" s="11"/>
      <c r="E554" s="11"/>
      <c r="F554" s="90"/>
      <c r="G554" s="11"/>
      <c r="H554" s="11"/>
      <c r="I554" s="11"/>
      <c r="J554" s="11"/>
      <c r="K554" s="11"/>
      <c r="L554" s="11"/>
      <c r="M554" s="11"/>
      <c r="N554" s="91"/>
      <c r="O554" s="91"/>
      <c r="P554" s="11"/>
      <c r="Q554" s="11"/>
      <c r="R554" s="11"/>
      <c r="S554" s="11"/>
      <c r="T554" s="11"/>
      <c r="U554" s="11"/>
      <c r="V554" s="11"/>
      <c r="W554" s="11"/>
      <c r="X554" s="11"/>
      <c r="Y554" s="11"/>
      <c r="Z554" s="11"/>
      <c r="AA554" s="11"/>
      <c r="AB554" s="11"/>
      <c r="AC554" s="11"/>
    </row>
    <row r="555" spans="1:29" ht="12.75" customHeight="1">
      <c r="A555" s="11"/>
      <c r="B555" s="11"/>
      <c r="C555" s="89"/>
      <c r="D555" s="11"/>
      <c r="E555" s="11"/>
      <c r="F555" s="90"/>
      <c r="G555" s="11"/>
      <c r="H555" s="11"/>
      <c r="I555" s="11"/>
      <c r="J555" s="11"/>
      <c r="K555" s="11"/>
      <c r="L555" s="11"/>
      <c r="M555" s="11"/>
      <c r="N555" s="91"/>
      <c r="O555" s="91"/>
      <c r="P555" s="11"/>
      <c r="Q555" s="11"/>
      <c r="R555" s="11"/>
      <c r="S555" s="11"/>
      <c r="T555" s="11"/>
      <c r="U555" s="11"/>
      <c r="V555" s="11"/>
      <c r="W555" s="11"/>
      <c r="X555" s="11"/>
      <c r="Y555" s="11"/>
      <c r="Z555" s="11"/>
      <c r="AA555" s="11"/>
      <c r="AB555" s="11"/>
      <c r="AC555" s="11"/>
    </row>
    <row r="556" spans="1:29" ht="12.75" customHeight="1">
      <c r="A556" s="11"/>
      <c r="B556" s="11"/>
      <c r="C556" s="89"/>
      <c r="D556" s="11"/>
      <c r="E556" s="11"/>
      <c r="F556" s="90"/>
      <c r="G556" s="11"/>
      <c r="H556" s="11"/>
      <c r="I556" s="11"/>
      <c r="J556" s="11"/>
      <c r="K556" s="11"/>
      <c r="L556" s="11"/>
      <c r="M556" s="11"/>
      <c r="N556" s="91"/>
      <c r="O556" s="91"/>
      <c r="P556" s="11"/>
      <c r="Q556" s="11"/>
      <c r="R556" s="11"/>
      <c r="S556" s="11"/>
      <c r="T556" s="11"/>
      <c r="U556" s="11"/>
      <c r="V556" s="11"/>
      <c r="W556" s="11"/>
      <c r="X556" s="11"/>
      <c r="Y556" s="11"/>
      <c r="Z556" s="11"/>
      <c r="AA556" s="11"/>
      <c r="AB556" s="11"/>
      <c r="AC556" s="11"/>
    </row>
    <row r="557" spans="1:29" ht="12.75" customHeight="1">
      <c r="A557" s="11"/>
      <c r="B557" s="11"/>
      <c r="C557" s="89"/>
      <c r="D557" s="11"/>
      <c r="E557" s="11"/>
      <c r="F557" s="90"/>
      <c r="G557" s="11"/>
      <c r="H557" s="11"/>
      <c r="I557" s="11"/>
      <c r="J557" s="11"/>
      <c r="K557" s="11"/>
      <c r="L557" s="11"/>
      <c r="M557" s="11"/>
      <c r="N557" s="91"/>
      <c r="O557" s="91"/>
      <c r="P557" s="11"/>
      <c r="Q557" s="11"/>
      <c r="R557" s="11"/>
      <c r="S557" s="11"/>
      <c r="T557" s="11"/>
      <c r="U557" s="11"/>
      <c r="V557" s="11"/>
      <c r="W557" s="11"/>
      <c r="X557" s="11"/>
      <c r="Y557" s="11"/>
      <c r="Z557" s="11"/>
      <c r="AA557" s="11"/>
      <c r="AB557" s="11"/>
      <c r="AC557" s="11"/>
    </row>
    <row r="558" spans="1:29" ht="12.75" customHeight="1">
      <c r="A558" s="11"/>
      <c r="B558" s="11"/>
      <c r="C558" s="89"/>
      <c r="D558" s="11"/>
      <c r="E558" s="11"/>
      <c r="F558" s="90"/>
      <c r="G558" s="11"/>
      <c r="H558" s="11"/>
      <c r="I558" s="11"/>
      <c r="J558" s="11"/>
      <c r="K558" s="11"/>
      <c r="L558" s="11"/>
      <c r="M558" s="11"/>
      <c r="N558" s="91"/>
      <c r="O558" s="91"/>
      <c r="P558" s="11"/>
      <c r="Q558" s="11"/>
      <c r="R558" s="11"/>
      <c r="S558" s="11"/>
      <c r="T558" s="11"/>
      <c r="U558" s="11"/>
      <c r="V558" s="11"/>
      <c r="W558" s="11"/>
      <c r="X558" s="11"/>
      <c r="Y558" s="11"/>
      <c r="Z558" s="11"/>
      <c r="AA558" s="11"/>
      <c r="AB558" s="11"/>
      <c r="AC558" s="11"/>
    </row>
    <row r="559" spans="1:29" ht="12.75" customHeight="1">
      <c r="A559" s="11"/>
      <c r="B559" s="11"/>
      <c r="C559" s="89"/>
      <c r="D559" s="11"/>
      <c r="E559" s="11"/>
      <c r="F559" s="90"/>
      <c r="G559" s="11"/>
      <c r="H559" s="11"/>
      <c r="I559" s="11"/>
      <c r="J559" s="11"/>
      <c r="K559" s="11"/>
      <c r="L559" s="11"/>
      <c r="M559" s="11"/>
      <c r="N559" s="91"/>
      <c r="O559" s="91"/>
      <c r="P559" s="11"/>
      <c r="Q559" s="11"/>
      <c r="R559" s="11"/>
      <c r="S559" s="11"/>
      <c r="T559" s="11"/>
      <c r="U559" s="11"/>
      <c r="V559" s="11"/>
      <c r="W559" s="11"/>
      <c r="X559" s="11"/>
      <c r="Y559" s="11"/>
      <c r="Z559" s="11"/>
      <c r="AA559" s="11"/>
      <c r="AB559" s="11"/>
      <c r="AC559" s="11"/>
    </row>
    <row r="560" spans="1:29" ht="12.75" customHeight="1">
      <c r="A560" s="11"/>
      <c r="B560" s="11"/>
      <c r="C560" s="89"/>
      <c r="D560" s="11"/>
      <c r="E560" s="11"/>
      <c r="F560" s="90"/>
      <c r="G560" s="11"/>
      <c r="H560" s="11"/>
      <c r="I560" s="11"/>
      <c r="J560" s="11"/>
      <c r="K560" s="11"/>
      <c r="L560" s="11"/>
      <c r="M560" s="11"/>
      <c r="N560" s="91"/>
      <c r="O560" s="91"/>
      <c r="P560" s="11"/>
      <c r="Q560" s="11"/>
      <c r="R560" s="11"/>
      <c r="S560" s="11"/>
      <c r="T560" s="11"/>
      <c r="U560" s="11"/>
      <c r="V560" s="11"/>
      <c r="W560" s="11"/>
      <c r="X560" s="11"/>
      <c r="Y560" s="11"/>
      <c r="Z560" s="11"/>
      <c r="AA560" s="11"/>
      <c r="AB560" s="11"/>
      <c r="AC560" s="11"/>
    </row>
    <row r="561" spans="1:29" ht="12.75" customHeight="1">
      <c r="A561" s="11"/>
      <c r="B561" s="11"/>
      <c r="C561" s="89"/>
      <c r="D561" s="11"/>
      <c r="E561" s="11"/>
      <c r="F561" s="90"/>
      <c r="G561" s="11"/>
      <c r="H561" s="11"/>
      <c r="I561" s="11"/>
      <c r="J561" s="11"/>
      <c r="K561" s="11"/>
      <c r="L561" s="11"/>
      <c r="M561" s="11"/>
      <c r="N561" s="91"/>
      <c r="O561" s="91"/>
      <c r="P561" s="11"/>
      <c r="Q561" s="11"/>
      <c r="R561" s="11"/>
      <c r="S561" s="11"/>
      <c r="T561" s="11"/>
      <c r="U561" s="11"/>
      <c r="V561" s="11"/>
      <c r="W561" s="11"/>
      <c r="X561" s="11"/>
      <c r="Y561" s="11"/>
      <c r="Z561" s="11"/>
      <c r="AA561" s="11"/>
      <c r="AB561" s="11"/>
      <c r="AC561" s="11"/>
    </row>
    <row r="562" spans="1:29" ht="12.75" customHeight="1">
      <c r="A562" s="11"/>
      <c r="B562" s="11"/>
      <c r="C562" s="89"/>
      <c r="D562" s="11"/>
      <c r="E562" s="11"/>
      <c r="F562" s="90"/>
      <c r="G562" s="11"/>
      <c r="H562" s="11"/>
      <c r="I562" s="11"/>
      <c r="J562" s="11"/>
      <c r="K562" s="11"/>
      <c r="L562" s="11"/>
      <c r="M562" s="11"/>
      <c r="N562" s="91"/>
      <c r="O562" s="91"/>
      <c r="P562" s="11"/>
      <c r="Q562" s="11"/>
      <c r="R562" s="11"/>
      <c r="S562" s="11"/>
      <c r="T562" s="11"/>
      <c r="U562" s="11"/>
      <c r="V562" s="11"/>
      <c r="W562" s="11"/>
      <c r="X562" s="11"/>
      <c r="Y562" s="11"/>
      <c r="Z562" s="11"/>
      <c r="AA562" s="11"/>
      <c r="AB562" s="11"/>
      <c r="AC562" s="11"/>
    </row>
    <row r="563" spans="1:29" ht="12.75" customHeight="1">
      <c r="A563" s="11"/>
      <c r="B563" s="11"/>
      <c r="C563" s="89"/>
      <c r="D563" s="11"/>
      <c r="E563" s="11"/>
      <c r="F563" s="90"/>
      <c r="G563" s="11"/>
      <c r="H563" s="11"/>
      <c r="I563" s="11"/>
      <c r="J563" s="11"/>
      <c r="K563" s="11"/>
      <c r="L563" s="11"/>
      <c r="M563" s="11"/>
      <c r="N563" s="91"/>
      <c r="O563" s="91"/>
      <c r="P563" s="11"/>
      <c r="Q563" s="11"/>
      <c r="R563" s="11"/>
      <c r="S563" s="11"/>
      <c r="T563" s="11"/>
      <c r="U563" s="11"/>
      <c r="V563" s="11"/>
      <c r="W563" s="11"/>
      <c r="X563" s="11"/>
      <c r="Y563" s="11"/>
      <c r="Z563" s="11"/>
      <c r="AA563" s="11"/>
      <c r="AB563" s="11"/>
      <c r="AC563" s="11"/>
    </row>
    <row r="564" spans="1:29" ht="12.75" customHeight="1">
      <c r="A564" s="11"/>
      <c r="B564" s="11"/>
      <c r="C564" s="89"/>
      <c r="D564" s="11"/>
      <c r="E564" s="11"/>
      <c r="F564" s="90"/>
      <c r="G564" s="11"/>
      <c r="H564" s="11"/>
      <c r="I564" s="11"/>
      <c r="J564" s="11"/>
      <c r="K564" s="11"/>
      <c r="L564" s="11"/>
      <c r="M564" s="11"/>
      <c r="N564" s="91"/>
      <c r="O564" s="91"/>
      <c r="P564" s="11"/>
      <c r="Q564" s="11"/>
      <c r="R564" s="11"/>
      <c r="S564" s="11"/>
      <c r="T564" s="11"/>
      <c r="U564" s="11"/>
      <c r="V564" s="11"/>
      <c r="W564" s="11"/>
      <c r="X564" s="11"/>
      <c r="Y564" s="11"/>
      <c r="Z564" s="11"/>
      <c r="AA564" s="11"/>
      <c r="AB564" s="11"/>
      <c r="AC564" s="11"/>
    </row>
    <row r="565" spans="1:29" ht="12.75" customHeight="1">
      <c r="A565" s="11"/>
      <c r="B565" s="11"/>
      <c r="C565" s="89"/>
      <c r="D565" s="11"/>
      <c r="E565" s="11"/>
      <c r="F565" s="90"/>
      <c r="G565" s="11"/>
      <c r="H565" s="11"/>
      <c r="I565" s="11"/>
      <c r="J565" s="11"/>
      <c r="K565" s="11"/>
      <c r="L565" s="11"/>
      <c r="M565" s="11"/>
      <c r="N565" s="91"/>
      <c r="O565" s="91"/>
      <c r="P565" s="11"/>
      <c r="Q565" s="11"/>
      <c r="R565" s="11"/>
      <c r="S565" s="11"/>
      <c r="T565" s="11"/>
      <c r="U565" s="11"/>
      <c r="V565" s="11"/>
      <c r="W565" s="11"/>
      <c r="X565" s="11"/>
      <c r="Y565" s="11"/>
      <c r="Z565" s="11"/>
      <c r="AA565" s="11"/>
      <c r="AB565" s="11"/>
      <c r="AC565" s="11"/>
    </row>
    <row r="566" spans="1:29" ht="12.75" customHeight="1">
      <c r="A566" s="11"/>
      <c r="B566" s="11"/>
      <c r="C566" s="89"/>
      <c r="D566" s="11"/>
      <c r="E566" s="11"/>
      <c r="F566" s="90"/>
      <c r="G566" s="11"/>
      <c r="H566" s="11"/>
      <c r="I566" s="11"/>
      <c r="J566" s="11"/>
      <c r="K566" s="11"/>
      <c r="L566" s="11"/>
      <c r="M566" s="11"/>
      <c r="N566" s="91"/>
      <c r="O566" s="91"/>
      <c r="P566" s="11"/>
      <c r="Q566" s="11"/>
      <c r="R566" s="11"/>
      <c r="S566" s="11"/>
      <c r="T566" s="11"/>
      <c r="U566" s="11"/>
      <c r="V566" s="11"/>
      <c r="W566" s="11"/>
      <c r="X566" s="11"/>
      <c r="Y566" s="11"/>
      <c r="Z566" s="11"/>
      <c r="AA566" s="11"/>
      <c r="AB566" s="11"/>
      <c r="AC566" s="11"/>
    </row>
    <row r="567" spans="1:29" ht="12.75" customHeight="1">
      <c r="A567" s="11"/>
      <c r="B567" s="11"/>
      <c r="C567" s="89"/>
      <c r="D567" s="11"/>
      <c r="E567" s="11"/>
      <c r="F567" s="90"/>
      <c r="G567" s="11"/>
      <c r="H567" s="11"/>
      <c r="I567" s="11"/>
      <c r="J567" s="11"/>
      <c r="K567" s="11"/>
      <c r="L567" s="11"/>
      <c r="M567" s="11"/>
      <c r="N567" s="91"/>
      <c r="O567" s="91"/>
      <c r="P567" s="11"/>
      <c r="Q567" s="11"/>
      <c r="R567" s="11"/>
      <c r="S567" s="11"/>
      <c r="T567" s="11"/>
      <c r="U567" s="11"/>
      <c r="V567" s="11"/>
      <c r="W567" s="11"/>
      <c r="X567" s="11"/>
      <c r="Y567" s="11"/>
      <c r="Z567" s="11"/>
      <c r="AA567" s="11"/>
      <c r="AB567" s="11"/>
      <c r="AC567" s="11"/>
    </row>
    <row r="568" spans="1:29" ht="12.75" customHeight="1">
      <c r="A568" s="11"/>
      <c r="B568" s="11"/>
      <c r="C568" s="89"/>
      <c r="D568" s="11"/>
      <c r="E568" s="11"/>
      <c r="F568" s="90"/>
      <c r="G568" s="11"/>
      <c r="H568" s="11"/>
      <c r="I568" s="11"/>
      <c r="J568" s="11"/>
      <c r="K568" s="11"/>
      <c r="L568" s="11"/>
      <c r="M568" s="11"/>
      <c r="N568" s="91"/>
      <c r="O568" s="91"/>
      <c r="P568" s="11"/>
      <c r="Q568" s="11"/>
      <c r="R568" s="11"/>
      <c r="S568" s="11"/>
      <c r="T568" s="11"/>
      <c r="U568" s="11"/>
      <c r="V568" s="11"/>
      <c r="W568" s="11"/>
      <c r="X568" s="11"/>
      <c r="Y568" s="11"/>
      <c r="Z568" s="11"/>
      <c r="AA568" s="11"/>
      <c r="AB568" s="11"/>
      <c r="AC568" s="11"/>
    </row>
    <row r="569" spans="1:29" ht="12.75" customHeight="1">
      <c r="A569" s="11"/>
      <c r="B569" s="11"/>
      <c r="C569" s="89"/>
      <c r="D569" s="11"/>
      <c r="E569" s="11"/>
      <c r="F569" s="90"/>
      <c r="G569" s="11"/>
      <c r="H569" s="11"/>
      <c r="I569" s="11"/>
      <c r="J569" s="11"/>
      <c r="K569" s="11"/>
      <c r="L569" s="11"/>
      <c r="M569" s="11"/>
      <c r="N569" s="91"/>
      <c r="O569" s="91"/>
      <c r="P569" s="11"/>
      <c r="Q569" s="11"/>
      <c r="R569" s="11"/>
      <c r="S569" s="11"/>
      <c r="T569" s="11"/>
      <c r="U569" s="11"/>
      <c r="V569" s="11"/>
      <c r="W569" s="11"/>
      <c r="X569" s="11"/>
      <c r="Y569" s="11"/>
      <c r="Z569" s="11"/>
      <c r="AA569" s="11"/>
      <c r="AB569" s="11"/>
      <c r="AC569" s="11"/>
    </row>
    <row r="570" spans="1:29" ht="12.75" customHeight="1">
      <c r="A570" s="11"/>
      <c r="B570" s="11"/>
      <c r="C570" s="89"/>
      <c r="D570" s="11"/>
      <c r="E570" s="11"/>
      <c r="F570" s="90"/>
      <c r="G570" s="11"/>
      <c r="H570" s="11"/>
      <c r="I570" s="11"/>
      <c r="J570" s="11"/>
      <c r="K570" s="11"/>
      <c r="L570" s="11"/>
      <c r="M570" s="11"/>
      <c r="N570" s="91"/>
      <c r="O570" s="91"/>
      <c r="P570" s="11"/>
      <c r="Q570" s="11"/>
      <c r="R570" s="11"/>
      <c r="S570" s="11"/>
      <c r="T570" s="11"/>
      <c r="U570" s="11"/>
      <c r="V570" s="11"/>
      <c r="W570" s="11"/>
      <c r="X570" s="11"/>
      <c r="Y570" s="11"/>
      <c r="Z570" s="11"/>
      <c r="AA570" s="11"/>
      <c r="AB570" s="11"/>
      <c r="AC570" s="11"/>
    </row>
    <row r="571" spans="1:29" ht="12.75" customHeight="1">
      <c r="A571" s="11"/>
      <c r="B571" s="11"/>
      <c r="C571" s="89"/>
      <c r="D571" s="11"/>
      <c r="E571" s="11"/>
      <c r="F571" s="90"/>
      <c r="G571" s="11"/>
      <c r="H571" s="11"/>
      <c r="I571" s="11"/>
      <c r="J571" s="11"/>
      <c r="K571" s="11"/>
      <c r="L571" s="11"/>
      <c r="M571" s="11"/>
      <c r="N571" s="91"/>
      <c r="O571" s="91"/>
      <c r="P571" s="11"/>
      <c r="Q571" s="11"/>
      <c r="R571" s="11"/>
      <c r="S571" s="11"/>
      <c r="T571" s="11"/>
      <c r="U571" s="11"/>
      <c r="V571" s="11"/>
      <c r="W571" s="11"/>
      <c r="X571" s="11"/>
      <c r="Y571" s="11"/>
      <c r="Z571" s="11"/>
      <c r="AA571" s="11"/>
      <c r="AB571" s="11"/>
      <c r="AC571" s="11"/>
    </row>
    <row r="572" spans="1:29" ht="12.75" customHeight="1">
      <c r="A572" s="11"/>
      <c r="B572" s="11"/>
      <c r="C572" s="89"/>
      <c r="D572" s="11"/>
      <c r="E572" s="11"/>
      <c r="F572" s="90"/>
      <c r="G572" s="11"/>
      <c r="H572" s="11"/>
      <c r="I572" s="11"/>
      <c r="J572" s="11"/>
      <c r="K572" s="11"/>
      <c r="L572" s="11"/>
      <c r="M572" s="11"/>
      <c r="N572" s="91"/>
      <c r="O572" s="91"/>
      <c r="P572" s="11"/>
      <c r="Q572" s="11"/>
      <c r="R572" s="11"/>
      <c r="S572" s="11"/>
      <c r="T572" s="11"/>
      <c r="U572" s="11"/>
      <c r="V572" s="11"/>
      <c r="W572" s="11"/>
      <c r="X572" s="11"/>
      <c r="Y572" s="11"/>
      <c r="Z572" s="11"/>
      <c r="AA572" s="11"/>
      <c r="AB572" s="11"/>
      <c r="AC572" s="11"/>
    </row>
    <row r="573" spans="1:29" ht="12.75" customHeight="1">
      <c r="A573" s="11"/>
      <c r="B573" s="11"/>
      <c r="C573" s="89"/>
      <c r="D573" s="11"/>
      <c r="E573" s="11"/>
      <c r="F573" s="90"/>
      <c r="G573" s="11"/>
      <c r="H573" s="11"/>
      <c r="I573" s="11"/>
      <c r="J573" s="11"/>
      <c r="K573" s="11"/>
      <c r="L573" s="11"/>
      <c r="M573" s="11"/>
      <c r="N573" s="91"/>
      <c r="O573" s="91"/>
      <c r="P573" s="11"/>
      <c r="Q573" s="11"/>
      <c r="R573" s="11"/>
      <c r="S573" s="11"/>
      <c r="T573" s="11"/>
      <c r="U573" s="11"/>
      <c r="V573" s="11"/>
      <c r="W573" s="11"/>
      <c r="X573" s="11"/>
      <c r="Y573" s="11"/>
      <c r="Z573" s="11"/>
      <c r="AA573" s="11"/>
      <c r="AB573" s="11"/>
      <c r="AC573" s="11"/>
    </row>
    <row r="574" spans="1:29" ht="12.75" customHeight="1">
      <c r="A574" s="11"/>
      <c r="B574" s="11"/>
      <c r="C574" s="89"/>
      <c r="D574" s="11"/>
      <c r="E574" s="11"/>
      <c r="F574" s="90"/>
      <c r="G574" s="11"/>
      <c r="H574" s="11"/>
      <c r="I574" s="11"/>
      <c r="J574" s="11"/>
      <c r="K574" s="11"/>
      <c r="L574" s="11"/>
      <c r="M574" s="11"/>
      <c r="N574" s="91"/>
      <c r="O574" s="91"/>
      <c r="P574" s="11"/>
      <c r="Q574" s="11"/>
      <c r="R574" s="11"/>
      <c r="S574" s="11"/>
      <c r="T574" s="11"/>
      <c r="U574" s="11"/>
      <c r="V574" s="11"/>
      <c r="W574" s="11"/>
      <c r="X574" s="11"/>
      <c r="Y574" s="11"/>
      <c r="Z574" s="11"/>
      <c r="AA574" s="11"/>
      <c r="AB574" s="11"/>
      <c r="AC574" s="11"/>
    </row>
    <row r="575" spans="1:29" ht="12.75" customHeight="1">
      <c r="A575" s="11"/>
      <c r="B575" s="11"/>
      <c r="C575" s="89"/>
      <c r="D575" s="11"/>
      <c r="E575" s="11"/>
      <c r="F575" s="90"/>
      <c r="G575" s="11"/>
      <c r="H575" s="11"/>
      <c r="I575" s="11"/>
      <c r="J575" s="11"/>
      <c r="K575" s="11"/>
      <c r="L575" s="11"/>
      <c r="M575" s="11"/>
      <c r="N575" s="91"/>
      <c r="O575" s="91"/>
      <c r="P575" s="11"/>
      <c r="Q575" s="11"/>
      <c r="R575" s="11"/>
      <c r="S575" s="11"/>
      <c r="T575" s="11"/>
      <c r="U575" s="11"/>
      <c r="V575" s="11"/>
      <c r="W575" s="11"/>
      <c r="X575" s="11"/>
      <c r="Y575" s="11"/>
      <c r="Z575" s="11"/>
      <c r="AA575" s="11"/>
      <c r="AB575" s="11"/>
      <c r="AC575" s="11"/>
    </row>
    <row r="576" spans="1:29" ht="12.75" customHeight="1">
      <c r="A576" s="11"/>
      <c r="B576" s="11"/>
      <c r="C576" s="89"/>
      <c r="D576" s="11"/>
      <c r="E576" s="11"/>
      <c r="F576" s="90"/>
      <c r="G576" s="11"/>
      <c r="H576" s="11"/>
      <c r="I576" s="11"/>
      <c r="J576" s="11"/>
      <c r="K576" s="11"/>
      <c r="L576" s="11"/>
      <c r="M576" s="11"/>
      <c r="N576" s="91"/>
      <c r="O576" s="91"/>
      <c r="P576" s="11"/>
      <c r="Q576" s="11"/>
      <c r="R576" s="11"/>
      <c r="S576" s="11"/>
      <c r="T576" s="11"/>
      <c r="U576" s="11"/>
      <c r="V576" s="11"/>
      <c r="W576" s="11"/>
      <c r="X576" s="11"/>
      <c r="Y576" s="11"/>
      <c r="Z576" s="11"/>
      <c r="AA576" s="11"/>
      <c r="AB576" s="11"/>
      <c r="AC576" s="11"/>
    </row>
    <row r="577" spans="1:29" ht="12.75" customHeight="1">
      <c r="A577" s="11"/>
      <c r="B577" s="11"/>
      <c r="C577" s="89"/>
      <c r="D577" s="11"/>
      <c r="E577" s="11"/>
      <c r="F577" s="90"/>
      <c r="G577" s="11"/>
      <c r="H577" s="11"/>
      <c r="I577" s="11"/>
      <c r="J577" s="11"/>
      <c r="K577" s="11"/>
      <c r="L577" s="11"/>
      <c r="M577" s="11"/>
      <c r="N577" s="91"/>
      <c r="O577" s="91"/>
      <c r="P577" s="11"/>
      <c r="Q577" s="11"/>
      <c r="R577" s="11"/>
      <c r="S577" s="11"/>
      <c r="T577" s="11"/>
      <c r="U577" s="11"/>
      <c r="V577" s="11"/>
      <c r="W577" s="11"/>
      <c r="X577" s="11"/>
      <c r="Y577" s="11"/>
      <c r="Z577" s="11"/>
      <c r="AA577" s="11"/>
      <c r="AB577" s="11"/>
      <c r="AC577" s="11"/>
    </row>
    <row r="578" spans="1:29" ht="12.75" customHeight="1">
      <c r="A578" s="11"/>
      <c r="B578" s="11"/>
      <c r="C578" s="89"/>
      <c r="D578" s="11"/>
      <c r="E578" s="11"/>
      <c r="F578" s="90"/>
      <c r="G578" s="11"/>
      <c r="H578" s="11"/>
      <c r="I578" s="11"/>
      <c r="J578" s="11"/>
      <c r="K578" s="11"/>
      <c r="L578" s="11"/>
      <c r="M578" s="11"/>
      <c r="N578" s="91"/>
      <c r="O578" s="91"/>
      <c r="P578" s="11"/>
      <c r="Q578" s="11"/>
      <c r="R578" s="11"/>
      <c r="S578" s="11"/>
      <c r="T578" s="11"/>
      <c r="U578" s="11"/>
      <c r="V578" s="11"/>
      <c r="W578" s="11"/>
      <c r="X578" s="11"/>
      <c r="Y578" s="11"/>
      <c r="Z578" s="11"/>
      <c r="AA578" s="11"/>
      <c r="AB578" s="11"/>
      <c r="AC578" s="11"/>
    </row>
    <row r="579" spans="1:29" ht="12.75" customHeight="1">
      <c r="A579" s="11"/>
      <c r="B579" s="11"/>
      <c r="C579" s="89"/>
      <c r="D579" s="11"/>
      <c r="E579" s="11"/>
      <c r="F579" s="90"/>
      <c r="G579" s="11"/>
      <c r="H579" s="11"/>
      <c r="I579" s="11"/>
      <c r="J579" s="11"/>
      <c r="K579" s="11"/>
      <c r="L579" s="11"/>
      <c r="M579" s="11"/>
      <c r="N579" s="91"/>
      <c r="O579" s="91"/>
      <c r="P579" s="11"/>
      <c r="Q579" s="11"/>
      <c r="R579" s="11"/>
      <c r="S579" s="11"/>
      <c r="T579" s="11"/>
      <c r="U579" s="11"/>
      <c r="V579" s="11"/>
      <c r="W579" s="11"/>
      <c r="X579" s="11"/>
      <c r="Y579" s="11"/>
      <c r="Z579" s="11"/>
      <c r="AA579" s="11"/>
      <c r="AB579" s="11"/>
      <c r="AC579" s="11"/>
    </row>
    <row r="580" spans="1:29" ht="12.75" customHeight="1">
      <c r="A580" s="11"/>
      <c r="B580" s="11"/>
      <c r="C580" s="89"/>
      <c r="D580" s="11"/>
      <c r="E580" s="11"/>
      <c r="F580" s="90"/>
      <c r="G580" s="11"/>
      <c r="H580" s="11"/>
      <c r="I580" s="11"/>
      <c r="J580" s="11"/>
      <c r="K580" s="11"/>
      <c r="L580" s="11"/>
      <c r="M580" s="11"/>
      <c r="N580" s="91"/>
      <c r="O580" s="91"/>
      <c r="P580" s="11"/>
      <c r="Q580" s="11"/>
      <c r="R580" s="11"/>
      <c r="S580" s="11"/>
      <c r="T580" s="11"/>
      <c r="U580" s="11"/>
      <c r="V580" s="11"/>
      <c r="W580" s="11"/>
      <c r="X580" s="11"/>
      <c r="Y580" s="11"/>
      <c r="Z580" s="11"/>
      <c r="AA580" s="11"/>
      <c r="AB580" s="11"/>
      <c r="AC580" s="11"/>
    </row>
    <row r="581" spans="1:29" ht="12.75" customHeight="1">
      <c r="A581" s="11"/>
      <c r="B581" s="11"/>
      <c r="C581" s="89"/>
      <c r="D581" s="11"/>
      <c r="E581" s="11"/>
      <c r="F581" s="90"/>
      <c r="G581" s="11"/>
      <c r="H581" s="11"/>
      <c r="I581" s="11"/>
      <c r="J581" s="11"/>
      <c r="K581" s="11"/>
      <c r="L581" s="11"/>
      <c r="M581" s="11"/>
      <c r="N581" s="91"/>
      <c r="O581" s="91"/>
      <c r="P581" s="11"/>
      <c r="Q581" s="11"/>
      <c r="R581" s="11"/>
      <c r="S581" s="11"/>
      <c r="T581" s="11"/>
      <c r="U581" s="11"/>
      <c r="V581" s="11"/>
      <c r="W581" s="11"/>
      <c r="X581" s="11"/>
      <c r="Y581" s="11"/>
      <c r="Z581" s="11"/>
      <c r="AA581" s="11"/>
      <c r="AB581" s="11"/>
      <c r="AC581" s="11"/>
    </row>
    <row r="582" spans="1:29" ht="12.75" customHeight="1">
      <c r="A582" s="11"/>
      <c r="B582" s="11"/>
      <c r="C582" s="89"/>
      <c r="D582" s="11"/>
      <c r="E582" s="11"/>
      <c r="F582" s="90"/>
      <c r="G582" s="11"/>
      <c r="H582" s="11"/>
      <c r="I582" s="11"/>
      <c r="J582" s="11"/>
      <c r="K582" s="11"/>
      <c r="L582" s="11"/>
      <c r="M582" s="11"/>
      <c r="N582" s="91"/>
      <c r="O582" s="91"/>
      <c r="P582" s="11"/>
      <c r="Q582" s="11"/>
      <c r="R582" s="11"/>
      <c r="S582" s="11"/>
      <c r="T582" s="11"/>
      <c r="U582" s="11"/>
      <c r="V582" s="11"/>
      <c r="W582" s="11"/>
      <c r="X582" s="11"/>
      <c r="Y582" s="11"/>
      <c r="Z582" s="11"/>
      <c r="AA582" s="11"/>
      <c r="AB582" s="11"/>
      <c r="AC582" s="11"/>
    </row>
    <row r="583" spans="1:29" ht="12.75" customHeight="1">
      <c r="A583" s="11"/>
      <c r="B583" s="11"/>
      <c r="C583" s="89"/>
      <c r="D583" s="11"/>
      <c r="E583" s="11"/>
      <c r="F583" s="90"/>
      <c r="G583" s="11"/>
      <c r="H583" s="11"/>
      <c r="I583" s="11"/>
      <c r="J583" s="11"/>
      <c r="K583" s="11"/>
      <c r="L583" s="11"/>
      <c r="M583" s="11"/>
      <c r="N583" s="91"/>
      <c r="O583" s="91"/>
      <c r="P583" s="11"/>
      <c r="Q583" s="11"/>
      <c r="R583" s="11"/>
      <c r="S583" s="11"/>
      <c r="T583" s="11"/>
      <c r="U583" s="11"/>
      <c r="V583" s="11"/>
      <c r="W583" s="11"/>
      <c r="X583" s="11"/>
      <c r="Y583" s="11"/>
      <c r="Z583" s="11"/>
      <c r="AA583" s="11"/>
      <c r="AB583" s="11"/>
      <c r="AC583" s="11"/>
    </row>
    <row r="584" spans="1:29" ht="12.75" customHeight="1">
      <c r="A584" s="11"/>
      <c r="B584" s="11"/>
      <c r="C584" s="89"/>
      <c r="D584" s="11"/>
      <c r="E584" s="11"/>
      <c r="F584" s="90"/>
      <c r="G584" s="11"/>
      <c r="H584" s="11"/>
      <c r="I584" s="11"/>
      <c r="J584" s="11"/>
      <c r="K584" s="11"/>
      <c r="L584" s="11"/>
      <c r="M584" s="11"/>
      <c r="N584" s="91"/>
      <c r="O584" s="91"/>
      <c r="P584" s="11"/>
      <c r="Q584" s="11"/>
      <c r="R584" s="11"/>
      <c r="S584" s="11"/>
      <c r="T584" s="11"/>
      <c r="U584" s="11"/>
      <c r="V584" s="11"/>
      <c r="W584" s="11"/>
      <c r="X584" s="11"/>
      <c r="Y584" s="11"/>
      <c r="Z584" s="11"/>
      <c r="AA584" s="11"/>
      <c r="AB584" s="11"/>
      <c r="AC584" s="11"/>
    </row>
    <row r="585" spans="1:29" ht="12.75" customHeight="1">
      <c r="A585" s="11"/>
      <c r="B585" s="11"/>
      <c r="C585" s="89"/>
      <c r="D585" s="11"/>
      <c r="E585" s="11"/>
      <c r="F585" s="90"/>
      <c r="G585" s="11"/>
      <c r="H585" s="11"/>
      <c r="I585" s="11"/>
      <c r="J585" s="11"/>
      <c r="K585" s="11"/>
      <c r="L585" s="11"/>
      <c r="M585" s="11"/>
      <c r="N585" s="91"/>
      <c r="O585" s="91"/>
      <c r="P585" s="11"/>
      <c r="Q585" s="11"/>
      <c r="R585" s="11"/>
      <c r="S585" s="11"/>
      <c r="T585" s="11"/>
      <c r="U585" s="11"/>
      <c r="V585" s="11"/>
      <c r="W585" s="11"/>
      <c r="X585" s="11"/>
      <c r="Y585" s="11"/>
      <c r="Z585" s="11"/>
      <c r="AA585" s="11"/>
      <c r="AB585" s="11"/>
      <c r="AC585" s="11"/>
    </row>
    <row r="586" spans="1:29" ht="12.75" customHeight="1">
      <c r="A586" s="11"/>
      <c r="B586" s="11"/>
      <c r="C586" s="89"/>
      <c r="D586" s="11"/>
      <c r="E586" s="11"/>
      <c r="F586" s="90"/>
      <c r="G586" s="11"/>
      <c r="H586" s="11"/>
      <c r="I586" s="11"/>
      <c r="J586" s="11"/>
      <c r="K586" s="11"/>
      <c r="L586" s="11"/>
      <c r="M586" s="11"/>
      <c r="N586" s="91"/>
      <c r="O586" s="91"/>
      <c r="P586" s="11"/>
      <c r="Q586" s="11"/>
      <c r="R586" s="11"/>
      <c r="S586" s="11"/>
      <c r="T586" s="11"/>
      <c r="U586" s="11"/>
      <c r="V586" s="11"/>
      <c r="W586" s="11"/>
      <c r="X586" s="11"/>
      <c r="Y586" s="11"/>
      <c r="Z586" s="11"/>
      <c r="AA586" s="11"/>
      <c r="AB586" s="11"/>
      <c r="AC586" s="11"/>
    </row>
    <row r="587" spans="1:29" ht="12.75" customHeight="1">
      <c r="A587" s="11"/>
      <c r="B587" s="11"/>
      <c r="C587" s="89"/>
      <c r="D587" s="11"/>
      <c r="E587" s="11"/>
      <c r="F587" s="90"/>
      <c r="G587" s="11"/>
      <c r="H587" s="11"/>
      <c r="I587" s="11"/>
      <c r="J587" s="11"/>
      <c r="K587" s="11"/>
      <c r="L587" s="11"/>
      <c r="M587" s="11"/>
      <c r="N587" s="91"/>
      <c r="O587" s="91"/>
      <c r="P587" s="11"/>
      <c r="Q587" s="11"/>
      <c r="R587" s="11"/>
      <c r="S587" s="11"/>
      <c r="T587" s="11"/>
      <c r="U587" s="11"/>
      <c r="V587" s="11"/>
      <c r="W587" s="11"/>
      <c r="X587" s="11"/>
      <c r="Y587" s="11"/>
      <c r="Z587" s="11"/>
      <c r="AA587" s="11"/>
      <c r="AB587" s="11"/>
      <c r="AC587" s="11"/>
    </row>
    <row r="588" spans="1:29" ht="12.75" customHeight="1">
      <c r="A588" s="11"/>
      <c r="B588" s="11"/>
      <c r="C588" s="89"/>
      <c r="D588" s="11"/>
      <c r="E588" s="11"/>
      <c r="F588" s="90"/>
      <c r="G588" s="11"/>
      <c r="H588" s="11"/>
      <c r="I588" s="11"/>
      <c r="J588" s="11"/>
      <c r="K588" s="11"/>
      <c r="L588" s="11"/>
      <c r="M588" s="11"/>
      <c r="N588" s="91"/>
      <c r="O588" s="91"/>
      <c r="P588" s="11"/>
      <c r="Q588" s="11"/>
      <c r="R588" s="11"/>
      <c r="S588" s="11"/>
      <c r="T588" s="11"/>
      <c r="U588" s="11"/>
      <c r="V588" s="11"/>
      <c r="W588" s="11"/>
      <c r="X588" s="11"/>
      <c r="Y588" s="11"/>
      <c r="Z588" s="11"/>
      <c r="AA588" s="11"/>
      <c r="AB588" s="11"/>
      <c r="AC588" s="11"/>
    </row>
    <row r="589" spans="1:29" ht="12.75" customHeight="1">
      <c r="A589" s="11"/>
      <c r="B589" s="11"/>
      <c r="C589" s="89"/>
      <c r="D589" s="11"/>
      <c r="E589" s="11"/>
      <c r="F589" s="90"/>
      <c r="G589" s="11"/>
      <c r="H589" s="11"/>
      <c r="I589" s="11"/>
      <c r="J589" s="11"/>
      <c r="K589" s="11"/>
      <c r="L589" s="11"/>
      <c r="M589" s="11"/>
      <c r="N589" s="91"/>
      <c r="O589" s="91"/>
      <c r="P589" s="11"/>
      <c r="Q589" s="11"/>
      <c r="R589" s="11"/>
      <c r="S589" s="11"/>
      <c r="T589" s="11"/>
      <c r="U589" s="11"/>
      <c r="V589" s="11"/>
      <c r="W589" s="11"/>
      <c r="X589" s="11"/>
      <c r="Y589" s="11"/>
      <c r="Z589" s="11"/>
      <c r="AA589" s="11"/>
      <c r="AB589" s="11"/>
      <c r="AC589" s="11"/>
    </row>
    <row r="590" spans="1:29" ht="12.75" customHeight="1">
      <c r="A590" s="11"/>
      <c r="B590" s="11"/>
      <c r="C590" s="89"/>
      <c r="D590" s="11"/>
      <c r="E590" s="11"/>
      <c r="F590" s="90"/>
      <c r="G590" s="11"/>
      <c r="H590" s="11"/>
      <c r="I590" s="11"/>
      <c r="J590" s="11"/>
      <c r="K590" s="11"/>
      <c r="L590" s="11"/>
      <c r="M590" s="11"/>
      <c r="N590" s="91"/>
      <c r="O590" s="91"/>
      <c r="P590" s="11"/>
      <c r="Q590" s="11"/>
      <c r="R590" s="11"/>
      <c r="S590" s="11"/>
      <c r="T590" s="11"/>
      <c r="U590" s="11"/>
      <c r="V590" s="11"/>
      <c r="W590" s="11"/>
      <c r="X590" s="11"/>
      <c r="Y590" s="11"/>
      <c r="Z590" s="11"/>
      <c r="AA590" s="11"/>
      <c r="AB590" s="11"/>
      <c r="AC590" s="11"/>
    </row>
    <row r="591" spans="1:29" ht="12.75" customHeight="1">
      <c r="A591" s="11"/>
      <c r="B591" s="11"/>
      <c r="C591" s="89"/>
      <c r="D591" s="11"/>
      <c r="E591" s="11"/>
      <c r="F591" s="90"/>
      <c r="G591" s="11"/>
      <c r="H591" s="11"/>
      <c r="I591" s="11"/>
      <c r="J591" s="11"/>
      <c r="K591" s="11"/>
      <c r="L591" s="11"/>
      <c r="M591" s="11"/>
      <c r="N591" s="91"/>
      <c r="O591" s="91"/>
      <c r="P591" s="11"/>
      <c r="Q591" s="11"/>
      <c r="R591" s="11"/>
      <c r="S591" s="11"/>
      <c r="T591" s="11"/>
      <c r="U591" s="11"/>
      <c r="V591" s="11"/>
      <c r="W591" s="11"/>
      <c r="X591" s="11"/>
      <c r="Y591" s="11"/>
      <c r="Z591" s="11"/>
      <c r="AA591" s="11"/>
      <c r="AB591" s="11"/>
      <c r="AC591" s="11"/>
    </row>
    <row r="592" spans="1:29" ht="12.75" customHeight="1">
      <c r="A592" s="11"/>
      <c r="B592" s="11"/>
      <c r="C592" s="89"/>
      <c r="D592" s="11"/>
      <c r="E592" s="11"/>
      <c r="F592" s="90"/>
      <c r="G592" s="11"/>
      <c r="H592" s="11"/>
      <c r="I592" s="11"/>
      <c r="J592" s="11"/>
      <c r="K592" s="11"/>
      <c r="L592" s="11"/>
      <c r="M592" s="11"/>
      <c r="N592" s="91"/>
      <c r="O592" s="91"/>
      <c r="P592" s="11"/>
      <c r="Q592" s="11"/>
      <c r="R592" s="11"/>
      <c r="S592" s="11"/>
      <c r="T592" s="11"/>
      <c r="U592" s="11"/>
      <c r="V592" s="11"/>
      <c r="W592" s="11"/>
      <c r="X592" s="11"/>
      <c r="Y592" s="11"/>
      <c r="Z592" s="11"/>
      <c r="AA592" s="11"/>
      <c r="AB592" s="11"/>
      <c r="AC592" s="11"/>
    </row>
    <row r="593" spans="1:29" ht="12.75" customHeight="1">
      <c r="A593" s="11"/>
      <c r="B593" s="11"/>
      <c r="C593" s="89"/>
      <c r="D593" s="11"/>
      <c r="E593" s="11"/>
      <c r="F593" s="90"/>
      <c r="G593" s="11"/>
      <c r="H593" s="11"/>
      <c r="I593" s="11"/>
      <c r="J593" s="11"/>
      <c r="K593" s="11"/>
      <c r="L593" s="11"/>
      <c r="M593" s="11"/>
      <c r="N593" s="91"/>
      <c r="O593" s="91"/>
      <c r="P593" s="11"/>
      <c r="Q593" s="11"/>
      <c r="R593" s="11"/>
      <c r="S593" s="11"/>
      <c r="T593" s="11"/>
      <c r="U593" s="11"/>
      <c r="V593" s="11"/>
      <c r="W593" s="11"/>
      <c r="X593" s="11"/>
      <c r="Y593" s="11"/>
      <c r="Z593" s="11"/>
      <c r="AA593" s="11"/>
      <c r="AB593" s="11"/>
      <c r="AC593" s="11"/>
    </row>
    <row r="594" spans="1:29" ht="12.75" customHeight="1">
      <c r="A594" s="11"/>
      <c r="B594" s="11"/>
      <c r="C594" s="89"/>
      <c r="D594" s="11"/>
      <c r="E594" s="11"/>
      <c r="F594" s="90"/>
      <c r="G594" s="11"/>
      <c r="H594" s="11"/>
      <c r="I594" s="11"/>
      <c r="J594" s="11"/>
      <c r="K594" s="11"/>
      <c r="L594" s="11"/>
      <c r="M594" s="11"/>
      <c r="N594" s="91"/>
      <c r="O594" s="91"/>
      <c r="P594" s="11"/>
      <c r="Q594" s="11"/>
      <c r="R594" s="11"/>
      <c r="S594" s="11"/>
      <c r="T594" s="11"/>
      <c r="U594" s="11"/>
      <c r="V594" s="11"/>
      <c r="W594" s="11"/>
      <c r="X594" s="11"/>
      <c r="Y594" s="11"/>
      <c r="Z594" s="11"/>
      <c r="AA594" s="11"/>
      <c r="AB594" s="11"/>
      <c r="AC594" s="11"/>
    </row>
    <row r="595" spans="1:29" ht="12.75" customHeight="1">
      <c r="A595" s="11"/>
      <c r="B595" s="11"/>
      <c r="C595" s="89"/>
      <c r="D595" s="11"/>
      <c r="E595" s="11"/>
      <c r="F595" s="90"/>
      <c r="G595" s="11"/>
      <c r="H595" s="11"/>
      <c r="I595" s="11"/>
      <c r="J595" s="11"/>
      <c r="K595" s="11"/>
      <c r="L595" s="11"/>
      <c r="M595" s="11"/>
      <c r="N595" s="91"/>
      <c r="O595" s="91"/>
      <c r="P595" s="11"/>
      <c r="Q595" s="11"/>
      <c r="R595" s="11"/>
      <c r="S595" s="11"/>
      <c r="T595" s="11"/>
      <c r="U595" s="11"/>
      <c r="V595" s="11"/>
      <c r="W595" s="11"/>
      <c r="X595" s="11"/>
      <c r="Y595" s="11"/>
      <c r="Z595" s="11"/>
      <c r="AA595" s="11"/>
      <c r="AB595" s="11"/>
      <c r="AC595" s="11"/>
    </row>
    <row r="596" spans="1:29" ht="12.75" customHeight="1">
      <c r="A596" s="11"/>
      <c r="B596" s="11"/>
      <c r="C596" s="89"/>
      <c r="D596" s="11"/>
      <c r="E596" s="11"/>
      <c r="F596" s="90"/>
      <c r="G596" s="11"/>
      <c r="H596" s="11"/>
      <c r="I596" s="11"/>
      <c r="J596" s="11"/>
      <c r="K596" s="11"/>
      <c r="L596" s="11"/>
      <c r="M596" s="11"/>
      <c r="N596" s="91"/>
      <c r="O596" s="91"/>
      <c r="P596" s="11"/>
      <c r="Q596" s="11"/>
      <c r="R596" s="11"/>
      <c r="S596" s="11"/>
      <c r="T596" s="11"/>
      <c r="U596" s="11"/>
      <c r="V596" s="11"/>
      <c r="W596" s="11"/>
      <c r="X596" s="11"/>
      <c r="Y596" s="11"/>
      <c r="Z596" s="11"/>
      <c r="AA596" s="11"/>
      <c r="AB596" s="11"/>
      <c r="AC596" s="11"/>
    </row>
    <row r="597" spans="1:29" ht="12.75" customHeight="1">
      <c r="A597" s="11"/>
      <c r="B597" s="11"/>
      <c r="C597" s="89"/>
      <c r="D597" s="11"/>
      <c r="E597" s="11"/>
      <c r="F597" s="90"/>
      <c r="G597" s="11"/>
      <c r="H597" s="11"/>
      <c r="I597" s="11"/>
      <c r="J597" s="11"/>
      <c r="K597" s="11"/>
      <c r="L597" s="11"/>
      <c r="M597" s="11"/>
      <c r="N597" s="91"/>
      <c r="O597" s="91"/>
      <c r="P597" s="11"/>
      <c r="Q597" s="11"/>
      <c r="R597" s="11"/>
      <c r="S597" s="11"/>
      <c r="T597" s="11"/>
      <c r="U597" s="11"/>
      <c r="V597" s="11"/>
      <c r="W597" s="11"/>
      <c r="X597" s="11"/>
      <c r="Y597" s="11"/>
      <c r="Z597" s="11"/>
      <c r="AA597" s="11"/>
      <c r="AB597" s="11"/>
      <c r="AC597" s="11"/>
    </row>
    <row r="598" spans="1:29" ht="12.75" customHeight="1">
      <c r="A598" s="11"/>
      <c r="B598" s="11"/>
      <c r="C598" s="89"/>
      <c r="D598" s="11"/>
      <c r="E598" s="11"/>
      <c r="F598" s="90"/>
      <c r="G598" s="11"/>
      <c r="H598" s="11"/>
      <c r="I598" s="11"/>
      <c r="J598" s="11"/>
      <c r="K598" s="11"/>
      <c r="L598" s="11"/>
      <c r="M598" s="11"/>
      <c r="N598" s="91"/>
      <c r="O598" s="91"/>
      <c r="P598" s="11"/>
      <c r="Q598" s="11"/>
      <c r="R598" s="11"/>
      <c r="S598" s="11"/>
      <c r="T598" s="11"/>
      <c r="U598" s="11"/>
      <c r="V598" s="11"/>
      <c r="W598" s="11"/>
      <c r="X598" s="11"/>
      <c r="Y598" s="11"/>
      <c r="Z598" s="11"/>
      <c r="AA598" s="11"/>
      <c r="AB598" s="11"/>
      <c r="AC598" s="11"/>
    </row>
    <row r="599" spans="1:29" ht="12.75" customHeight="1">
      <c r="A599" s="11"/>
      <c r="B599" s="11"/>
      <c r="C599" s="89"/>
      <c r="D599" s="11"/>
      <c r="E599" s="11"/>
      <c r="F599" s="90"/>
      <c r="G599" s="11"/>
      <c r="H599" s="11"/>
      <c r="I599" s="11"/>
      <c r="J599" s="11"/>
      <c r="K599" s="11"/>
      <c r="L599" s="11"/>
      <c r="M599" s="11"/>
      <c r="N599" s="91"/>
      <c r="O599" s="91"/>
      <c r="P599" s="11"/>
      <c r="Q599" s="11"/>
      <c r="R599" s="11"/>
      <c r="S599" s="11"/>
      <c r="T599" s="11"/>
      <c r="U599" s="11"/>
      <c r="V599" s="11"/>
      <c r="W599" s="11"/>
      <c r="X599" s="11"/>
      <c r="Y599" s="11"/>
      <c r="Z599" s="11"/>
      <c r="AA599" s="11"/>
      <c r="AB599" s="11"/>
      <c r="AC599" s="11"/>
    </row>
    <row r="600" spans="1:29" ht="12.75" customHeight="1">
      <c r="A600" s="11"/>
      <c r="B600" s="11"/>
      <c r="C600" s="89"/>
      <c r="D600" s="11"/>
      <c r="E600" s="11"/>
      <c r="F600" s="90"/>
      <c r="G600" s="11"/>
      <c r="H600" s="11"/>
      <c r="I600" s="11"/>
      <c r="J600" s="11"/>
      <c r="K600" s="11"/>
      <c r="L600" s="11"/>
      <c r="M600" s="11"/>
      <c r="N600" s="91"/>
      <c r="O600" s="91"/>
      <c r="P600" s="11"/>
      <c r="Q600" s="11"/>
      <c r="R600" s="11"/>
      <c r="S600" s="11"/>
      <c r="T600" s="11"/>
      <c r="U600" s="11"/>
      <c r="V600" s="11"/>
      <c r="W600" s="11"/>
      <c r="X600" s="11"/>
      <c r="Y600" s="11"/>
      <c r="Z600" s="11"/>
      <c r="AA600" s="11"/>
      <c r="AB600" s="11"/>
      <c r="AC600" s="11"/>
    </row>
    <row r="601" spans="1:29" ht="12.75" customHeight="1">
      <c r="A601" s="11"/>
      <c r="B601" s="11"/>
      <c r="C601" s="89"/>
      <c r="D601" s="11"/>
      <c r="E601" s="11"/>
      <c r="F601" s="90"/>
      <c r="G601" s="11"/>
      <c r="H601" s="11"/>
      <c r="I601" s="11"/>
      <c r="J601" s="11"/>
      <c r="K601" s="11"/>
      <c r="L601" s="11"/>
      <c r="M601" s="11"/>
      <c r="N601" s="91"/>
      <c r="O601" s="91"/>
      <c r="P601" s="11"/>
      <c r="Q601" s="11"/>
      <c r="R601" s="11"/>
      <c r="S601" s="11"/>
      <c r="T601" s="11"/>
      <c r="U601" s="11"/>
      <c r="V601" s="11"/>
      <c r="W601" s="11"/>
      <c r="X601" s="11"/>
      <c r="Y601" s="11"/>
      <c r="Z601" s="11"/>
      <c r="AA601" s="11"/>
      <c r="AB601" s="11"/>
      <c r="AC601" s="11"/>
    </row>
    <row r="602" spans="1:29" ht="12.75" customHeight="1">
      <c r="A602" s="11"/>
      <c r="B602" s="11"/>
      <c r="C602" s="89"/>
      <c r="D602" s="11"/>
      <c r="E602" s="11"/>
      <c r="F602" s="90"/>
      <c r="G602" s="11"/>
      <c r="H602" s="11"/>
      <c r="I602" s="11"/>
      <c r="J602" s="11"/>
      <c r="K602" s="11"/>
      <c r="L602" s="11"/>
      <c r="M602" s="11"/>
      <c r="N602" s="91"/>
      <c r="O602" s="91"/>
      <c r="P602" s="11"/>
      <c r="Q602" s="11"/>
      <c r="R602" s="11"/>
      <c r="S602" s="11"/>
      <c r="T602" s="11"/>
      <c r="U602" s="11"/>
      <c r="V602" s="11"/>
      <c r="W602" s="11"/>
      <c r="X602" s="11"/>
      <c r="Y602" s="11"/>
      <c r="Z602" s="11"/>
      <c r="AA602" s="11"/>
      <c r="AB602" s="11"/>
      <c r="AC602" s="11"/>
    </row>
    <row r="603" spans="1:29" ht="12.75" customHeight="1">
      <c r="A603" s="11"/>
      <c r="B603" s="11"/>
      <c r="C603" s="89"/>
      <c r="D603" s="11"/>
      <c r="E603" s="11"/>
      <c r="F603" s="90"/>
      <c r="G603" s="11"/>
      <c r="H603" s="11"/>
      <c r="I603" s="11"/>
      <c r="J603" s="11"/>
      <c r="K603" s="11"/>
      <c r="L603" s="11"/>
      <c r="M603" s="11"/>
      <c r="N603" s="91"/>
      <c r="O603" s="91"/>
      <c r="P603" s="11"/>
      <c r="Q603" s="11"/>
      <c r="R603" s="11"/>
      <c r="S603" s="11"/>
      <c r="T603" s="11"/>
      <c r="U603" s="11"/>
      <c r="V603" s="11"/>
      <c r="W603" s="11"/>
      <c r="X603" s="11"/>
      <c r="Y603" s="11"/>
      <c r="Z603" s="11"/>
      <c r="AA603" s="11"/>
      <c r="AB603" s="11"/>
      <c r="AC603" s="11"/>
    </row>
    <row r="604" spans="1:29" ht="12.75" customHeight="1">
      <c r="A604" s="11"/>
      <c r="B604" s="11"/>
      <c r="C604" s="89"/>
      <c r="D604" s="11"/>
      <c r="E604" s="11"/>
      <c r="F604" s="90"/>
      <c r="G604" s="11"/>
      <c r="H604" s="11"/>
      <c r="I604" s="11"/>
      <c r="J604" s="11"/>
      <c r="K604" s="11"/>
      <c r="L604" s="11"/>
      <c r="M604" s="11"/>
      <c r="N604" s="91"/>
      <c r="O604" s="91"/>
      <c r="P604" s="11"/>
      <c r="Q604" s="11"/>
      <c r="R604" s="11"/>
      <c r="S604" s="11"/>
      <c r="T604" s="11"/>
      <c r="U604" s="11"/>
      <c r="V604" s="11"/>
      <c r="W604" s="11"/>
      <c r="X604" s="11"/>
      <c r="Y604" s="11"/>
      <c r="Z604" s="11"/>
      <c r="AA604" s="11"/>
      <c r="AB604" s="11"/>
      <c r="AC604" s="11"/>
    </row>
    <row r="605" spans="1:29" ht="12.75" customHeight="1">
      <c r="A605" s="11"/>
      <c r="B605" s="11"/>
      <c r="C605" s="89"/>
      <c r="D605" s="11"/>
      <c r="E605" s="11"/>
      <c r="F605" s="90"/>
      <c r="G605" s="11"/>
      <c r="H605" s="11"/>
      <c r="I605" s="11"/>
      <c r="J605" s="11"/>
      <c r="K605" s="11"/>
      <c r="L605" s="11"/>
      <c r="M605" s="11"/>
      <c r="N605" s="91"/>
      <c r="O605" s="91"/>
      <c r="P605" s="11"/>
      <c r="Q605" s="11"/>
      <c r="R605" s="11"/>
      <c r="S605" s="11"/>
      <c r="T605" s="11"/>
      <c r="U605" s="11"/>
      <c r="V605" s="11"/>
      <c r="W605" s="11"/>
      <c r="X605" s="11"/>
      <c r="Y605" s="11"/>
      <c r="Z605" s="11"/>
      <c r="AA605" s="11"/>
      <c r="AB605" s="11"/>
      <c r="AC605" s="11"/>
    </row>
    <row r="606" spans="1:29" ht="12.75" customHeight="1">
      <c r="A606" s="11"/>
      <c r="B606" s="11"/>
      <c r="C606" s="89"/>
      <c r="D606" s="11"/>
      <c r="E606" s="11"/>
      <c r="F606" s="90"/>
      <c r="G606" s="11"/>
      <c r="H606" s="11"/>
      <c r="I606" s="11"/>
      <c r="J606" s="11"/>
      <c r="K606" s="11"/>
      <c r="L606" s="11"/>
      <c r="M606" s="11"/>
      <c r="N606" s="91"/>
      <c r="O606" s="91"/>
      <c r="P606" s="11"/>
      <c r="Q606" s="11"/>
      <c r="R606" s="11"/>
      <c r="S606" s="11"/>
      <c r="T606" s="11"/>
      <c r="U606" s="11"/>
      <c r="V606" s="11"/>
      <c r="W606" s="11"/>
      <c r="X606" s="11"/>
      <c r="Y606" s="11"/>
      <c r="Z606" s="11"/>
      <c r="AA606" s="11"/>
      <c r="AB606" s="11"/>
      <c r="AC606" s="11"/>
    </row>
    <row r="607" spans="1:29" ht="12.75" customHeight="1">
      <c r="A607" s="11"/>
      <c r="B607" s="11"/>
      <c r="C607" s="89"/>
      <c r="D607" s="11"/>
      <c r="E607" s="11"/>
      <c r="F607" s="90"/>
      <c r="G607" s="11"/>
      <c r="H607" s="11"/>
      <c r="I607" s="11"/>
      <c r="J607" s="11"/>
      <c r="K607" s="11"/>
      <c r="L607" s="11"/>
      <c r="M607" s="11"/>
      <c r="N607" s="91"/>
      <c r="O607" s="91"/>
      <c r="P607" s="11"/>
      <c r="Q607" s="11"/>
      <c r="R607" s="11"/>
      <c r="S607" s="11"/>
      <c r="T607" s="11"/>
      <c r="U607" s="11"/>
      <c r="V607" s="11"/>
      <c r="W607" s="11"/>
      <c r="X607" s="11"/>
      <c r="Y607" s="11"/>
      <c r="Z607" s="11"/>
      <c r="AA607" s="11"/>
      <c r="AB607" s="11"/>
      <c r="AC607" s="11"/>
    </row>
    <row r="608" spans="1:29" ht="12.75" customHeight="1">
      <c r="A608" s="11"/>
      <c r="B608" s="11"/>
      <c r="C608" s="89"/>
      <c r="D608" s="11"/>
      <c r="E608" s="11"/>
      <c r="F608" s="90"/>
      <c r="G608" s="11"/>
      <c r="H608" s="11"/>
      <c r="I608" s="11"/>
      <c r="J608" s="11"/>
      <c r="K608" s="11"/>
      <c r="L608" s="11"/>
      <c r="M608" s="11"/>
      <c r="N608" s="91"/>
      <c r="O608" s="91"/>
      <c r="P608" s="11"/>
      <c r="Q608" s="11"/>
      <c r="R608" s="11"/>
      <c r="S608" s="11"/>
      <c r="T608" s="11"/>
      <c r="U608" s="11"/>
      <c r="V608" s="11"/>
      <c r="W608" s="11"/>
      <c r="X608" s="11"/>
      <c r="Y608" s="11"/>
      <c r="Z608" s="11"/>
      <c r="AA608" s="11"/>
      <c r="AB608" s="11"/>
      <c r="AC608" s="11"/>
    </row>
    <row r="609" spans="1:29" ht="12.75" customHeight="1">
      <c r="A609" s="11"/>
      <c r="B609" s="11"/>
      <c r="C609" s="89"/>
      <c r="D609" s="11"/>
      <c r="E609" s="11"/>
      <c r="F609" s="90"/>
      <c r="G609" s="11"/>
      <c r="H609" s="11"/>
      <c r="I609" s="11"/>
      <c r="J609" s="11"/>
      <c r="K609" s="11"/>
      <c r="L609" s="11"/>
      <c r="M609" s="11"/>
      <c r="N609" s="91"/>
      <c r="O609" s="91"/>
      <c r="P609" s="11"/>
      <c r="Q609" s="11"/>
      <c r="R609" s="11"/>
      <c r="S609" s="11"/>
      <c r="T609" s="11"/>
      <c r="U609" s="11"/>
      <c r="V609" s="11"/>
      <c r="W609" s="11"/>
      <c r="X609" s="11"/>
      <c r="Y609" s="11"/>
      <c r="Z609" s="11"/>
      <c r="AA609" s="11"/>
      <c r="AB609" s="11"/>
      <c r="AC609" s="11"/>
    </row>
    <row r="610" spans="1:29" ht="12.75" customHeight="1">
      <c r="A610" s="11"/>
      <c r="B610" s="11"/>
      <c r="C610" s="89"/>
      <c r="D610" s="11"/>
      <c r="E610" s="11"/>
      <c r="F610" s="90"/>
      <c r="G610" s="11"/>
      <c r="H610" s="11"/>
      <c r="I610" s="11"/>
      <c r="J610" s="11"/>
      <c r="K610" s="11"/>
      <c r="L610" s="11"/>
      <c r="M610" s="11"/>
      <c r="N610" s="91"/>
      <c r="O610" s="91"/>
      <c r="P610" s="11"/>
      <c r="Q610" s="11"/>
      <c r="R610" s="11"/>
      <c r="S610" s="11"/>
      <c r="T610" s="11"/>
      <c r="U610" s="11"/>
      <c r="V610" s="11"/>
      <c r="W610" s="11"/>
      <c r="X610" s="11"/>
      <c r="Y610" s="11"/>
      <c r="Z610" s="11"/>
      <c r="AA610" s="11"/>
      <c r="AB610" s="11"/>
      <c r="AC610" s="11"/>
    </row>
    <row r="611" spans="1:29" ht="12.75" customHeight="1">
      <c r="A611" s="11"/>
      <c r="B611" s="11"/>
      <c r="C611" s="89"/>
      <c r="D611" s="11"/>
      <c r="E611" s="11"/>
      <c r="F611" s="90"/>
      <c r="G611" s="11"/>
      <c r="H611" s="11"/>
      <c r="I611" s="11"/>
      <c r="J611" s="11"/>
      <c r="K611" s="11"/>
      <c r="L611" s="11"/>
      <c r="M611" s="11"/>
      <c r="N611" s="91"/>
      <c r="O611" s="91"/>
      <c r="P611" s="11"/>
      <c r="Q611" s="11"/>
      <c r="R611" s="11"/>
      <c r="S611" s="11"/>
      <c r="T611" s="11"/>
      <c r="U611" s="11"/>
      <c r="V611" s="11"/>
      <c r="W611" s="11"/>
      <c r="X611" s="11"/>
      <c r="Y611" s="11"/>
      <c r="Z611" s="11"/>
      <c r="AA611" s="11"/>
      <c r="AB611" s="11"/>
      <c r="AC611" s="11"/>
    </row>
    <row r="612" spans="1:29" ht="12.75" customHeight="1">
      <c r="A612" s="11"/>
      <c r="B612" s="11"/>
      <c r="C612" s="89"/>
      <c r="D612" s="11"/>
      <c r="E612" s="11"/>
      <c r="F612" s="90"/>
      <c r="G612" s="11"/>
      <c r="H612" s="11"/>
      <c r="I612" s="11"/>
      <c r="J612" s="11"/>
      <c r="K612" s="11"/>
      <c r="L612" s="11"/>
      <c r="M612" s="11"/>
      <c r="N612" s="91"/>
      <c r="O612" s="91"/>
      <c r="P612" s="11"/>
      <c r="Q612" s="11"/>
      <c r="R612" s="11"/>
      <c r="S612" s="11"/>
      <c r="T612" s="11"/>
      <c r="U612" s="11"/>
      <c r="V612" s="11"/>
      <c r="W612" s="11"/>
      <c r="X612" s="11"/>
      <c r="Y612" s="11"/>
      <c r="Z612" s="11"/>
      <c r="AA612" s="11"/>
      <c r="AB612" s="11"/>
      <c r="AC612" s="11"/>
    </row>
    <row r="613" spans="1:29" ht="12.75" customHeight="1">
      <c r="A613" s="11"/>
      <c r="B613" s="11"/>
      <c r="C613" s="89"/>
      <c r="D613" s="11"/>
      <c r="E613" s="11"/>
      <c r="F613" s="90"/>
      <c r="G613" s="11"/>
      <c r="H613" s="11"/>
      <c r="I613" s="11"/>
      <c r="J613" s="11"/>
      <c r="K613" s="11"/>
      <c r="L613" s="11"/>
      <c r="M613" s="11"/>
      <c r="N613" s="91"/>
      <c r="O613" s="91"/>
      <c r="P613" s="11"/>
      <c r="Q613" s="11"/>
      <c r="R613" s="11"/>
      <c r="S613" s="11"/>
      <c r="T613" s="11"/>
      <c r="U613" s="11"/>
      <c r="V613" s="11"/>
      <c r="W613" s="11"/>
      <c r="X613" s="11"/>
      <c r="Y613" s="11"/>
      <c r="Z613" s="11"/>
      <c r="AA613" s="11"/>
      <c r="AB613" s="11"/>
      <c r="AC613" s="11"/>
    </row>
    <row r="614" spans="1:29" ht="12.75" customHeight="1">
      <c r="A614" s="11"/>
      <c r="B614" s="11"/>
      <c r="C614" s="89"/>
      <c r="D614" s="11"/>
      <c r="E614" s="11"/>
      <c r="F614" s="90"/>
      <c r="G614" s="11"/>
      <c r="H614" s="11"/>
      <c r="I614" s="11"/>
      <c r="J614" s="11"/>
      <c r="K614" s="11"/>
      <c r="L614" s="11"/>
      <c r="M614" s="11"/>
      <c r="N614" s="91"/>
      <c r="O614" s="91"/>
      <c r="P614" s="11"/>
      <c r="Q614" s="11"/>
      <c r="R614" s="11"/>
      <c r="S614" s="11"/>
      <c r="T614" s="11"/>
      <c r="U614" s="11"/>
      <c r="V614" s="11"/>
      <c r="W614" s="11"/>
      <c r="X614" s="11"/>
      <c r="Y614" s="11"/>
      <c r="Z614" s="11"/>
      <c r="AA614" s="11"/>
      <c r="AB614" s="11"/>
      <c r="AC614" s="11"/>
    </row>
    <row r="615" spans="1:29" ht="12.75" customHeight="1">
      <c r="A615" s="11"/>
      <c r="B615" s="11"/>
      <c r="C615" s="89"/>
      <c r="D615" s="11"/>
      <c r="E615" s="11"/>
      <c r="F615" s="90"/>
      <c r="G615" s="11"/>
      <c r="H615" s="11"/>
      <c r="I615" s="11"/>
      <c r="J615" s="11"/>
      <c r="K615" s="11"/>
      <c r="L615" s="11"/>
      <c r="M615" s="11"/>
      <c r="N615" s="91"/>
      <c r="O615" s="91"/>
      <c r="P615" s="11"/>
      <c r="Q615" s="11"/>
      <c r="R615" s="11"/>
      <c r="S615" s="11"/>
      <c r="T615" s="11"/>
      <c r="U615" s="11"/>
      <c r="V615" s="11"/>
      <c r="W615" s="11"/>
      <c r="X615" s="11"/>
      <c r="Y615" s="11"/>
      <c r="Z615" s="11"/>
      <c r="AA615" s="11"/>
      <c r="AB615" s="11"/>
      <c r="AC615" s="11"/>
    </row>
    <row r="616" spans="1:29" ht="12.75" customHeight="1">
      <c r="A616" s="11"/>
      <c r="B616" s="11"/>
      <c r="C616" s="89"/>
      <c r="D616" s="11"/>
      <c r="E616" s="11"/>
      <c r="F616" s="90"/>
      <c r="G616" s="11"/>
      <c r="H616" s="11"/>
      <c r="I616" s="11"/>
      <c r="J616" s="11"/>
      <c r="K616" s="11"/>
      <c r="L616" s="11"/>
      <c r="M616" s="11"/>
      <c r="N616" s="91"/>
      <c r="O616" s="91"/>
      <c r="P616" s="11"/>
      <c r="Q616" s="11"/>
      <c r="R616" s="11"/>
      <c r="S616" s="11"/>
      <c r="T616" s="11"/>
      <c r="U616" s="11"/>
      <c r="V616" s="11"/>
      <c r="W616" s="11"/>
      <c r="X616" s="11"/>
      <c r="Y616" s="11"/>
      <c r="Z616" s="11"/>
      <c r="AA616" s="11"/>
      <c r="AB616" s="11"/>
      <c r="AC616" s="11"/>
    </row>
    <row r="617" spans="1:29" ht="12.75" customHeight="1">
      <c r="A617" s="11"/>
      <c r="B617" s="11"/>
      <c r="C617" s="89"/>
      <c r="D617" s="11"/>
      <c r="E617" s="11"/>
      <c r="F617" s="90"/>
      <c r="G617" s="11"/>
      <c r="H617" s="11"/>
      <c r="I617" s="11"/>
      <c r="J617" s="11"/>
      <c r="K617" s="11"/>
      <c r="L617" s="11"/>
      <c r="M617" s="11"/>
      <c r="N617" s="91"/>
      <c r="O617" s="91"/>
      <c r="P617" s="11"/>
      <c r="Q617" s="11"/>
      <c r="R617" s="11"/>
      <c r="S617" s="11"/>
      <c r="T617" s="11"/>
      <c r="U617" s="11"/>
      <c r="V617" s="11"/>
      <c r="W617" s="11"/>
      <c r="X617" s="11"/>
      <c r="Y617" s="11"/>
      <c r="Z617" s="11"/>
      <c r="AA617" s="11"/>
      <c r="AB617" s="11"/>
      <c r="AC617" s="11"/>
    </row>
    <row r="618" spans="1:29" ht="12.75" customHeight="1">
      <c r="A618" s="11"/>
      <c r="B618" s="11"/>
      <c r="C618" s="89"/>
      <c r="D618" s="11"/>
      <c r="E618" s="11"/>
      <c r="F618" s="90"/>
      <c r="G618" s="11"/>
      <c r="H618" s="11"/>
      <c r="I618" s="11"/>
      <c r="J618" s="11"/>
      <c r="K618" s="11"/>
      <c r="L618" s="11"/>
      <c r="M618" s="11"/>
      <c r="N618" s="91"/>
      <c r="O618" s="91"/>
      <c r="P618" s="11"/>
      <c r="Q618" s="11"/>
      <c r="R618" s="11"/>
      <c r="S618" s="11"/>
      <c r="T618" s="11"/>
      <c r="U618" s="11"/>
      <c r="V618" s="11"/>
      <c r="W618" s="11"/>
      <c r="X618" s="11"/>
      <c r="Y618" s="11"/>
      <c r="Z618" s="11"/>
      <c r="AA618" s="11"/>
      <c r="AB618" s="11"/>
      <c r="AC618" s="11"/>
    </row>
    <row r="619" spans="1:29" ht="12.75" customHeight="1">
      <c r="A619" s="11"/>
      <c r="B619" s="11"/>
      <c r="C619" s="89"/>
      <c r="D619" s="11"/>
      <c r="E619" s="11"/>
      <c r="F619" s="90"/>
      <c r="G619" s="11"/>
      <c r="H619" s="11"/>
      <c r="I619" s="11"/>
      <c r="J619" s="11"/>
      <c r="K619" s="11"/>
      <c r="L619" s="11"/>
      <c r="M619" s="11"/>
      <c r="N619" s="91"/>
      <c r="O619" s="91"/>
      <c r="P619" s="11"/>
      <c r="Q619" s="11"/>
      <c r="R619" s="11"/>
      <c r="S619" s="11"/>
      <c r="T619" s="11"/>
      <c r="U619" s="11"/>
      <c r="V619" s="11"/>
      <c r="W619" s="11"/>
      <c r="X619" s="11"/>
      <c r="Y619" s="11"/>
      <c r="Z619" s="11"/>
      <c r="AA619" s="11"/>
      <c r="AB619" s="11"/>
      <c r="AC619" s="11"/>
    </row>
    <row r="620" spans="1:29" ht="12.75" customHeight="1">
      <c r="A620" s="11"/>
      <c r="B620" s="11"/>
      <c r="C620" s="89"/>
      <c r="D620" s="11"/>
      <c r="E620" s="11"/>
      <c r="F620" s="90"/>
      <c r="G620" s="11"/>
      <c r="H620" s="11"/>
      <c r="I620" s="11"/>
      <c r="J620" s="11"/>
      <c r="K620" s="11"/>
      <c r="L620" s="11"/>
      <c r="M620" s="11"/>
      <c r="N620" s="91"/>
      <c r="O620" s="91"/>
      <c r="P620" s="11"/>
      <c r="Q620" s="11"/>
      <c r="R620" s="11"/>
      <c r="S620" s="11"/>
      <c r="T620" s="11"/>
      <c r="U620" s="11"/>
      <c r="V620" s="11"/>
      <c r="W620" s="11"/>
      <c r="X620" s="11"/>
      <c r="Y620" s="11"/>
      <c r="Z620" s="11"/>
      <c r="AA620" s="11"/>
      <c r="AB620" s="11"/>
      <c r="AC620" s="11"/>
    </row>
    <row r="621" spans="1:29" ht="12.75" customHeight="1">
      <c r="A621" s="11"/>
      <c r="B621" s="11"/>
      <c r="C621" s="89"/>
      <c r="D621" s="11"/>
      <c r="E621" s="11"/>
      <c r="F621" s="90"/>
      <c r="G621" s="11"/>
      <c r="H621" s="11"/>
      <c r="I621" s="11"/>
      <c r="J621" s="11"/>
      <c r="K621" s="11"/>
      <c r="L621" s="11"/>
      <c r="M621" s="11"/>
      <c r="N621" s="91"/>
      <c r="O621" s="91"/>
      <c r="P621" s="11"/>
      <c r="Q621" s="11"/>
      <c r="R621" s="11"/>
      <c r="S621" s="11"/>
      <c r="T621" s="11"/>
      <c r="U621" s="11"/>
      <c r="V621" s="11"/>
      <c r="W621" s="11"/>
      <c r="X621" s="11"/>
      <c r="Y621" s="11"/>
      <c r="Z621" s="11"/>
      <c r="AA621" s="11"/>
      <c r="AB621" s="11"/>
      <c r="AC621" s="11"/>
    </row>
    <row r="622" spans="1:29" ht="12.75" customHeight="1">
      <c r="A622" s="11"/>
      <c r="B622" s="11"/>
      <c r="C622" s="89"/>
      <c r="D622" s="11"/>
      <c r="E622" s="11"/>
      <c r="F622" s="90"/>
      <c r="G622" s="11"/>
      <c r="H622" s="11"/>
      <c r="I622" s="11"/>
      <c r="J622" s="11"/>
      <c r="K622" s="11"/>
      <c r="L622" s="11"/>
      <c r="M622" s="11"/>
      <c r="N622" s="91"/>
      <c r="O622" s="91"/>
      <c r="P622" s="11"/>
      <c r="Q622" s="11"/>
      <c r="R622" s="11"/>
      <c r="S622" s="11"/>
      <c r="T622" s="11"/>
      <c r="U622" s="11"/>
      <c r="V622" s="11"/>
      <c r="W622" s="11"/>
      <c r="X622" s="11"/>
      <c r="Y622" s="11"/>
      <c r="Z622" s="11"/>
      <c r="AA622" s="11"/>
      <c r="AB622" s="11"/>
      <c r="AC622" s="11"/>
    </row>
    <row r="623" spans="1:29" ht="12.75" customHeight="1">
      <c r="A623" s="11"/>
      <c r="B623" s="11"/>
      <c r="C623" s="89"/>
      <c r="D623" s="11"/>
      <c r="E623" s="11"/>
      <c r="F623" s="90"/>
      <c r="G623" s="11"/>
      <c r="H623" s="11"/>
      <c r="I623" s="11"/>
      <c r="J623" s="11"/>
      <c r="K623" s="11"/>
      <c r="L623" s="11"/>
      <c r="M623" s="11"/>
      <c r="N623" s="91"/>
      <c r="O623" s="91"/>
      <c r="P623" s="11"/>
      <c r="Q623" s="11"/>
      <c r="R623" s="11"/>
      <c r="S623" s="11"/>
      <c r="T623" s="11"/>
      <c r="U623" s="11"/>
      <c r="V623" s="11"/>
      <c r="W623" s="11"/>
      <c r="X623" s="11"/>
      <c r="Y623" s="11"/>
      <c r="Z623" s="11"/>
      <c r="AA623" s="11"/>
      <c r="AB623" s="11"/>
      <c r="AC623" s="11"/>
    </row>
    <row r="624" spans="1:29" ht="12.75" customHeight="1">
      <c r="A624" s="11"/>
      <c r="B624" s="11"/>
      <c r="C624" s="89"/>
      <c r="D624" s="11"/>
      <c r="E624" s="11"/>
      <c r="F624" s="90"/>
      <c r="G624" s="11"/>
      <c r="H624" s="11"/>
      <c r="I624" s="11"/>
      <c r="J624" s="11"/>
      <c r="K624" s="11"/>
      <c r="L624" s="11"/>
      <c r="M624" s="11"/>
      <c r="N624" s="91"/>
      <c r="O624" s="91"/>
      <c r="P624" s="11"/>
      <c r="Q624" s="11"/>
      <c r="R624" s="11"/>
      <c r="S624" s="11"/>
      <c r="T624" s="11"/>
      <c r="U624" s="11"/>
      <c r="V624" s="11"/>
      <c r="W624" s="11"/>
      <c r="X624" s="11"/>
      <c r="Y624" s="11"/>
      <c r="Z624" s="11"/>
      <c r="AA624" s="11"/>
      <c r="AB624" s="11"/>
      <c r="AC624" s="11"/>
    </row>
    <row r="625" spans="1:29" ht="12.75" customHeight="1">
      <c r="A625" s="11"/>
      <c r="B625" s="11"/>
      <c r="C625" s="89"/>
      <c r="D625" s="11"/>
      <c r="E625" s="11"/>
      <c r="F625" s="90"/>
      <c r="G625" s="11"/>
      <c r="H625" s="11"/>
      <c r="I625" s="11"/>
      <c r="J625" s="11"/>
      <c r="K625" s="11"/>
      <c r="L625" s="11"/>
      <c r="M625" s="11"/>
      <c r="N625" s="91"/>
      <c r="O625" s="91"/>
      <c r="P625" s="11"/>
      <c r="Q625" s="11"/>
      <c r="R625" s="11"/>
      <c r="S625" s="11"/>
      <c r="T625" s="11"/>
      <c r="U625" s="11"/>
      <c r="V625" s="11"/>
      <c r="W625" s="11"/>
      <c r="X625" s="11"/>
      <c r="Y625" s="11"/>
      <c r="Z625" s="11"/>
      <c r="AA625" s="11"/>
      <c r="AB625" s="11"/>
      <c r="AC625" s="11"/>
    </row>
    <row r="626" spans="1:29" ht="12.75" customHeight="1">
      <c r="A626" s="11"/>
      <c r="B626" s="11"/>
      <c r="C626" s="89"/>
      <c r="D626" s="11"/>
      <c r="E626" s="11"/>
      <c r="F626" s="90"/>
      <c r="G626" s="11"/>
      <c r="H626" s="11"/>
      <c r="I626" s="11"/>
      <c r="J626" s="11"/>
      <c r="K626" s="11"/>
      <c r="L626" s="11"/>
      <c r="M626" s="11"/>
      <c r="N626" s="91"/>
      <c r="O626" s="91"/>
      <c r="P626" s="11"/>
      <c r="Q626" s="11"/>
      <c r="R626" s="11"/>
      <c r="S626" s="11"/>
      <c r="T626" s="11"/>
      <c r="U626" s="11"/>
      <c r="V626" s="11"/>
      <c r="W626" s="11"/>
      <c r="X626" s="11"/>
      <c r="Y626" s="11"/>
      <c r="Z626" s="11"/>
      <c r="AA626" s="11"/>
      <c r="AB626" s="11"/>
      <c r="AC626" s="11"/>
    </row>
    <row r="627" spans="1:29" ht="12.75" customHeight="1">
      <c r="A627" s="11"/>
      <c r="B627" s="11"/>
      <c r="C627" s="89"/>
      <c r="D627" s="11"/>
      <c r="E627" s="11"/>
      <c r="F627" s="90"/>
      <c r="G627" s="11"/>
      <c r="H627" s="11"/>
      <c r="I627" s="11"/>
      <c r="J627" s="11"/>
      <c r="K627" s="11"/>
      <c r="L627" s="11"/>
      <c r="M627" s="11"/>
      <c r="N627" s="91"/>
      <c r="O627" s="91"/>
      <c r="P627" s="11"/>
      <c r="Q627" s="11"/>
      <c r="R627" s="11"/>
      <c r="S627" s="11"/>
      <c r="T627" s="11"/>
      <c r="U627" s="11"/>
      <c r="V627" s="11"/>
      <c r="W627" s="11"/>
      <c r="X627" s="11"/>
      <c r="Y627" s="11"/>
      <c r="Z627" s="11"/>
      <c r="AA627" s="11"/>
      <c r="AB627" s="11"/>
      <c r="AC627" s="11"/>
    </row>
    <row r="628" spans="1:29" ht="12.75" customHeight="1">
      <c r="A628" s="11"/>
      <c r="B628" s="11"/>
      <c r="C628" s="89"/>
      <c r="D628" s="11"/>
      <c r="E628" s="11"/>
      <c r="F628" s="90"/>
      <c r="G628" s="11"/>
      <c r="H628" s="11"/>
      <c r="I628" s="11"/>
      <c r="J628" s="11"/>
      <c r="K628" s="11"/>
      <c r="L628" s="11"/>
      <c r="M628" s="11"/>
      <c r="N628" s="91"/>
      <c r="O628" s="91"/>
      <c r="P628" s="11"/>
      <c r="Q628" s="11"/>
      <c r="R628" s="11"/>
      <c r="S628" s="11"/>
      <c r="T628" s="11"/>
      <c r="U628" s="11"/>
      <c r="V628" s="11"/>
      <c r="W628" s="11"/>
      <c r="X628" s="11"/>
      <c r="Y628" s="11"/>
      <c r="Z628" s="11"/>
      <c r="AA628" s="11"/>
      <c r="AB628" s="11"/>
      <c r="AC628" s="11"/>
    </row>
    <row r="629" spans="1:29" ht="12.75" customHeight="1">
      <c r="A629" s="11"/>
      <c r="B629" s="11"/>
      <c r="C629" s="89"/>
      <c r="D629" s="11"/>
      <c r="E629" s="11"/>
      <c r="F629" s="90"/>
      <c r="G629" s="11"/>
      <c r="H629" s="11"/>
      <c r="I629" s="11"/>
      <c r="J629" s="11"/>
      <c r="K629" s="11"/>
      <c r="L629" s="11"/>
      <c r="M629" s="11"/>
      <c r="N629" s="91"/>
      <c r="O629" s="91"/>
      <c r="P629" s="11"/>
      <c r="Q629" s="11"/>
      <c r="R629" s="11"/>
      <c r="S629" s="11"/>
      <c r="T629" s="11"/>
      <c r="U629" s="11"/>
      <c r="V629" s="11"/>
      <c r="W629" s="11"/>
      <c r="X629" s="11"/>
      <c r="Y629" s="11"/>
      <c r="Z629" s="11"/>
      <c r="AA629" s="11"/>
      <c r="AB629" s="11"/>
      <c r="AC629" s="11"/>
    </row>
    <row r="630" spans="1:29" ht="12.75" customHeight="1">
      <c r="A630" s="11"/>
      <c r="B630" s="11"/>
      <c r="C630" s="89"/>
      <c r="D630" s="11"/>
      <c r="E630" s="11"/>
      <c r="F630" s="90"/>
      <c r="G630" s="11"/>
      <c r="H630" s="11"/>
      <c r="I630" s="11"/>
      <c r="J630" s="11"/>
      <c r="K630" s="11"/>
      <c r="L630" s="11"/>
      <c r="M630" s="11"/>
      <c r="N630" s="91"/>
      <c r="O630" s="91"/>
      <c r="P630" s="11"/>
      <c r="Q630" s="11"/>
      <c r="R630" s="11"/>
      <c r="S630" s="11"/>
      <c r="T630" s="11"/>
      <c r="U630" s="11"/>
      <c r="V630" s="11"/>
      <c r="W630" s="11"/>
      <c r="X630" s="11"/>
      <c r="Y630" s="11"/>
      <c r="Z630" s="11"/>
      <c r="AA630" s="11"/>
      <c r="AB630" s="11"/>
      <c r="AC630" s="11"/>
    </row>
    <row r="631" spans="1:29" ht="12.75" customHeight="1">
      <c r="A631" s="11"/>
      <c r="B631" s="11"/>
      <c r="C631" s="89"/>
      <c r="D631" s="11"/>
      <c r="E631" s="11"/>
      <c r="F631" s="90"/>
      <c r="G631" s="11"/>
      <c r="H631" s="11"/>
      <c r="I631" s="11"/>
      <c r="J631" s="11"/>
      <c r="K631" s="11"/>
      <c r="L631" s="11"/>
      <c r="M631" s="11"/>
      <c r="N631" s="91"/>
      <c r="O631" s="91"/>
      <c r="P631" s="11"/>
      <c r="Q631" s="11"/>
      <c r="R631" s="11"/>
      <c r="S631" s="11"/>
      <c r="T631" s="11"/>
      <c r="U631" s="11"/>
      <c r="V631" s="11"/>
      <c r="W631" s="11"/>
      <c r="X631" s="11"/>
      <c r="Y631" s="11"/>
      <c r="Z631" s="11"/>
      <c r="AA631" s="11"/>
      <c r="AB631" s="11"/>
      <c r="AC631" s="11"/>
    </row>
    <row r="632" spans="1:29" ht="12.75" customHeight="1">
      <c r="A632" s="11"/>
      <c r="B632" s="11"/>
      <c r="C632" s="89"/>
      <c r="D632" s="11"/>
      <c r="E632" s="11"/>
      <c r="F632" s="90"/>
      <c r="G632" s="11"/>
      <c r="H632" s="11"/>
      <c r="I632" s="11"/>
      <c r="J632" s="11"/>
      <c r="K632" s="11"/>
      <c r="L632" s="11"/>
      <c r="M632" s="11"/>
      <c r="N632" s="91"/>
      <c r="O632" s="91"/>
      <c r="P632" s="11"/>
      <c r="Q632" s="11"/>
      <c r="R632" s="11"/>
      <c r="S632" s="11"/>
      <c r="T632" s="11"/>
      <c r="U632" s="11"/>
      <c r="V632" s="11"/>
      <c r="W632" s="11"/>
      <c r="X632" s="11"/>
      <c r="Y632" s="11"/>
      <c r="Z632" s="11"/>
      <c r="AA632" s="11"/>
      <c r="AB632" s="11"/>
      <c r="AC632" s="11"/>
    </row>
    <row r="633" spans="1:29" ht="12.75" customHeight="1">
      <c r="A633" s="11"/>
      <c r="B633" s="11"/>
      <c r="C633" s="89"/>
      <c r="D633" s="11"/>
      <c r="E633" s="11"/>
      <c r="F633" s="90"/>
      <c r="G633" s="11"/>
      <c r="H633" s="11"/>
      <c r="I633" s="11"/>
      <c r="J633" s="11"/>
      <c r="K633" s="11"/>
      <c r="L633" s="11"/>
      <c r="M633" s="11"/>
      <c r="N633" s="91"/>
      <c r="O633" s="91"/>
      <c r="P633" s="11"/>
      <c r="Q633" s="11"/>
      <c r="R633" s="11"/>
      <c r="S633" s="11"/>
      <c r="T633" s="11"/>
      <c r="U633" s="11"/>
      <c r="V633" s="11"/>
      <c r="W633" s="11"/>
      <c r="X633" s="11"/>
      <c r="Y633" s="11"/>
      <c r="Z633" s="11"/>
      <c r="AA633" s="11"/>
      <c r="AB633" s="11"/>
      <c r="AC633" s="11"/>
    </row>
    <row r="634" spans="1:29" ht="12.75" customHeight="1">
      <c r="A634" s="11"/>
      <c r="B634" s="11"/>
      <c r="C634" s="89"/>
      <c r="D634" s="11"/>
      <c r="E634" s="11"/>
      <c r="F634" s="90"/>
      <c r="G634" s="11"/>
      <c r="H634" s="11"/>
      <c r="I634" s="11"/>
      <c r="J634" s="11"/>
      <c r="K634" s="11"/>
      <c r="L634" s="11"/>
      <c r="M634" s="11"/>
      <c r="N634" s="91"/>
      <c r="O634" s="91"/>
      <c r="P634" s="11"/>
      <c r="Q634" s="11"/>
      <c r="R634" s="11"/>
      <c r="S634" s="11"/>
      <c r="T634" s="11"/>
      <c r="U634" s="11"/>
      <c r="V634" s="11"/>
      <c r="W634" s="11"/>
      <c r="X634" s="11"/>
      <c r="Y634" s="11"/>
      <c r="Z634" s="11"/>
      <c r="AA634" s="11"/>
      <c r="AB634" s="11"/>
      <c r="AC634" s="11"/>
    </row>
    <row r="635" spans="1:29" ht="12.75" customHeight="1">
      <c r="A635" s="11"/>
      <c r="B635" s="11"/>
      <c r="C635" s="89"/>
      <c r="D635" s="11"/>
      <c r="E635" s="11"/>
      <c r="F635" s="90"/>
      <c r="G635" s="11"/>
      <c r="H635" s="11"/>
      <c r="I635" s="11"/>
      <c r="J635" s="11"/>
      <c r="K635" s="11"/>
      <c r="L635" s="11"/>
      <c r="M635" s="11"/>
      <c r="N635" s="91"/>
      <c r="O635" s="91"/>
      <c r="P635" s="11"/>
      <c r="Q635" s="11"/>
      <c r="R635" s="11"/>
      <c r="S635" s="11"/>
      <c r="T635" s="11"/>
      <c r="U635" s="11"/>
      <c r="V635" s="11"/>
      <c r="W635" s="11"/>
      <c r="X635" s="11"/>
      <c r="Y635" s="11"/>
      <c r="Z635" s="11"/>
      <c r="AA635" s="11"/>
      <c r="AB635" s="11"/>
      <c r="AC635" s="11"/>
    </row>
    <row r="636" spans="1:29" ht="12.75" customHeight="1">
      <c r="A636" s="11"/>
      <c r="B636" s="11"/>
      <c r="C636" s="89"/>
      <c r="D636" s="11"/>
      <c r="E636" s="11"/>
      <c r="F636" s="90"/>
      <c r="G636" s="11"/>
      <c r="H636" s="11"/>
      <c r="I636" s="11"/>
      <c r="J636" s="11"/>
      <c r="K636" s="11"/>
      <c r="L636" s="11"/>
      <c r="M636" s="11"/>
      <c r="N636" s="91"/>
      <c r="O636" s="91"/>
      <c r="P636" s="11"/>
      <c r="Q636" s="11"/>
      <c r="R636" s="11"/>
      <c r="S636" s="11"/>
      <c r="T636" s="11"/>
      <c r="U636" s="11"/>
      <c r="V636" s="11"/>
      <c r="W636" s="11"/>
      <c r="X636" s="11"/>
      <c r="Y636" s="11"/>
      <c r="Z636" s="11"/>
      <c r="AA636" s="11"/>
      <c r="AB636" s="11"/>
      <c r="AC636" s="11"/>
    </row>
    <row r="637" spans="1:29" ht="12.75" customHeight="1">
      <c r="A637" s="11"/>
      <c r="B637" s="11"/>
      <c r="C637" s="89"/>
      <c r="D637" s="11"/>
      <c r="E637" s="11"/>
      <c r="F637" s="90"/>
      <c r="G637" s="11"/>
      <c r="H637" s="11"/>
      <c r="I637" s="11"/>
      <c r="J637" s="11"/>
      <c r="K637" s="11"/>
      <c r="L637" s="11"/>
      <c r="M637" s="11"/>
      <c r="N637" s="91"/>
      <c r="O637" s="91"/>
      <c r="P637" s="11"/>
      <c r="Q637" s="11"/>
      <c r="R637" s="11"/>
      <c r="S637" s="11"/>
      <c r="T637" s="11"/>
      <c r="U637" s="11"/>
      <c r="V637" s="11"/>
      <c r="W637" s="11"/>
      <c r="X637" s="11"/>
      <c r="Y637" s="11"/>
      <c r="Z637" s="11"/>
      <c r="AA637" s="11"/>
      <c r="AB637" s="11"/>
      <c r="AC637" s="11"/>
    </row>
    <row r="638" spans="1:29" ht="12.75" customHeight="1">
      <c r="A638" s="11"/>
      <c r="B638" s="11"/>
      <c r="C638" s="89"/>
      <c r="D638" s="11"/>
      <c r="E638" s="11"/>
      <c r="F638" s="90"/>
      <c r="G638" s="11"/>
      <c r="H638" s="11"/>
      <c r="I638" s="11"/>
      <c r="J638" s="11"/>
      <c r="K638" s="11"/>
      <c r="L638" s="11"/>
      <c r="M638" s="11"/>
      <c r="N638" s="91"/>
      <c r="O638" s="91"/>
      <c r="P638" s="11"/>
      <c r="Q638" s="11"/>
      <c r="R638" s="11"/>
      <c r="S638" s="11"/>
      <c r="T638" s="11"/>
      <c r="U638" s="11"/>
      <c r="V638" s="11"/>
      <c r="W638" s="11"/>
      <c r="X638" s="11"/>
      <c r="Y638" s="11"/>
      <c r="Z638" s="11"/>
      <c r="AA638" s="11"/>
      <c r="AB638" s="11"/>
      <c r="AC638" s="11"/>
    </row>
    <row r="639" spans="1:29" ht="12.75" customHeight="1">
      <c r="A639" s="11"/>
      <c r="B639" s="11"/>
      <c r="C639" s="89"/>
      <c r="D639" s="11"/>
      <c r="E639" s="11"/>
      <c r="F639" s="90"/>
      <c r="G639" s="11"/>
      <c r="H639" s="11"/>
      <c r="I639" s="11"/>
      <c r="J639" s="11"/>
      <c r="K639" s="11"/>
      <c r="L639" s="11"/>
      <c r="M639" s="11"/>
      <c r="N639" s="91"/>
      <c r="O639" s="91"/>
      <c r="P639" s="11"/>
      <c r="Q639" s="11"/>
      <c r="R639" s="11"/>
      <c r="S639" s="11"/>
      <c r="T639" s="11"/>
      <c r="U639" s="11"/>
      <c r="V639" s="11"/>
      <c r="W639" s="11"/>
      <c r="X639" s="11"/>
      <c r="Y639" s="11"/>
      <c r="Z639" s="11"/>
      <c r="AA639" s="11"/>
      <c r="AB639" s="11"/>
      <c r="AC639" s="11"/>
    </row>
    <row r="640" spans="1:29" ht="12.75" customHeight="1">
      <c r="A640" s="11"/>
      <c r="B640" s="11"/>
      <c r="C640" s="89"/>
      <c r="D640" s="11"/>
      <c r="E640" s="11"/>
      <c r="F640" s="90"/>
      <c r="G640" s="11"/>
      <c r="H640" s="11"/>
      <c r="I640" s="11"/>
      <c r="J640" s="11"/>
      <c r="K640" s="11"/>
      <c r="L640" s="11"/>
      <c r="M640" s="11"/>
      <c r="N640" s="91"/>
      <c r="O640" s="91"/>
      <c r="P640" s="11"/>
      <c r="Q640" s="11"/>
      <c r="R640" s="11"/>
      <c r="S640" s="11"/>
      <c r="T640" s="11"/>
      <c r="U640" s="11"/>
      <c r="V640" s="11"/>
      <c r="W640" s="11"/>
      <c r="X640" s="11"/>
      <c r="Y640" s="11"/>
      <c r="Z640" s="11"/>
      <c r="AA640" s="11"/>
      <c r="AB640" s="11"/>
      <c r="AC640" s="11"/>
    </row>
    <row r="641" spans="1:29" ht="12.75" customHeight="1">
      <c r="A641" s="11"/>
      <c r="B641" s="11"/>
      <c r="C641" s="89"/>
      <c r="D641" s="11"/>
      <c r="E641" s="11"/>
      <c r="F641" s="90"/>
      <c r="G641" s="11"/>
      <c r="H641" s="11"/>
      <c r="I641" s="11"/>
      <c r="J641" s="11"/>
      <c r="K641" s="11"/>
      <c r="L641" s="11"/>
      <c r="M641" s="11"/>
      <c r="N641" s="91"/>
      <c r="O641" s="91"/>
      <c r="P641" s="11"/>
      <c r="Q641" s="11"/>
      <c r="R641" s="11"/>
      <c r="S641" s="11"/>
      <c r="T641" s="11"/>
      <c r="U641" s="11"/>
      <c r="V641" s="11"/>
      <c r="W641" s="11"/>
      <c r="X641" s="11"/>
      <c r="Y641" s="11"/>
      <c r="Z641" s="11"/>
      <c r="AA641" s="11"/>
      <c r="AB641" s="11"/>
      <c r="AC641" s="11"/>
    </row>
    <row r="642" spans="1:29" ht="12.75" customHeight="1">
      <c r="A642" s="11"/>
      <c r="B642" s="11"/>
      <c r="C642" s="89"/>
      <c r="D642" s="11"/>
      <c r="E642" s="11"/>
      <c r="F642" s="90"/>
      <c r="G642" s="11"/>
      <c r="H642" s="11"/>
      <c r="I642" s="11"/>
      <c r="J642" s="11"/>
      <c r="K642" s="11"/>
      <c r="L642" s="11"/>
      <c r="M642" s="11"/>
      <c r="N642" s="91"/>
      <c r="O642" s="91"/>
      <c r="P642" s="11"/>
      <c r="Q642" s="11"/>
      <c r="R642" s="11"/>
      <c r="S642" s="11"/>
      <c r="T642" s="11"/>
      <c r="U642" s="11"/>
      <c r="V642" s="11"/>
      <c r="W642" s="11"/>
      <c r="X642" s="11"/>
      <c r="Y642" s="11"/>
      <c r="Z642" s="11"/>
      <c r="AA642" s="11"/>
      <c r="AB642" s="11"/>
      <c r="AC642" s="11"/>
    </row>
    <row r="643" spans="1:29" ht="12.75" customHeight="1">
      <c r="A643" s="11"/>
      <c r="B643" s="11"/>
      <c r="C643" s="89"/>
      <c r="D643" s="11"/>
      <c r="E643" s="11"/>
      <c r="F643" s="90"/>
      <c r="G643" s="11"/>
      <c r="H643" s="11"/>
      <c r="I643" s="11"/>
      <c r="J643" s="11"/>
      <c r="K643" s="11"/>
      <c r="L643" s="11"/>
      <c r="M643" s="11"/>
      <c r="N643" s="91"/>
      <c r="O643" s="91"/>
      <c r="P643" s="11"/>
      <c r="Q643" s="11"/>
      <c r="R643" s="11"/>
      <c r="S643" s="11"/>
      <c r="T643" s="11"/>
      <c r="U643" s="11"/>
      <c r="V643" s="11"/>
      <c r="W643" s="11"/>
      <c r="X643" s="11"/>
      <c r="Y643" s="11"/>
      <c r="Z643" s="11"/>
      <c r="AA643" s="11"/>
      <c r="AB643" s="11"/>
      <c r="AC643" s="11"/>
    </row>
    <row r="644" spans="1:29" ht="12.75" customHeight="1">
      <c r="A644" s="11"/>
      <c r="B644" s="11"/>
      <c r="C644" s="89"/>
      <c r="D644" s="11"/>
      <c r="E644" s="11"/>
      <c r="F644" s="90"/>
      <c r="G644" s="11"/>
      <c r="H644" s="11"/>
      <c r="I644" s="11"/>
      <c r="J644" s="11"/>
      <c r="K644" s="11"/>
      <c r="L644" s="11"/>
      <c r="M644" s="11"/>
      <c r="N644" s="91"/>
      <c r="O644" s="91"/>
      <c r="P644" s="11"/>
      <c r="Q644" s="11"/>
      <c r="R644" s="11"/>
      <c r="S644" s="11"/>
      <c r="T644" s="11"/>
      <c r="U644" s="11"/>
      <c r="V644" s="11"/>
      <c r="W644" s="11"/>
      <c r="X644" s="11"/>
      <c r="Y644" s="11"/>
      <c r="Z644" s="11"/>
      <c r="AA644" s="11"/>
      <c r="AB644" s="11"/>
      <c r="AC644" s="11"/>
    </row>
    <row r="645" spans="1:29" ht="12.75" customHeight="1">
      <c r="A645" s="11"/>
      <c r="B645" s="11"/>
      <c r="C645" s="89"/>
      <c r="D645" s="11"/>
      <c r="E645" s="11"/>
      <c r="F645" s="90"/>
      <c r="G645" s="11"/>
      <c r="H645" s="11"/>
      <c r="I645" s="11"/>
      <c r="J645" s="11"/>
      <c r="K645" s="11"/>
      <c r="L645" s="11"/>
      <c r="M645" s="11"/>
      <c r="N645" s="91"/>
      <c r="O645" s="91"/>
      <c r="P645" s="11"/>
      <c r="Q645" s="11"/>
      <c r="R645" s="11"/>
      <c r="S645" s="11"/>
      <c r="T645" s="11"/>
      <c r="U645" s="11"/>
      <c r="V645" s="11"/>
      <c r="W645" s="11"/>
      <c r="X645" s="11"/>
      <c r="Y645" s="11"/>
      <c r="Z645" s="11"/>
      <c r="AA645" s="11"/>
      <c r="AB645" s="11"/>
      <c r="AC645" s="11"/>
    </row>
    <row r="646" spans="1:29" ht="12.75" customHeight="1">
      <c r="A646" s="11"/>
      <c r="B646" s="11"/>
      <c r="C646" s="89"/>
      <c r="D646" s="11"/>
      <c r="E646" s="11"/>
      <c r="F646" s="90"/>
      <c r="G646" s="11"/>
      <c r="H646" s="11"/>
      <c r="I646" s="11"/>
      <c r="J646" s="11"/>
      <c r="K646" s="11"/>
      <c r="L646" s="11"/>
      <c r="M646" s="11"/>
      <c r="N646" s="91"/>
      <c r="O646" s="91"/>
      <c r="P646" s="11"/>
      <c r="Q646" s="11"/>
      <c r="R646" s="11"/>
      <c r="S646" s="11"/>
      <c r="T646" s="11"/>
      <c r="U646" s="11"/>
      <c r="V646" s="11"/>
      <c r="W646" s="11"/>
      <c r="X646" s="11"/>
      <c r="Y646" s="11"/>
      <c r="Z646" s="11"/>
      <c r="AA646" s="11"/>
      <c r="AB646" s="11"/>
      <c r="AC646" s="11"/>
    </row>
    <row r="647" spans="1:29" ht="12.75" customHeight="1">
      <c r="A647" s="11"/>
      <c r="B647" s="11"/>
      <c r="C647" s="89"/>
      <c r="D647" s="11"/>
      <c r="E647" s="11"/>
      <c r="F647" s="90"/>
      <c r="G647" s="11"/>
      <c r="H647" s="11"/>
      <c r="I647" s="11"/>
      <c r="J647" s="11"/>
      <c r="K647" s="11"/>
      <c r="L647" s="11"/>
      <c r="M647" s="11"/>
      <c r="N647" s="91"/>
      <c r="O647" s="91"/>
      <c r="P647" s="11"/>
      <c r="Q647" s="11"/>
      <c r="R647" s="11"/>
      <c r="S647" s="11"/>
      <c r="T647" s="11"/>
      <c r="U647" s="11"/>
      <c r="V647" s="11"/>
      <c r="W647" s="11"/>
      <c r="X647" s="11"/>
      <c r="Y647" s="11"/>
      <c r="Z647" s="11"/>
      <c r="AA647" s="11"/>
      <c r="AB647" s="11"/>
      <c r="AC647" s="11"/>
    </row>
    <row r="648" spans="1:29" ht="12.75" customHeight="1">
      <c r="A648" s="11"/>
      <c r="B648" s="11"/>
      <c r="C648" s="89"/>
      <c r="D648" s="11"/>
      <c r="E648" s="11"/>
      <c r="F648" s="90"/>
      <c r="G648" s="11"/>
      <c r="H648" s="11"/>
      <c r="I648" s="11"/>
      <c r="J648" s="11"/>
      <c r="K648" s="11"/>
      <c r="L648" s="11"/>
      <c r="M648" s="11"/>
      <c r="N648" s="91"/>
      <c r="O648" s="91"/>
      <c r="P648" s="11"/>
      <c r="Q648" s="11"/>
      <c r="R648" s="11"/>
      <c r="S648" s="11"/>
      <c r="T648" s="11"/>
      <c r="U648" s="11"/>
      <c r="V648" s="11"/>
      <c r="W648" s="11"/>
      <c r="X648" s="11"/>
      <c r="Y648" s="11"/>
      <c r="Z648" s="11"/>
      <c r="AA648" s="11"/>
      <c r="AB648" s="11"/>
      <c r="AC648" s="11"/>
    </row>
    <row r="649" spans="1:29" ht="15.75" customHeight="1">
      <c r="A649" s="11"/>
      <c r="B649" s="11"/>
      <c r="C649" s="89"/>
      <c r="D649" s="11"/>
      <c r="E649" s="11"/>
      <c r="F649" s="90"/>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row>
    <row r="650" spans="1:29" ht="15.75" customHeight="1">
      <c r="A650" s="11"/>
      <c r="B650" s="11"/>
      <c r="C650" s="89"/>
      <c r="D650" s="11"/>
      <c r="E650" s="11"/>
      <c r="F650" s="90"/>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row>
    <row r="651" spans="1:29" ht="15.75" customHeight="1">
      <c r="A651" s="11"/>
      <c r="B651" s="11"/>
      <c r="C651" s="89"/>
      <c r="D651" s="11"/>
      <c r="E651" s="11"/>
      <c r="F651" s="90"/>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row>
    <row r="652" spans="1:29" ht="15.75" customHeight="1">
      <c r="A652" s="11"/>
      <c r="B652" s="11"/>
      <c r="C652" s="89"/>
      <c r="D652" s="11"/>
      <c r="E652" s="11"/>
      <c r="F652" s="90"/>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row>
    <row r="653" spans="1:29" ht="15.75" customHeight="1">
      <c r="A653" s="11"/>
      <c r="B653" s="11"/>
      <c r="C653" s="89"/>
      <c r="D653" s="11"/>
      <c r="E653" s="11"/>
      <c r="F653" s="90"/>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row>
    <row r="654" spans="1:29" ht="15.75" customHeight="1">
      <c r="A654" s="11"/>
      <c r="B654" s="11"/>
      <c r="C654" s="89"/>
      <c r="D654" s="11"/>
      <c r="E654" s="11"/>
      <c r="F654" s="90"/>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row>
    <row r="655" spans="1:29" ht="15.75" customHeight="1">
      <c r="A655" s="11"/>
      <c r="B655" s="11"/>
      <c r="C655" s="89"/>
      <c r="D655" s="11"/>
      <c r="E655" s="11"/>
      <c r="F655" s="90"/>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row>
    <row r="656" spans="1:29" ht="15.75" customHeight="1">
      <c r="A656" s="11"/>
      <c r="B656" s="11"/>
      <c r="C656" s="89"/>
      <c r="D656" s="11"/>
      <c r="E656" s="11"/>
      <c r="F656" s="90"/>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row>
    <row r="657" spans="1:29" ht="15.75" customHeight="1">
      <c r="A657" s="11"/>
      <c r="B657" s="11"/>
      <c r="C657" s="89"/>
      <c r="D657" s="11"/>
      <c r="E657" s="11"/>
      <c r="F657" s="90"/>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row>
    <row r="658" spans="1:29" ht="15.75" customHeight="1">
      <c r="A658" s="11"/>
      <c r="B658" s="11"/>
      <c r="C658" s="89"/>
      <c r="D658" s="11"/>
      <c r="E658" s="11"/>
      <c r="F658" s="90"/>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row>
    <row r="659" spans="1:29" ht="15.75" customHeight="1">
      <c r="A659" s="11"/>
      <c r="B659" s="11"/>
      <c r="C659" s="89"/>
      <c r="D659" s="11"/>
      <c r="E659" s="11"/>
      <c r="F659" s="90"/>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row>
    <row r="660" spans="1:29" ht="15.75" customHeight="1">
      <c r="A660" s="11"/>
      <c r="B660" s="11"/>
      <c r="C660" s="89"/>
      <c r="D660" s="11"/>
      <c r="E660" s="11"/>
      <c r="F660" s="90"/>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row>
    <row r="661" spans="1:29" ht="15.75" customHeight="1">
      <c r="A661" s="11"/>
      <c r="B661" s="11"/>
      <c r="C661" s="89"/>
      <c r="D661" s="11"/>
      <c r="E661" s="11"/>
      <c r="F661" s="90"/>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row>
    <row r="662" spans="1:29" ht="15.75" customHeight="1">
      <c r="A662" s="11"/>
      <c r="B662" s="11"/>
      <c r="C662" s="89"/>
      <c r="D662" s="11"/>
      <c r="E662" s="11"/>
      <c r="F662" s="90"/>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row>
    <row r="663" spans="1:29" ht="15.75" customHeight="1">
      <c r="A663" s="11"/>
      <c r="B663" s="11"/>
      <c r="C663" s="89"/>
      <c r="D663" s="11"/>
      <c r="E663" s="11"/>
      <c r="F663" s="90"/>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row>
    <row r="664" spans="1:29" ht="15.75" customHeight="1">
      <c r="A664" s="11"/>
      <c r="B664" s="11"/>
      <c r="C664" s="89"/>
      <c r="D664" s="11"/>
      <c r="E664" s="11"/>
      <c r="F664" s="90"/>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row>
    <row r="665" spans="1:29" ht="15.75" customHeight="1">
      <c r="A665" s="11"/>
      <c r="B665" s="11"/>
      <c r="C665" s="89"/>
      <c r="D665" s="11"/>
      <c r="E665" s="11"/>
      <c r="F665" s="90"/>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row>
    <row r="666" spans="1:29" ht="15.75" customHeight="1">
      <c r="A666" s="11"/>
      <c r="B666" s="11"/>
      <c r="C666" s="89"/>
      <c r="D666" s="11"/>
      <c r="E666" s="11"/>
      <c r="F666" s="90"/>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row>
    <row r="667" spans="1:29" ht="15.75" customHeight="1">
      <c r="A667" s="11"/>
      <c r="B667" s="11"/>
      <c r="C667" s="89"/>
      <c r="D667" s="11"/>
      <c r="E667" s="11"/>
      <c r="F667" s="90"/>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row>
    <row r="668" spans="1:29" ht="15.75" customHeight="1">
      <c r="A668" s="11"/>
      <c r="B668" s="11"/>
      <c r="C668" s="89"/>
      <c r="D668" s="11"/>
      <c r="E668" s="11"/>
      <c r="F668" s="90"/>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row>
    <row r="669" spans="1:29" ht="15.75" customHeight="1">
      <c r="A669" s="11"/>
      <c r="B669" s="11"/>
      <c r="C669" s="89"/>
      <c r="D669" s="11"/>
      <c r="E669" s="11"/>
      <c r="F669" s="90"/>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row>
    <row r="670" spans="1:29" ht="15.75" customHeight="1">
      <c r="A670" s="11"/>
      <c r="B670" s="11"/>
      <c r="C670" s="89"/>
      <c r="D670" s="11"/>
      <c r="E670" s="11"/>
      <c r="F670" s="90"/>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row>
    <row r="671" spans="1:29" ht="15.75" customHeight="1">
      <c r="A671" s="11"/>
      <c r="B671" s="11"/>
      <c r="C671" s="89"/>
      <c r="D671" s="11"/>
      <c r="E671" s="11"/>
      <c r="F671" s="90"/>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row>
    <row r="672" spans="1:29" ht="15.75" customHeight="1">
      <c r="A672" s="11"/>
      <c r="B672" s="11"/>
      <c r="C672" s="89"/>
      <c r="D672" s="11"/>
      <c r="E672" s="11"/>
      <c r="F672" s="90"/>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row>
    <row r="673" spans="1:29" ht="15.75" customHeight="1">
      <c r="A673" s="11"/>
      <c r="B673" s="11"/>
      <c r="C673" s="89"/>
      <c r="D673" s="11"/>
      <c r="E673" s="11"/>
      <c r="F673" s="90"/>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row>
    <row r="674" spans="1:29" ht="15.75" customHeight="1">
      <c r="A674" s="11"/>
      <c r="B674" s="11"/>
      <c r="C674" s="89"/>
      <c r="D674" s="11"/>
      <c r="E674" s="11"/>
      <c r="F674" s="90"/>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row>
    <row r="675" spans="1:29" ht="15.75" customHeight="1">
      <c r="A675" s="11"/>
      <c r="B675" s="11"/>
      <c r="C675" s="89"/>
      <c r="D675" s="11"/>
      <c r="E675" s="11"/>
      <c r="F675" s="90"/>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row>
    <row r="676" spans="1:29" ht="15.75" customHeight="1">
      <c r="A676" s="11"/>
      <c r="B676" s="11"/>
      <c r="C676" s="89"/>
      <c r="D676" s="11"/>
      <c r="E676" s="11"/>
      <c r="F676" s="90"/>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row>
    <row r="677" spans="1:29" ht="15.75" customHeight="1">
      <c r="A677" s="11"/>
      <c r="B677" s="11"/>
      <c r="C677" s="89"/>
      <c r="D677" s="11"/>
      <c r="E677" s="11"/>
      <c r="F677" s="90"/>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row>
    <row r="678" spans="1:29" ht="15.75" customHeight="1">
      <c r="A678" s="11"/>
      <c r="B678" s="11"/>
      <c r="C678" s="89"/>
      <c r="D678" s="11"/>
      <c r="E678" s="11"/>
      <c r="F678" s="90"/>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row>
    <row r="679" spans="1:29" ht="15.75" customHeight="1">
      <c r="A679" s="11"/>
      <c r="B679" s="11"/>
      <c r="C679" s="89"/>
      <c r="D679" s="11"/>
      <c r="E679" s="11"/>
      <c r="F679" s="90"/>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row>
    <row r="680" spans="1:29" ht="15.75" customHeight="1">
      <c r="A680" s="11"/>
      <c r="B680" s="11"/>
      <c r="C680" s="89"/>
      <c r="D680" s="11"/>
      <c r="E680" s="11"/>
      <c r="F680" s="90"/>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row>
    <row r="681" spans="1:29" ht="15.75" customHeight="1">
      <c r="A681" s="11"/>
      <c r="B681" s="11"/>
      <c r="C681" s="89"/>
      <c r="D681" s="11"/>
      <c r="E681" s="11"/>
      <c r="F681" s="90"/>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row>
    <row r="682" spans="1:29" ht="15.75" customHeight="1">
      <c r="A682" s="11"/>
      <c r="B682" s="11"/>
      <c r="C682" s="89"/>
      <c r="D682" s="11"/>
      <c r="E682" s="11"/>
      <c r="F682" s="90"/>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row>
    <row r="683" spans="1:29" ht="15.75" customHeight="1">
      <c r="A683" s="11"/>
      <c r="B683" s="11"/>
      <c r="C683" s="89"/>
      <c r="D683" s="11"/>
      <c r="E683" s="11"/>
      <c r="F683" s="90"/>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row>
    <row r="684" spans="1:29" ht="15.75" customHeight="1">
      <c r="A684" s="11"/>
      <c r="B684" s="11"/>
      <c r="C684" s="89"/>
      <c r="D684" s="11"/>
      <c r="E684" s="11"/>
      <c r="F684" s="90"/>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row>
    <row r="685" spans="1:29" ht="15.75" customHeight="1">
      <c r="A685" s="11"/>
      <c r="B685" s="11"/>
      <c r="C685" s="89"/>
      <c r="D685" s="11"/>
      <c r="E685" s="11"/>
      <c r="F685" s="90"/>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row>
    <row r="686" spans="1:29" ht="15.75" customHeight="1">
      <c r="A686" s="11"/>
      <c r="B686" s="11"/>
      <c r="C686" s="89"/>
      <c r="D686" s="11"/>
      <c r="E686" s="11"/>
      <c r="F686" s="90"/>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row>
    <row r="687" spans="1:29" ht="15.75" customHeight="1">
      <c r="A687" s="11"/>
      <c r="B687" s="11"/>
      <c r="C687" s="89"/>
      <c r="D687" s="11"/>
      <c r="E687" s="11"/>
      <c r="F687" s="90"/>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row>
    <row r="688" spans="1:29" ht="15.75" customHeight="1">
      <c r="A688" s="11"/>
      <c r="B688" s="11"/>
      <c r="C688" s="89"/>
      <c r="D688" s="11"/>
      <c r="E688" s="11"/>
      <c r="F688" s="90"/>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row>
    <row r="689" spans="1:29" ht="15.75" customHeight="1">
      <c r="A689" s="11"/>
      <c r="B689" s="11"/>
      <c r="C689" s="89"/>
      <c r="D689" s="11"/>
      <c r="E689" s="11"/>
      <c r="F689" s="90"/>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row>
    <row r="690" spans="1:29" ht="15.75" customHeight="1">
      <c r="A690" s="11"/>
      <c r="B690" s="11"/>
      <c r="C690" s="89"/>
      <c r="D690" s="11"/>
      <c r="E690" s="11"/>
      <c r="F690" s="90"/>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row>
    <row r="691" spans="1:29" ht="15.75" customHeight="1">
      <c r="A691" s="11"/>
      <c r="B691" s="11"/>
      <c r="C691" s="89"/>
      <c r="D691" s="11"/>
      <c r="E691" s="11"/>
      <c r="F691" s="90"/>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row>
    <row r="692" spans="1:29" ht="15.75" customHeight="1">
      <c r="A692" s="11"/>
      <c r="B692" s="11"/>
      <c r="C692" s="89"/>
      <c r="D692" s="11"/>
      <c r="E692" s="11"/>
      <c r="F692" s="90"/>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row>
    <row r="693" spans="1:29" ht="15.75" customHeight="1">
      <c r="A693" s="11"/>
      <c r="B693" s="11"/>
      <c r="C693" s="89"/>
      <c r="D693" s="11"/>
      <c r="E693" s="11"/>
      <c r="F693" s="90"/>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row>
    <row r="694" spans="1:29" ht="15.75" customHeight="1">
      <c r="A694" s="11"/>
      <c r="B694" s="11"/>
      <c r="C694" s="89"/>
      <c r="D694" s="11"/>
      <c r="E694" s="11"/>
      <c r="F694" s="90"/>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row>
    <row r="695" spans="1:29" ht="15.75" customHeight="1">
      <c r="A695" s="11"/>
      <c r="B695" s="11"/>
      <c r="C695" s="89"/>
      <c r="D695" s="11"/>
      <c r="E695" s="11"/>
      <c r="F695" s="90"/>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row>
    <row r="696" spans="1:29" ht="15.75" customHeight="1">
      <c r="A696" s="11"/>
      <c r="B696" s="11"/>
      <c r="C696" s="89"/>
      <c r="D696" s="11"/>
      <c r="E696" s="11"/>
      <c r="F696" s="90"/>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row>
    <row r="697" spans="1:29" ht="15.75" customHeight="1">
      <c r="A697" s="11"/>
      <c r="B697" s="11"/>
      <c r="C697" s="89"/>
      <c r="D697" s="11"/>
      <c r="E697" s="11"/>
      <c r="F697" s="90"/>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row>
    <row r="698" spans="1:29" ht="15.75" customHeight="1">
      <c r="A698" s="11"/>
      <c r="B698" s="11"/>
      <c r="C698" s="89"/>
      <c r="D698" s="11"/>
      <c r="E698" s="11"/>
      <c r="F698" s="90"/>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row>
    <row r="699" spans="1:29" ht="15.75" customHeight="1">
      <c r="A699" s="11"/>
      <c r="B699" s="11"/>
      <c r="C699" s="89"/>
      <c r="D699" s="11"/>
      <c r="E699" s="11"/>
      <c r="F699" s="90"/>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row>
    <row r="700" spans="1:29" ht="15.75" customHeight="1">
      <c r="A700" s="11"/>
      <c r="B700" s="11"/>
      <c r="C700" s="89"/>
      <c r="D700" s="11"/>
      <c r="E700" s="11"/>
      <c r="F700" s="90"/>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row>
    <row r="701" spans="1:29" ht="15.75" customHeight="1">
      <c r="A701" s="11"/>
      <c r="B701" s="11"/>
      <c r="C701" s="89"/>
      <c r="D701" s="11"/>
      <c r="E701" s="11"/>
      <c r="F701" s="90"/>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row>
    <row r="702" spans="1:29" ht="15.75" customHeight="1">
      <c r="A702" s="11"/>
      <c r="B702" s="11"/>
      <c r="C702" s="89"/>
      <c r="D702" s="11"/>
      <c r="E702" s="11"/>
      <c r="F702" s="90"/>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row>
    <row r="703" spans="1:29" ht="15.75" customHeight="1">
      <c r="A703" s="11"/>
      <c r="B703" s="11"/>
      <c r="C703" s="89"/>
      <c r="D703" s="11"/>
      <c r="E703" s="11"/>
      <c r="F703" s="90"/>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row>
    <row r="704" spans="1:29" ht="15.75" customHeight="1">
      <c r="A704" s="11"/>
      <c r="B704" s="11"/>
      <c r="C704" s="89"/>
      <c r="D704" s="11"/>
      <c r="E704" s="11"/>
      <c r="F704" s="90"/>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row>
    <row r="705" spans="1:29" ht="15.75" customHeight="1">
      <c r="A705" s="11"/>
      <c r="B705" s="11"/>
      <c r="C705" s="89"/>
      <c r="D705" s="11"/>
      <c r="E705" s="11"/>
      <c r="F705" s="90"/>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row>
    <row r="706" spans="1:29" ht="15.75" customHeight="1">
      <c r="A706" s="11"/>
      <c r="B706" s="11"/>
      <c r="C706" s="89"/>
      <c r="D706" s="11"/>
      <c r="E706" s="11"/>
      <c r="F706" s="90"/>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row>
    <row r="707" spans="1:29" ht="15.75" customHeight="1">
      <c r="A707" s="11"/>
      <c r="B707" s="11"/>
      <c r="C707" s="89"/>
      <c r="D707" s="11"/>
      <c r="E707" s="11"/>
      <c r="F707" s="90"/>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row>
    <row r="708" spans="1:29" ht="15.75" customHeight="1">
      <c r="A708" s="11"/>
      <c r="B708" s="11"/>
      <c r="C708" s="89"/>
      <c r="D708" s="11"/>
      <c r="E708" s="11"/>
      <c r="F708" s="90"/>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row>
    <row r="709" spans="1:29" ht="15.75" customHeight="1">
      <c r="A709" s="11"/>
      <c r="B709" s="11"/>
      <c r="C709" s="89"/>
      <c r="D709" s="11"/>
      <c r="E709" s="11"/>
      <c r="F709" s="90"/>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row>
    <row r="710" spans="1:29" ht="15.75" customHeight="1">
      <c r="A710" s="11"/>
      <c r="B710" s="11"/>
      <c r="C710" s="89"/>
      <c r="D710" s="11"/>
      <c r="E710" s="11"/>
      <c r="F710" s="90"/>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row>
    <row r="711" spans="1:29" ht="15.75" customHeight="1">
      <c r="A711" s="11"/>
      <c r="B711" s="11"/>
      <c r="C711" s="89"/>
      <c r="D711" s="11"/>
      <c r="E711" s="11"/>
      <c r="F711" s="90"/>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row>
    <row r="712" spans="1:29" ht="15.75" customHeight="1">
      <c r="A712" s="11"/>
      <c r="B712" s="11"/>
      <c r="C712" s="89"/>
      <c r="D712" s="11"/>
      <c r="E712" s="11"/>
      <c r="F712" s="90"/>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row>
    <row r="713" spans="1:29" ht="15.75" customHeight="1">
      <c r="A713" s="11"/>
      <c r="B713" s="11"/>
      <c r="C713" s="89"/>
      <c r="D713" s="11"/>
      <c r="E713" s="11"/>
      <c r="F713" s="90"/>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row>
    <row r="714" spans="1:29" ht="15.75" customHeight="1">
      <c r="A714" s="11"/>
      <c r="B714" s="11"/>
      <c r="C714" s="89"/>
      <c r="D714" s="11"/>
      <c r="E714" s="11"/>
      <c r="F714" s="90"/>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row>
    <row r="715" spans="1:29" ht="15.75" customHeight="1">
      <c r="A715" s="11"/>
      <c r="B715" s="11"/>
      <c r="C715" s="89"/>
      <c r="D715" s="11"/>
      <c r="E715" s="11"/>
      <c r="F715" s="90"/>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row>
    <row r="716" spans="1:29" ht="15.75" customHeight="1">
      <c r="A716" s="11"/>
      <c r="B716" s="11"/>
      <c r="C716" s="89"/>
      <c r="D716" s="11"/>
      <c r="E716" s="11"/>
      <c r="F716" s="90"/>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row>
    <row r="717" spans="1:29" ht="15.75" customHeight="1">
      <c r="A717" s="11"/>
      <c r="B717" s="11"/>
      <c r="C717" s="89"/>
      <c r="D717" s="11"/>
      <c r="E717" s="11"/>
      <c r="F717" s="90"/>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row>
    <row r="718" spans="1:29" ht="15.75" customHeight="1">
      <c r="A718" s="11"/>
      <c r="B718" s="11"/>
      <c r="C718" s="89"/>
      <c r="D718" s="11"/>
      <c r="E718" s="11"/>
      <c r="F718" s="90"/>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row>
    <row r="719" spans="1:29" ht="15.75" customHeight="1">
      <c r="A719" s="11"/>
      <c r="B719" s="11"/>
      <c r="C719" s="89"/>
      <c r="D719" s="11"/>
      <c r="E719" s="11"/>
      <c r="F719" s="90"/>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row>
    <row r="720" spans="1:29" ht="15.75" customHeight="1">
      <c r="A720" s="11"/>
      <c r="B720" s="11"/>
      <c r="C720" s="89"/>
      <c r="D720" s="11"/>
      <c r="E720" s="11"/>
      <c r="F720" s="90"/>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row>
    <row r="721" spans="1:29" ht="15.75" customHeight="1">
      <c r="A721" s="11"/>
      <c r="B721" s="11"/>
      <c r="C721" s="89"/>
      <c r="D721" s="11"/>
      <c r="E721" s="11"/>
      <c r="F721" s="90"/>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row>
    <row r="722" spans="1:29" ht="15.75" customHeight="1">
      <c r="A722" s="11"/>
      <c r="B722" s="11"/>
      <c r="C722" s="89"/>
      <c r="D722" s="11"/>
      <c r="E722" s="11"/>
      <c r="F722" s="90"/>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row>
    <row r="723" spans="1:29" ht="15.75" customHeight="1">
      <c r="A723" s="11"/>
      <c r="B723" s="11"/>
      <c r="C723" s="89"/>
      <c r="D723" s="11"/>
      <c r="E723" s="11"/>
      <c r="F723" s="90"/>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row>
    <row r="724" spans="1:29" ht="15.75" customHeight="1">
      <c r="A724" s="11"/>
      <c r="B724" s="11"/>
      <c r="C724" s="89"/>
      <c r="D724" s="11"/>
      <c r="E724" s="11"/>
      <c r="F724" s="90"/>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row>
    <row r="725" spans="1:29" ht="15.75" customHeight="1">
      <c r="A725" s="11"/>
      <c r="B725" s="11"/>
      <c r="C725" s="89"/>
      <c r="D725" s="11"/>
      <c r="E725" s="11"/>
      <c r="F725" s="90"/>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row>
    <row r="726" spans="1:29" ht="15.75" customHeight="1">
      <c r="A726" s="11"/>
      <c r="B726" s="11"/>
      <c r="C726" s="89"/>
      <c r="D726" s="11"/>
      <c r="E726" s="11"/>
      <c r="F726" s="90"/>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row>
    <row r="727" spans="1:29" ht="15.75" customHeight="1">
      <c r="A727" s="11"/>
      <c r="B727" s="11"/>
      <c r="C727" s="89"/>
      <c r="D727" s="11"/>
      <c r="E727" s="11"/>
      <c r="F727" s="90"/>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row>
    <row r="728" spans="1:29" ht="15.75" customHeight="1">
      <c r="A728" s="11"/>
      <c r="B728" s="11"/>
      <c r="C728" s="89"/>
      <c r="D728" s="11"/>
      <c r="E728" s="11"/>
      <c r="F728" s="90"/>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row>
    <row r="729" spans="1:29" ht="15.75" customHeight="1">
      <c r="A729" s="11"/>
      <c r="B729" s="11"/>
      <c r="C729" s="89"/>
      <c r="D729" s="11"/>
      <c r="E729" s="11"/>
      <c r="F729" s="90"/>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row>
    <row r="730" spans="1:29" ht="15.75" customHeight="1">
      <c r="A730" s="11"/>
      <c r="B730" s="11"/>
      <c r="C730" s="89"/>
      <c r="D730" s="11"/>
      <c r="E730" s="11"/>
      <c r="F730" s="90"/>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row>
    <row r="731" spans="1:29" ht="15.75" customHeight="1">
      <c r="A731" s="11"/>
      <c r="B731" s="11"/>
      <c r="C731" s="89"/>
      <c r="D731" s="11"/>
      <c r="E731" s="11"/>
      <c r="F731" s="90"/>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row>
    <row r="732" spans="1:29" ht="15.75" customHeight="1">
      <c r="A732" s="11"/>
      <c r="B732" s="11"/>
      <c r="C732" s="89"/>
      <c r="D732" s="11"/>
      <c r="E732" s="11"/>
      <c r="F732" s="90"/>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row>
    <row r="733" spans="1:29" ht="15.75" customHeight="1">
      <c r="A733" s="11"/>
      <c r="B733" s="11"/>
      <c r="C733" s="89"/>
      <c r="D733" s="11"/>
      <c r="E733" s="11"/>
      <c r="F733" s="90"/>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row>
    <row r="734" spans="1:29" ht="15.75" customHeight="1">
      <c r="A734" s="11"/>
      <c r="B734" s="11"/>
      <c r="C734" s="89"/>
      <c r="D734" s="11"/>
      <c r="E734" s="11"/>
      <c r="F734" s="90"/>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row>
    <row r="735" spans="1:29" ht="15.75" customHeight="1">
      <c r="A735" s="11"/>
      <c r="B735" s="11"/>
      <c r="C735" s="89"/>
      <c r="D735" s="11"/>
      <c r="E735" s="11"/>
      <c r="F735" s="90"/>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row>
    <row r="736" spans="1:29" ht="15.75" customHeight="1">
      <c r="A736" s="11"/>
      <c r="B736" s="11"/>
      <c r="C736" s="89"/>
      <c r="D736" s="11"/>
      <c r="E736" s="11"/>
      <c r="F736" s="90"/>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row>
    <row r="737" spans="1:29" ht="15.75" customHeight="1">
      <c r="A737" s="11"/>
      <c r="B737" s="11"/>
      <c r="C737" s="89"/>
      <c r="D737" s="11"/>
      <c r="E737" s="11"/>
      <c r="F737" s="90"/>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row>
    <row r="738" spans="1:29" ht="15.75" customHeight="1">
      <c r="A738" s="11"/>
      <c r="B738" s="11"/>
      <c r="C738" s="89"/>
      <c r="D738" s="11"/>
      <c r="E738" s="11"/>
      <c r="F738" s="90"/>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row>
    <row r="739" spans="1:29" ht="15.75" customHeight="1">
      <c r="A739" s="11"/>
      <c r="B739" s="11"/>
      <c r="C739" s="89"/>
      <c r="D739" s="11"/>
      <c r="E739" s="11"/>
      <c r="F739" s="90"/>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row>
    <row r="740" spans="1:29" ht="15.75" customHeight="1">
      <c r="A740" s="11"/>
      <c r="B740" s="11"/>
      <c r="C740" s="89"/>
      <c r="D740" s="11"/>
      <c r="E740" s="11"/>
      <c r="F740" s="90"/>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row>
    <row r="741" spans="1:29" ht="15.75" customHeight="1">
      <c r="A741" s="11"/>
      <c r="B741" s="11"/>
      <c r="C741" s="89"/>
      <c r="D741" s="11"/>
      <c r="E741" s="11"/>
      <c r="F741" s="90"/>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row>
    <row r="742" spans="1:29" ht="15.75" customHeight="1">
      <c r="A742" s="11"/>
      <c r="B742" s="11"/>
      <c r="C742" s="89"/>
      <c r="D742" s="11"/>
      <c r="E742" s="11"/>
      <c r="F742" s="90"/>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row>
    <row r="743" spans="1:29" ht="15.75" customHeight="1">
      <c r="A743" s="11"/>
      <c r="B743" s="11"/>
      <c r="C743" s="89"/>
      <c r="D743" s="11"/>
      <c r="E743" s="11"/>
      <c r="F743" s="90"/>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row>
    <row r="744" spans="1:29" ht="15.75" customHeight="1">
      <c r="A744" s="11"/>
      <c r="B744" s="11"/>
      <c r="C744" s="89"/>
      <c r="D744" s="11"/>
      <c r="E744" s="11"/>
      <c r="F744" s="90"/>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row>
    <row r="745" spans="1:29" ht="15.75" customHeight="1">
      <c r="A745" s="11"/>
      <c r="B745" s="11"/>
      <c r="C745" s="89"/>
      <c r="D745" s="11"/>
      <c r="E745" s="11"/>
      <c r="F745" s="90"/>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row>
    <row r="746" spans="1:29" ht="15.75" customHeight="1">
      <c r="A746" s="11"/>
      <c r="B746" s="11"/>
      <c r="C746" s="89"/>
      <c r="D746" s="11"/>
      <c r="E746" s="11"/>
      <c r="F746" s="90"/>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row>
    <row r="747" spans="1:29" ht="15.75" customHeight="1">
      <c r="A747" s="11"/>
      <c r="B747" s="11"/>
      <c r="C747" s="89"/>
      <c r="D747" s="11"/>
      <c r="E747" s="11"/>
      <c r="F747" s="90"/>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row>
    <row r="748" spans="1:29" ht="15.75" customHeight="1">
      <c r="A748" s="11"/>
      <c r="B748" s="11"/>
      <c r="C748" s="89"/>
      <c r="D748" s="11"/>
      <c r="E748" s="11"/>
      <c r="F748" s="90"/>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row>
    <row r="749" spans="1:29" ht="15.75" customHeight="1">
      <c r="A749" s="11"/>
      <c r="B749" s="11"/>
      <c r="C749" s="89"/>
      <c r="D749" s="11"/>
      <c r="E749" s="11"/>
      <c r="F749" s="90"/>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row>
    <row r="750" spans="1:29" ht="15.75" customHeight="1">
      <c r="A750" s="11"/>
      <c r="B750" s="11"/>
      <c r="C750" s="89"/>
      <c r="D750" s="11"/>
      <c r="E750" s="11"/>
      <c r="F750" s="90"/>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row>
    <row r="751" spans="1:29" ht="15.75" customHeight="1">
      <c r="A751" s="11"/>
      <c r="B751" s="11"/>
      <c r="C751" s="89"/>
      <c r="D751" s="11"/>
      <c r="E751" s="11"/>
      <c r="F751" s="90"/>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row>
    <row r="752" spans="1:29" ht="15.75" customHeight="1">
      <c r="A752" s="11"/>
      <c r="B752" s="11"/>
      <c r="C752" s="89"/>
      <c r="D752" s="11"/>
      <c r="E752" s="11"/>
      <c r="F752" s="90"/>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row>
    <row r="753" spans="1:29" ht="15.75" customHeight="1">
      <c r="A753" s="11"/>
      <c r="B753" s="11"/>
      <c r="C753" s="89"/>
      <c r="D753" s="11"/>
      <c r="E753" s="11"/>
      <c r="F753" s="90"/>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row>
    <row r="754" spans="1:29" ht="15.75" customHeight="1">
      <c r="A754" s="11"/>
      <c r="B754" s="11"/>
      <c r="C754" s="89"/>
      <c r="D754" s="11"/>
      <c r="E754" s="11"/>
      <c r="F754" s="90"/>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row>
    <row r="755" spans="1:29" ht="15.75" customHeight="1">
      <c r="A755" s="11"/>
      <c r="B755" s="11"/>
      <c r="C755" s="89"/>
      <c r="D755" s="11"/>
      <c r="E755" s="11"/>
      <c r="F755" s="90"/>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row>
    <row r="756" spans="1:29" ht="15.75" customHeight="1">
      <c r="A756" s="11"/>
      <c r="B756" s="11"/>
      <c r="C756" s="89"/>
      <c r="D756" s="11"/>
      <c r="E756" s="11"/>
      <c r="F756" s="90"/>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row>
    <row r="757" spans="1:29" ht="15.75" customHeight="1">
      <c r="A757" s="11"/>
      <c r="B757" s="11"/>
      <c r="C757" s="89"/>
      <c r="D757" s="11"/>
      <c r="E757" s="11"/>
      <c r="F757" s="90"/>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row>
    <row r="758" spans="1:29" ht="15.75" customHeight="1">
      <c r="A758" s="11"/>
      <c r="B758" s="11"/>
      <c r="C758" s="89"/>
      <c r="D758" s="11"/>
      <c r="E758" s="11"/>
      <c r="F758" s="90"/>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row>
    <row r="759" spans="1:29" ht="15.75" customHeight="1">
      <c r="A759" s="11"/>
      <c r="B759" s="11"/>
      <c r="C759" s="89"/>
      <c r="D759" s="11"/>
      <c r="E759" s="11"/>
      <c r="F759" s="90"/>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row>
    <row r="760" spans="1:29" ht="15.75" customHeight="1">
      <c r="A760" s="11"/>
      <c r="B760" s="11"/>
      <c r="C760" s="89"/>
      <c r="D760" s="11"/>
      <c r="E760" s="11"/>
      <c r="F760" s="90"/>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row>
    <row r="761" spans="1:29" ht="15.75" customHeight="1">
      <c r="A761" s="11"/>
      <c r="B761" s="11"/>
      <c r="C761" s="89"/>
      <c r="D761" s="11"/>
      <c r="E761" s="11"/>
      <c r="F761" s="90"/>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row>
    <row r="762" spans="1:29" ht="15.75" customHeight="1">
      <c r="A762" s="11"/>
      <c r="B762" s="11"/>
      <c r="C762" s="89"/>
      <c r="D762" s="11"/>
      <c r="E762" s="11"/>
      <c r="F762" s="90"/>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row>
    <row r="763" spans="1:29" ht="15.75" customHeight="1">
      <c r="A763" s="11"/>
      <c r="B763" s="11"/>
      <c r="C763" s="89"/>
      <c r="D763" s="11"/>
      <c r="E763" s="11"/>
      <c r="F763" s="90"/>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row>
    <row r="764" spans="1:29" ht="15.75" customHeight="1">
      <c r="A764" s="11"/>
      <c r="B764" s="11"/>
      <c r="C764" s="89"/>
      <c r="D764" s="11"/>
      <c r="E764" s="11"/>
      <c r="F764" s="90"/>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row>
    <row r="765" spans="1:29" ht="15.75" customHeight="1">
      <c r="A765" s="11"/>
      <c r="B765" s="11"/>
      <c r="C765" s="89"/>
      <c r="D765" s="11"/>
      <c r="E765" s="11"/>
      <c r="F765" s="90"/>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row>
    <row r="766" spans="1:29" ht="15.75" customHeight="1">
      <c r="A766" s="11"/>
      <c r="B766" s="11"/>
      <c r="C766" s="89"/>
      <c r="D766" s="11"/>
      <c r="E766" s="11"/>
      <c r="F766" s="90"/>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row>
    <row r="767" spans="1:29" ht="15.75" customHeight="1">
      <c r="A767" s="11"/>
      <c r="B767" s="11"/>
      <c r="C767" s="89"/>
      <c r="D767" s="11"/>
      <c r="E767" s="11"/>
      <c r="F767" s="90"/>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row>
    <row r="768" spans="1:29" ht="15.75" customHeight="1">
      <c r="A768" s="11"/>
      <c r="B768" s="11"/>
      <c r="C768" s="89"/>
      <c r="D768" s="11"/>
      <c r="E768" s="11"/>
      <c r="F768" s="90"/>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row>
    <row r="769" spans="1:29" ht="15.75" customHeight="1">
      <c r="A769" s="11"/>
      <c r="B769" s="11"/>
      <c r="C769" s="89"/>
      <c r="D769" s="11"/>
      <c r="E769" s="11"/>
      <c r="F769" s="90"/>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row>
    <row r="770" spans="1:29" ht="15.75" customHeight="1">
      <c r="A770" s="11"/>
      <c r="B770" s="11"/>
      <c r="C770" s="89"/>
      <c r="D770" s="11"/>
      <c r="E770" s="11"/>
      <c r="F770" s="90"/>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row>
    <row r="771" spans="1:29" ht="15.75" customHeight="1">
      <c r="A771" s="11"/>
      <c r="B771" s="11"/>
      <c r="C771" s="89"/>
      <c r="D771" s="11"/>
      <c r="E771" s="11"/>
      <c r="F771" s="90"/>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row>
    <row r="772" spans="1:29" ht="15.75" customHeight="1">
      <c r="A772" s="11"/>
      <c r="B772" s="11"/>
      <c r="C772" s="89"/>
      <c r="D772" s="11"/>
      <c r="E772" s="11"/>
      <c r="F772" s="90"/>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row>
    <row r="773" spans="1:29" ht="15.75" customHeight="1">
      <c r="A773" s="11"/>
      <c r="B773" s="11"/>
      <c r="C773" s="89"/>
      <c r="D773" s="11"/>
      <c r="E773" s="11"/>
      <c r="F773" s="90"/>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row>
    <row r="774" spans="1:29" ht="15.75" customHeight="1">
      <c r="A774" s="11"/>
      <c r="B774" s="11"/>
      <c r="C774" s="89"/>
      <c r="D774" s="11"/>
      <c r="E774" s="11"/>
      <c r="F774" s="90"/>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row>
    <row r="775" spans="1:29" ht="15.75" customHeight="1">
      <c r="A775" s="11"/>
      <c r="B775" s="11"/>
      <c r="C775" s="89"/>
      <c r="D775" s="11"/>
      <c r="E775" s="11"/>
      <c r="F775" s="90"/>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row>
    <row r="776" spans="1:29" ht="15.75" customHeight="1">
      <c r="A776" s="11"/>
      <c r="B776" s="11"/>
      <c r="C776" s="89"/>
      <c r="D776" s="11"/>
      <c r="E776" s="11"/>
      <c r="F776" s="90"/>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row>
    <row r="777" spans="1:29" ht="15.75" customHeight="1">
      <c r="A777" s="11"/>
      <c r="B777" s="11"/>
      <c r="C777" s="89"/>
      <c r="D777" s="11"/>
      <c r="E777" s="11"/>
      <c r="F777" s="90"/>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row>
    <row r="778" spans="1:29" ht="15.75" customHeight="1">
      <c r="A778" s="11"/>
      <c r="B778" s="11"/>
      <c r="C778" s="89"/>
      <c r="D778" s="11"/>
      <c r="E778" s="11"/>
      <c r="F778" s="90"/>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row>
    <row r="779" spans="1:29" ht="15.75" customHeight="1">
      <c r="A779" s="11"/>
      <c r="B779" s="11"/>
      <c r="C779" s="89"/>
      <c r="D779" s="11"/>
      <c r="E779" s="11"/>
      <c r="F779" s="90"/>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row>
    <row r="780" spans="1:29" ht="15.75" customHeight="1">
      <c r="A780" s="11"/>
      <c r="B780" s="11"/>
      <c r="C780" s="89"/>
      <c r="D780" s="11"/>
      <c r="E780" s="11"/>
      <c r="F780" s="90"/>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row>
    <row r="781" spans="1:29" ht="15.75" customHeight="1">
      <c r="A781" s="11"/>
      <c r="B781" s="11"/>
      <c r="C781" s="89"/>
      <c r="D781" s="11"/>
      <c r="E781" s="11"/>
      <c r="F781" s="90"/>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row>
    <row r="782" spans="1:29" ht="15.75" customHeight="1">
      <c r="A782" s="11"/>
      <c r="B782" s="11"/>
      <c r="C782" s="89"/>
      <c r="D782" s="11"/>
      <c r="E782" s="11"/>
      <c r="F782" s="90"/>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row>
    <row r="783" spans="1:29" ht="15.75" customHeight="1">
      <c r="A783" s="11"/>
      <c r="B783" s="11"/>
      <c r="C783" s="89"/>
      <c r="D783" s="11"/>
      <c r="E783" s="11"/>
      <c r="F783" s="90"/>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row>
    <row r="784" spans="1:29" ht="15.75" customHeight="1">
      <c r="A784" s="11"/>
      <c r="B784" s="11"/>
      <c r="C784" s="89"/>
      <c r="D784" s="11"/>
      <c r="E784" s="11"/>
      <c r="F784" s="90"/>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row>
    <row r="785" spans="1:29" ht="15.75" customHeight="1">
      <c r="A785" s="11"/>
      <c r="B785" s="11"/>
      <c r="C785" s="89"/>
      <c r="D785" s="11"/>
      <c r="E785" s="11"/>
      <c r="F785" s="90"/>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row>
    <row r="786" spans="1:29" ht="15.75" customHeight="1">
      <c r="A786" s="11"/>
      <c r="B786" s="11"/>
      <c r="C786" s="89"/>
      <c r="D786" s="11"/>
      <c r="E786" s="11"/>
      <c r="F786" s="90"/>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row>
    <row r="787" spans="1:29" ht="15.75" customHeight="1">
      <c r="A787" s="11"/>
      <c r="B787" s="11"/>
      <c r="C787" s="89"/>
      <c r="D787" s="11"/>
      <c r="E787" s="11"/>
      <c r="F787" s="90"/>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row>
    <row r="788" spans="1:29" ht="15.75" customHeight="1">
      <c r="A788" s="11"/>
      <c r="B788" s="11"/>
      <c r="C788" s="89"/>
      <c r="D788" s="11"/>
      <c r="E788" s="11"/>
      <c r="F788" s="90"/>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row>
    <row r="789" spans="1:29" ht="15.75" customHeight="1">
      <c r="A789" s="11"/>
      <c r="B789" s="11"/>
      <c r="C789" s="89"/>
      <c r="D789" s="11"/>
      <c r="E789" s="11"/>
      <c r="F789" s="90"/>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row>
    <row r="790" spans="1:29" ht="15.75" customHeight="1">
      <c r="A790" s="11"/>
      <c r="B790" s="11"/>
      <c r="C790" s="89"/>
      <c r="D790" s="11"/>
      <c r="E790" s="11"/>
      <c r="F790" s="90"/>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row>
    <row r="791" spans="1:29" ht="15.75" customHeight="1">
      <c r="A791" s="11"/>
      <c r="B791" s="11"/>
      <c r="C791" s="89"/>
      <c r="D791" s="11"/>
      <c r="E791" s="11"/>
      <c r="F791" s="90"/>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row>
    <row r="792" spans="1:29" ht="15.75" customHeight="1">
      <c r="A792" s="11"/>
      <c r="B792" s="11"/>
      <c r="C792" s="89"/>
      <c r="D792" s="11"/>
      <c r="E792" s="11"/>
      <c r="F792" s="90"/>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row>
    <row r="793" spans="1:29" ht="15.75" customHeight="1">
      <c r="A793" s="11"/>
      <c r="B793" s="11"/>
      <c r="C793" s="89"/>
      <c r="D793" s="11"/>
      <c r="E793" s="11"/>
      <c r="F793" s="90"/>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row>
    <row r="794" spans="1:29" ht="15.75" customHeight="1">
      <c r="A794" s="11"/>
      <c r="B794" s="11"/>
      <c r="C794" s="89"/>
      <c r="D794" s="11"/>
      <c r="E794" s="11"/>
      <c r="F794" s="90"/>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row>
    <row r="795" spans="1:29" ht="15.75" customHeight="1">
      <c r="A795" s="11"/>
      <c r="B795" s="11"/>
      <c r="C795" s="89"/>
      <c r="D795" s="11"/>
      <c r="E795" s="11"/>
      <c r="F795" s="90"/>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row>
    <row r="796" spans="1:29" ht="15.75" customHeight="1">
      <c r="A796" s="11"/>
      <c r="B796" s="11"/>
      <c r="C796" s="89"/>
      <c r="D796" s="11"/>
      <c r="E796" s="11"/>
      <c r="F796" s="90"/>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row>
    <row r="797" spans="1:29" ht="15.75" customHeight="1">
      <c r="A797" s="11"/>
      <c r="B797" s="11"/>
      <c r="C797" s="89"/>
      <c r="D797" s="11"/>
      <c r="E797" s="11"/>
      <c r="F797" s="90"/>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row>
    <row r="798" spans="1:29" ht="15.75" customHeight="1">
      <c r="A798" s="11"/>
      <c r="B798" s="11"/>
      <c r="C798" s="89"/>
      <c r="D798" s="11"/>
      <c r="E798" s="11"/>
      <c r="F798" s="90"/>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row>
    <row r="799" spans="1:29" ht="15.75" customHeight="1">
      <c r="A799" s="11"/>
      <c r="B799" s="11"/>
      <c r="C799" s="89"/>
      <c r="D799" s="11"/>
      <c r="E799" s="11"/>
      <c r="F799" s="90"/>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row>
    <row r="800" spans="1:29" ht="15.75" customHeight="1">
      <c r="A800" s="11"/>
      <c r="B800" s="11"/>
      <c r="C800" s="89"/>
      <c r="D800" s="11"/>
      <c r="E800" s="11"/>
      <c r="F800" s="90"/>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row>
    <row r="801" spans="1:29" ht="15.75" customHeight="1">
      <c r="A801" s="11"/>
      <c r="B801" s="11"/>
      <c r="C801" s="89"/>
      <c r="D801" s="11"/>
      <c r="E801" s="11"/>
      <c r="F801" s="90"/>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row>
    <row r="802" spans="1:29" ht="15.75" customHeight="1">
      <c r="A802" s="11"/>
      <c r="B802" s="11"/>
      <c r="C802" s="89"/>
      <c r="D802" s="11"/>
      <c r="E802" s="11"/>
      <c r="F802" s="90"/>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row>
    <row r="803" spans="1:29" ht="15.75" customHeight="1">
      <c r="A803" s="11"/>
      <c r="B803" s="11"/>
      <c r="C803" s="89"/>
      <c r="D803" s="11"/>
      <c r="E803" s="11"/>
      <c r="F803" s="90"/>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row>
    <row r="804" spans="1:29" ht="15.75" customHeight="1">
      <c r="A804" s="11"/>
      <c r="B804" s="11"/>
      <c r="C804" s="89"/>
      <c r="D804" s="11"/>
      <c r="E804" s="11"/>
      <c r="F804" s="90"/>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row>
    <row r="805" spans="1:29" ht="15.75" customHeight="1">
      <c r="A805" s="11"/>
      <c r="B805" s="11"/>
      <c r="C805" s="89"/>
      <c r="D805" s="11"/>
      <c r="E805" s="11"/>
      <c r="F805" s="90"/>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row>
    <row r="806" spans="1:29" ht="15.75" customHeight="1">
      <c r="A806" s="11"/>
      <c r="B806" s="11"/>
      <c r="C806" s="89"/>
      <c r="D806" s="11"/>
      <c r="E806" s="11"/>
      <c r="F806" s="90"/>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row>
    <row r="807" spans="1:29" ht="15.75" customHeight="1">
      <c r="A807" s="11"/>
      <c r="B807" s="11"/>
      <c r="C807" s="89"/>
      <c r="D807" s="11"/>
      <c r="E807" s="11"/>
      <c r="F807" s="90"/>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row>
    <row r="808" spans="1:29" ht="15.75" customHeight="1">
      <c r="A808" s="11"/>
      <c r="B808" s="11"/>
      <c r="C808" s="89"/>
      <c r="D808" s="11"/>
      <c r="E808" s="11"/>
      <c r="F808" s="90"/>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row>
    <row r="809" spans="1:29" ht="15.75" customHeight="1">
      <c r="A809" s="11"/>
      <c r="B809" s="11"/>
      <c r="C809" s="89"/>
      <c r="D809" s="11"/>
      <c r="E809" s="11"/>
      <c r="F809" s="90"/>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row>
    <row r="810" spans="1:29" ht="15.75" customHeight="1">
      <c r="A810" s="11"/>
      <c r="B810" s="11"/>
      <c r="C810" s="89"/>
      <c r="D810" s="11"/>
      <c r="E810" s="11"/>
      <c r="F810" s="90"/>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row>
    <row r="811" spans="1:29" ht="15.75" customHeight="1">
      <c r="A811" s="11"/>
      <c r="B811" s="11"/>
      <c r="C811" s="89"/>
      <c r="D811" s="11"/>
      <c r="E811" s="11"/>
      <c r="F811" s="90"/>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row>
    <row r="812" spans="1:29" ht="15.75" customHeight="1">
      <c r="A812" s="11"/>
      <c r="B812" s="11"/>
      <c r="C812" s="89"/>
      <c r="D812" s="11"/>
      <c r="E812" s="11"/>
      <c r="F812" s="90"/>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row>
    <row r="813" spans="1:29" ht="15.75" customHeight="1">
      <c r="A813" s="11"/>
      <c r="B813" s="11"/>
      <c r="C813" s="89"/>
      <c r="D813" s="11"/>
      <c r="E813" s="11"/>
      <c r="F813" s="90"/>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row>
    <row r="814" spans="1:29" ht="15.75" customHeight="1">
      <c r="A814" s="11"/>
      <c r="B814" s="11"/>
      <c r="C814" s="89"/>
      <c r="D814" s="11"/>
      <c r="E814" s="11"/>
      <c r="F814" s="90"/>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row>
    <row r="815" spans="1:29" ht="15.75" customHeight="1">
      <c r="A815" s="11"/>
      <c r="B815" s="11"/>
      <c r="C815" s="89"/>
      <c r="D815" s="11"/>
      <c r="E815" s="11"/>
      <c r="F815" s="90"/>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row>
    <row r="816" spans="1:29" ht="15.75" customHeight="1">
      <c r="A816" s="11"/>
      <c r="B816" s="11"/>
      <c r="C816" s="89"/>
      <c r="D816" s="11"/>
      <c r="E816" s="11"/>
      <c r="F816" s="90"/>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row>
    <row r="817" spans="1:29" ht="15.75" customHeight="1">
      <c r="A817" s="11"/>
      <c r="B817" s="11"/>
      <c r="C817" s="89"/>
      <c r="D817" s="11"/>
      <c r="E817" s="11"/>
      <c r="F817" s="90"/>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row>
    <row r="818" spans="1:29" ht="15.75" customHeight="1">
      <c r="A818" s="11"/>
      <c r="B818" s="11"/>
      <c r="C818" s="89"/>
      <c r="D818" s="11"/>
      <c r="E818" s="11"/>
      <c r="F818" s="90"/>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row>
    <row r="819" spans="1:29" ht="15.75" customHeight="1">
      <c r="A819" s="11"/>
      <c r="B819" s="11"/>
      <c r="C819" s="89"/>
      <c r="D819" s="11"/>
      <c r="E819" s="11"/>
      <c r="F819" s="90"/>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row>
    <row r="820" spans="1:29" ht="15.75" customHeight="1">
      <c r="A820" s="11"/>
      <c r="B820" s="11"/>
      <c r="C820" s="89"/>
      <c r="D820" s="11"/>
      <c r="E820" s="11"/>
      <c r="F820" s="90"/>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row>
    <row r="821" spans="1:29" ht="15.75" customHeight="1">
      <c r="A821" s="11"/>
      <c r="B821" s="11"/>
      <c r="C821" s="89"/>
      <c r="D821" s="11"/>
      <c r="E821" s="11"/>
      <c r="F821" s="90"/>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row>
    <row r="822" spans="1:29" ht="15.75" customHeight="1">
      <c r="A822" s="11"/>
      <c r="B822" s="11"/>
      <c r="C822" s="89"/>
      <c r="D822" s="11"/>
      <c r="E822" s="11"/>
      <c r="F822" s="90"/>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row>
    <row r="823" spans="1:29" ht="15.75" customHeight="1">
      <c r="A823" s="11"/>
      <c r="B823" s="11"/>
      <c r="C823" s="89"/>
      <c r="D823" s="11"/>
      <c r="E823" s="11"/>
      <c r="F823" s="90"/>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row>
    <row r="824" spans="1:29" ht="15.75" customHeight="1">
      <c r="A824" s="11"/>
      <c r="B824" s="11"/>
      <c r="C824" s="89"/>
      <c r="D824" s="11"/>
      <c r="E824" s="11"/>
      <c r="F824" s="90"/>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row>
    <row r="825" spans="1:29" ht="15.75" customHeight="1">
      <c r="A825" s="11"/>
      <c r="B825" s="11"/>
      <c r="C825" s="89"/>
      <c r="D825" s="11"/>
      <c r="E825" s="11"/>
      <c r="F825" s="90"/>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row>
    <row r="826" spans="1:29" ht="15.75" customHeight="1">
      <c r="A826" s="11"/>
      <c r="B826" s="11"/>
      <c r="C826" s="89"/>
      <c r="D826" s="11"/>
      <c r="E826" s="11"/>
      <c r="F826" s="90"/>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row>
    <row r="827" spans="1:29" ht="15.75" customHeight="1">
      <c r="A827" s="11"/>
      <c r="B827" s="11"/>
      <c r="C827" s="89"/>
      <c r="D827" s="11"/>
      <c r="E827" s="11"/>
      <c r="F827" s="90"/>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row>
    <row r="828" spans="1:29" ht="15.75" customHeight="1">
      <c r="A828" s="11"/>
      <c r="B828" s="11"/>
      <c r="C828" s="89"/>
      <c r="D828" s="11"/>
      <c r="E828" s="11"/>
      <c r="F828" s="90"/>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row>
    <row r="829" spans="1:29" ht="15.75" customHeight="1">
      <c r="A829" s="11"/>
      <c r="B829" s="11"/>
      <c r="C829" s="89"/>
      <c r="D829" s="11"/>
      <c r="E829" s="11"/>
      <c r="F829" s="90"/>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row>
    <row r="830" spans="1:29" ht="15.75" customHeight="1">
      <c r="A830" s="11"/>
      <c r="B830" s="11"/>
      <c r="C830" s="89"/>
      <c r="D830" s="11"/>
      <c r="E830" s="11"/>
      <c r="F830" s="90"/>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row>
    <row r="831" spans="1:29" ht="15.75" customHeight="1">
      <c r="A831" s="11"/>
      <c r="B831" s="11"/>
      <c r="C831" s="89"/>
      <c r="D831" s="11"/>
      <c r="E831" s="11"/>
      <c r="F831" s="90"/>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row>
    <row r="832" spans="1:29" ht="15.75" customHeight="1">
      <c r="A832" s="11"/>
      <c r="B832" s="11"/>
      <c r="C832" s="89"/>
      <c r="D832" s="11"/>
      <c r="E832" s="11"/>
      <c r="F832" s="90"/>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row>
    <row r="833" spans="1:29" ht="15.75" customHeight="1">
      <c r="A833" s="11"/>
      <c r="B833" s="11"/>
      <c r="C833" s="89"/>
      <c r="D833" s="11"/>
      <c r="E833" s="11"/>
      <c r="F833" s="90"/>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row>
    <row r="834" spans="1:29" ht="15.75" customHeight="1">
      <c r="A834" s="11"/>
      <c r="B834" s="11"/>
      <c r="C834" s="89"/>
      <c r="D834" s="11"/>
      <c r="E834" s="11"/>
      <c r="F834" s="90"/>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row>
    <row r="835" spans="1:29" ht="15.75" customHeight="1">
      <c r="A835" s="11"/>
      <c r="B835" s="11"/>
      <c r="C835" s="89"/>
      <c r="D835" s="11"/>
      <c r="E835" s="11"/>
      <c r="F835" s="90"/>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row>
    <row r="836" spans="1:29" ht="15.75" customHeight="1">
      <c r="A836" s="11"/>
      <c r="B836" s="11"/>
      <c r="C836" s="89"/>
      <c r="D836" s="11"/>
      <c r="E836" s="11"/>
      <c r="F836" s="90"/>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row>
    <row r="837" spans="1:29" ht="15.75" customHeight="1">
      <c r="A837" s="11"/>
      <c r="B837" s="11"/>
      <c r="C837" s="89"/>
      <c r="D837" s="11"/>
      <c r="E837" s="11"/>
      <c r="F837" s="90"/>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row>
    <row r="838" spans="1:29" ht="15.75" customHeight="1">
      <c r="A838" s="11"/>
      <c r="B838" s="11"/>
      <c r="C838" s="89"/>
      <c r="D838" s="11"/>
      <c r="E838" s="11"/>
      <c r="F838" s="90"/>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row>
    <row r="839" spans="1:29" ht="15.75" customHeight="1">
      <c r="A839" s="11"/>
      <c r="B839" s="11"/>
      <c r="C839" s="89"/>
      <c r="D839" s="11"/>
      <c r="E839" s="11"/>
      <c r="F839" s="90"/>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row>
    <row r="840" spans="1:29" ht="15.75" customHeight="1">
      <c r="A840" s="11"/>
      <c r="B840" s="11"/>
      <c r="C840" s="89"/>
      <c r="D840" s="11"/>
      <c r="E840" s="11"/>
      <c r="F840" s="90"/>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row>
    <row r="841" spans="1:29" ht="15.75" customHeight="1">
      <c r="A841" s="11"/>
      <c r="B841" s="11"/>
      <c r="C841" s="89"/>
      <c r="D841" s="11"/>
      <c r="E841" s="11"/>
      <c r="F841" s="90"/>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row>
    <row r="842" spans="1:29" ht="15.75" customHeight="1">
      <c r="A842" s="11"/>
      <c r="B842" s="11"/>
      <c r="C842" s="89"/>
      <c r="D842" s="11"/>
      <c r="E842" s="11"/>
      <c r="F842" s="90"/>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row>
    <row r="843" spans="1:29" ht="15.75" customHeight="1">
      <c r="A843" s="11"/>
      <c r="B843" s="11"/>
      <c r="C843" s="89"/>
      <c r="D843" s="11"/>
      <c r="E843" s="11"/>
      <c r="F843" s="90"/>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row>
    <row r="844" spans="1:29" ht="15.75" customHeight="1">
      <c r="A844" s="11"/>
      <c r="B844" s="11"/>
      <c r="C844" s="89"/>
      <c r="D844" s="11"/>
      <c r="E844" s="11"/>
      <c r="F844" s="90"/>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row>
    <row r="845" spans="1:29" ht="15.75" customHeight="1">
      <c r="A845" s="11"/>
      <c r="B845" s="11"/>
      <c r="C845" s="89"/>
      <c r="D845" s="11"/>
      <c r="E845" s="11"/>
      <c r="F845" s="90"/>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row>
    <row r="846" spans="1:29" ht="15.75" customHeight="1">
      <c r="A846" s="11"/>
      <c r="B846" s="11"/>
      <c r="C846" s="89"/>
      <c r="D846" s="11"/>
      <c r="E846" s="11"/>
      <c r="F846" s="90"/>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row>
    <row r="847" spans="1:29" ht="15.75" customHeight="1">
      <c r="A847" s="11"/>
      <c r="B847" s="11"/>
      <c r="C847" s="89"/>
      <c r="D847" s="11"/>
      <c r="E847" s="11"/>
      <c r="F847" s="90"/>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row>
    <row r="848" spans="1:29" ht="15.75" customHeight="1">
      <c r="A848" s="11"/>
      <c r="B848" s="11"/>
      <c r="C848" s="89"/>
      <c r="D848" s="11"/>
      <c r="E848" s="11"/>
      <c r="F848" s="90"/>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row>
    <row r="849" spans="1:29" ht="15.75" customHeight="1">
      <c r="A849" s="11"/>
      <c r="B849" s="11"/>
      <c r="C849" s="89"/>
      <c r="D849" s="11"/>
      <c r="E849" s="11"/>
      <c r="F849" s="90"/>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row>
    <row r="850" spans="1:29" ht="15.75" customHeight="1">
      <c r="A850" s="11"/>
      <c r="B850" s="11"/>
      <c r="C850" s="89"/>
      <c r="D850" s="11"/>
      <c r="E850" s="11"/>
      <c r="F850" s="90"/>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row>
    <row r="851" spans="1:29" ht="15.75" customHeight="1">
      <c r="A851" s="11"/>
      <c r="B851" s="11"/>
      <c r="C851" s="89"/>
      <c r="D851" s="11"/>
      <c r="E851" s="11"/>
      <c r="F851" s="90"/>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row>
    <row r="852" spans="1:29" ht="15.75" customHeight="1">
      <c r="A852" s="11"/>
      <c r="B852" s="11"/>
      <c r="C852" s="89"/>
      <c r="D852" s="11"/>
      <c r="E852" s="11"/>
      <c r="F852" s="90"/>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row>
    <row r="853" spans="1:29" ht="15.75" customHeight="1">
      <c r="A853" s="11"/>
      <c r="B853" s="11"/>
      <c r="C853" s="89"/>
      <c r="D853" s="11"/>
      <c r="E853" s="11"/>
      <c r="F853" s="90"/>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row>
    <row r="854" spans="1:29" ht="15.75" customHeight="1">
      <c r="A854" s="11"/>
      <c r="B854" s="11"/>
      <c r="C854" s="89"/>
      <c r="D854" s="11"/>
      <c r="E854" s="11"/>
      <c r="F854" s="90"/>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row>
    <row r="855" spans="1:29" ht="15.75" customHeight="1">
      <c r="A855" s="11"/>
      <c r="B855" s="11"/>
      <c r="C855" s="89"/>
      <c r="D855" s="11"/>
      <c r="E855" s="11"/>
      <c r="F855" s="90"/>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row>
    <row r="856" spans="1:29" ht="15.75" customHeight="1">
      <c r="A856" s="11"/>
      <c r="B856" s="11"/>
      <c r="C856" s="89"/>
      <c r="D856" s="11"/>
      <c r="E856" s="11"/>
      <c r="F856" s="90"/>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row>
    <row r="857" spans="1:29" ht="15.75" customHeight="1">
      <c r="A857" s="11"/>
      <c r="B857" s="11"/>
      <c r="C857" s="89"/>
      <c r="D857" s="11"/>
      <c r="E857" s="11"/>
      <c r="F857" s="90"/>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row>
    <row r="858" spans="1:29" ht="15.75" customHeight="1">
      <c r="A858" s="11"/>
      <c r="B858" s="11"/>
      <c r="C858" s="89"/>
      <c r="D858" s="11"/>
      <c r="E858" s="11"/>
      <c r="F858" s="90"/>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row>
    <row r="859" spans="1:29" ht="15.75" customHeight="1">
      <c r="A859" s="11"/>
      <c r="B859" s="11"/>
      <c r="C859" s="89"/>
      <c r="D859" s="11"/>
      <c r="E859" s="11"/>
      <c r="F859" s="90"/>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row>
    <row r="860" spans="1:29" ht="15.75" customHeight="1">
      <c r="A860" s="11"/>
      <c r="B860" s="11"/>
      <c r="C860" s="89"/>
      <c r="D860" s="11"/>
      <c r="E860" s="11"/>
      <c r="F860" s="90"/>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row>
    <row r="861" spans="1:29" ht="15.75" customHeight="1">
      <c r="A861" s="11"/>
      <c r="B861" s="11"/>
      <c r="C861" s="89"/>
      <c r="D861" s="11"/>
      <c r="E861" s="11"/>
      <c r="F861" s="90"/>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row>
    <row r="862" spans="1:29" ht="15.75" customHeight="1">
      <c r="A862" s="11"/>
      <c r="B862" s="11"/>
      <c r="C862" s="89"/>
      <c r="D862" s="11"/>
      <c r="E862" s="11"/>
      <c r="F862" s="90"/>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row>
    <row r="863" spans="1:29" ht="15.75" customHeight="1">
      <c r="A863" s="11"/>
      <c r="B863" s="11"/>
      <c r="C863" s="89"/>
      <c r="D863" s="11"/>
      <c r="E863" s="11"/>
      <c r="F863" s="90"/>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row>
    <row r="864" spans="1:29" ht="15.75" customHeight="1">
      <c r="A864" s="11"/>
      <c r="B864" s="11"/>
      <c r="C864" s="89"/>
      <c r="D864" s="11"/>
      <c r="E864" s="11"/>
      <c r="F864" s="90"/>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row>
    <row r="865" spans="1:29" ht="15.75" customHeight="1">
      <c r="A865" s="11"/>
      <c r="B865" s="11"/>
      <c r="C865" s="89"/>
      <c r="D865" s="11"/>
      <c r="E865" s="11"/>
      <c r="F865" s="90"/>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row>
    <row r="866" spans="1:29" ht="15.75" customHeight="1">
      <c r="A866" s="11"/>
      <c r="B866" s="11"/>
      <c r="C866" s="89"/>
      <c r="D866" s="11"/>
      <c r="E866" s="11"/>
      <c r="F866" s="90"/>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row>
    <row r="867" spans="1:29" ht="15.75" customHeight="1">
      <c r="A867" s="11"/>
      <c r="B867" s="11"/>
      <c r="C867" s="89"/>
      <c r="D867" s="11"/>
      <c r="E867" s="11"/>
      <c r="F867" s="90"/>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row>
    <row r="868" spans="1:29" ht="15.75" customHeight="1">
      <c r="A868" s="11"/>
      <c r="B868" s="11"/>
      <c r="C868" s="89"/>
      <c r="D868" s="11"/>
      <c r="E868" s="11"/>
      <c r="F868" s="90"/>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row>
    <row r="869" spans="1:29" ht="15.75" customHeight="1">
      <c r="A869" s="11"/>
      <c r="B869" s="11"/>
      <c r="C869" s="89"/>
      <c r="D869" s="11"/>
      <c r="E869" s="11"/>
      <c r="F869" s="90"/>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row>
    <row r="870" spans="1:29" ht="15.75" customHeight="1">
      <c r="A870" s="11"/>
      <c r="B870" s="11"/>
      <c r="C870" s="89"/>
      <c r="D870" s="11"/>
      <c r="E870" s="11"/>
      <c r="F870" s="90"/>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row>
    <row r="871" spans="1:29" ht="15.75" customHeight="1">
      <c r="A871" s="11"/>
      <c r="B871" s="11"/>
      <c r="C871" s="89"/>
      <c r="D871" s="11"/>
      <c r="E871" s="11"/>
      <c r="F871" s="90"/>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row>
    <row r="872" spans="1:29" ht="15.75" customHeight="1">
      <c r="A872" s="11"/>
      <c r="B872" s="11"/>
      <c r="C872" s="89"/>
      <c r="D872" s="11"/>
      <c r="E872" s="11"/>
      <c r="F872" s="90"/>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row>
    <row r="873" spans="1:29" ht="15.75" customHeight="1">
      <c r="A873" s="11"/>
      <c r="B873" s="11"/>
      <c r="C873" s="89"/>
      <c r="D873" s="11"/>
      <c r="E873" s="11"/>
      <c r="F873" s="90"/>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row>
    <row r="874" spans="1:29" ht="15.75" customHeight="1">
      <c r="A874" s="11"/>
      <c r="B874" s="11"/>
      <c r="C874" s="89"/>
      <c r="D874" s="11"/>
      <c r="E874" s="11"/>
      <c r="F874" s="90"/>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row>
    <row r="875" spans="1:29" ht="15.75" customHeight="1">
      <c r="A875" s="11"/>
      <c r="B875" s="11"/>
      <c r="C875" s="89"/>
      <c r="D875" s="11"/>
      <c r="E875" s="11"/>
      <c r="F875" s="90"/>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row>
    <row r="876" spans="1:29" ht="15.75" customHeight="1">
      <c r="A876" s="11"/>
      <c r="B876" s="11"/>
      <c r="C876" s="89"/>
      <c r="D876" s="11"/>
      <c r="E876" s="11"/>
      <c r="F876" s="90"/>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row>
    <row r="877" spans="1:29" ht="15.75" customHeight="1">
      <c r="A877" s="11"/>
      <c r="B877" s="11"/>
      <c r="C877" s="89"/>
      <c r="D877" s="11"/>
      <c r="E877" s="11"/>
      <c r="F877" s="90"/>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row>
    <row r="878" spans="1:29" ht="15.75" customHeight="1">
      <c r="A878" s="11"/>
      <c r="B878" s="11"/>
      <c r="C878" s="89"/>
      <c r="D878" s="11"/>
      <c r="E878" s="11"/>
      <c r="F878" s="90"/>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row>
    <row r="879" spans="1:29" ht="15.75" customHeight="1">
      <c r="A879" s="11"/>
      <c r="B879" s="11"/>
      <c r="C879" s="89"/>
      <c r="D879" s="11"/>
      <c r="E879" s="11"/>
      <c r="F879" s="90"/>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row>
    <row r="880" spans="1:29" ht="15.75" customHeight="1">
      <c r="A880" s="11"/>
      <c r="B880" s="11"/>
      <c r="C880" s="89"/>
      <c r="D880" s="11"/>
      <c r="E880" s="11"/>
      <c r="F880" s="90"/>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row>
    <row r="881" spans="1:29" ht="15.75" customHeight="1">
      <c r="A881" s="11"/>
      <c r="B881" s="11"/>
      <c r="C881" s="89"/>
      <c r="D881" s="11"/>
      <c r="E881" s="11"/>
      <c r="F881" s="90"/>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row>
    <row r="882" spans="1:29" ht="15.75" customHeight="1">
      <c r="A882" s="11"/>
      <c r="B882" s="11"/>
      <c r="C882" s="89"/>
      <c r="D882" s="11"/>
      <c r="E882" s="11"/>
      <c r="F882" s="90"/>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row>
    <row r="883" spans="1:29" ht="15.75" customHeight="1">
      <c r="A883" s="11"/>
      <c r="B883" s="11"/>
      <c r="C883" s="89"/>
      <c r="D883" s="11"/>
      <c r="E883" s="11"/>
      <c r="F883" s="90"/>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row>
    <row r="884" spans="1:29" ht="15.75" customHeight="1">
      <c r="A884" s="11"/>
      <c r="B884" s="11"/>
      <c r="C884" s="89"/>
      <c r="D884" s="11"/>
      <c r="E884" s="11"/>
      <c r="F884" s="90"/>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row>
    <row r="885" spans="1:29" ht="15.75" customHeight="1">
      <c r="A885" s="11"/>
      <c r="B885" s="11"/>
      <c r="C885" s="89"/>
      <c r="D885" s="11"/>
      <c r="E885" s="11"/>
      <c r="F885" s="90"/>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row>
    <row r="886" spans="1:29" ht="15.75" customHeight="1">
      <c r="A886" s="11"/>
      <c r="B886" s="11"/>
      <c r="C886" s="89"/>
      <c r="D886" s="11"/>
      <c r="E886" s="11"/>
      <c r="F886" s="90"/>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row>
    <row r="887" spans="1:29" ht="15.75" customHeight="1">
      <c r="A887" s="11"/>
      <c r="B887" s="11"/>
      <c r="C887" s="89"/>
      <c r="D887" s="11"/>
      <c r="E887" s="11"/>
      <c r="F887" s="90"/>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row>
    <row r="888" spans="1:29" ht="15.75" customHeight="1">
      <c r="A888" s="11"/>
      <c r="B888" s="11"/>
      <c r="C888" s="89"/>
      <c r="D888" s="11"/>
      <c r="E888" s="11"/>
      <c r="F888" s="90"/>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row>
    <row r="889" spans="1:29" ht="15.75" customHeight="1">
      <c r="A889" s="11"/>
      <c r="B889" s="11"/>
      <c r="C889" s="89"/>
      <c r="D889" s="11"/>
      <c r="E889" s="11"/>
      <c r="F889" s="90"/>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row>
    <row r="890" spans="1:29" ht="15.75" customHeight="1">
      <c r="A890" s="11"/>
      <c r="B890" s="11"/>
      <c r="C890" s="89"/>
      <c r="D890" s="11"/>
      <c r="E890" s="11"/>
      <c r="F890" s="90"/>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row>
    <row r="891" spans="1:29" ht="15.75" customHeight="1">
      <c r="A891" s="11"/>
      <c r="B891" s="11"/>
      <c r="C891" s="89"/>
      <c r="D891" s="11"/>
      <c r="E891" s="11"/>
      <c r="F891" s="90"/>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row>
    <row r="892" spans="1:29" ht="15.75" customHeight="1">
      <c r="A892" s="11"/>
      <c r="B892" s="11"/>
      <c r="C892" s="89"/>
      <c r="D892" s="11"/>
      <c r="E892" s="11"/>
      <c r="F892" s="90"/>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row>
    <row r="893" spans="1:29" ht="15.75" customHeight="1">
      <c r="A893" s="11"/>
      <c r="B893" s="11"/>
      <c r="C893" s="89"/>
      <c r="D893" s="11"/>
      <c r="E893" s="11"/>
      <c r="F893" s="90"/>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row>
    <row r="894" spans="1:29" ht="15.75" customHeight="1">
      <c r="A894" s="11"/>
      <c r="B894" s="11"/>
      <c r="C894" s="89"/>
      <c r="D894" s="11"/>
      <c r="E894" s="11"/>
      <c r="F894" s="90"/>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row>
    <row r="895" spans="1:29" ht="15.75" customHeight="1">
      <c r="A895" s="11"/>
      <c r="B895" s="11"/>
      <c r="C895" s="89"/>
      <c r="D895" s="11"/>
      <c r="E895" s="11"/>
      <c r="F895" s="90"/>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row>
    <row r="896" spans="1:29" ht="15.75" customHeight="1">
      <c r="A896" s="11"/>
      <c r="B896" s="11"/>
      <c r="C896" s="89"/>
      <c r="D896" s="11"/>
      <c r="E896" s="11"/>
      <c r="F896" s="90"/>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row>
    <row r="897" spans="1:29" ht="15.75" customHeight="1">
      <c r="A897" s="11"/>
      <c r="B897" s="11"/>
      <c r="C897" s="89"/>
      <c r="D897" s="11"/>
      <c r="E897" s="11"/>
      <c r="F897" s="90"/>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row>
    <row r="898" spans="1:29" ht="15.75" customHeight="1">
      <c r="A898" s="11"/>
      <c r="B898" s="11"/>
      <c r="C898" s="89"/>
      <c r="D898" s="11"/>
      <c r="E898" s="11"/>
      <c r="F898" s="90"/>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row>
    <row r="899" spans="1:29" ht="15.75" customHeight="1">
      <c r="A899" s="11"/>
      <c r="B899" s="11"/>
      <c r="C899" s="89"/>
      <c r="D899" s="11"/>
      <c r="E899" s="11"/>
      <c r="F899" s="90"/>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row>
    <row r="900" spans="1:29" ht="15.75" customHeight="1">
      <c r="A900" s="11"/>
      <c r="B900" s="11"/>
      <c r="C900" s="89"/>
      <c r="D900" s="11"/>
      <c r="E900" s="11"/>
      <c r="F900" s="90"/>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row>
    <row r="901" spans="1:29" ht="15.75" customHeight="1">
      <c r="A901" s="11"/>
      <c r="B901" s="11"/>
      <c r="C901" s="89"/>
      <c r="D901" s="11"/>
      <c r="E901" s="11"/>
      <c r="F901" s="90"/>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row>
    <row r="902" spans="1:29" ht="15.75" customHeight="1">
      <c r="A902" s="11"/>
      <c r="B902" s="11"/>
      <c r="C902" s="89"/>
      <c r="D902" s="11"/>
      <c r="E902" s="11"/>
      <c r="F902" s="90"/>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row>
    <row r="903" spans="1:29" ht="15.75" customHeight="1">
      <c r="A903" s="11"/>
      <c r="B903" s="11"/>
      <c r="C903" s="89"/>
      <c r="D903" s="11"/>
      <c r="E903" s="11"/>
      <c r="F903" s="90"/>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row>
    <row r="904" spans="1:29" ht="15.75" customHeight="1">
      <c r="A904" s="11"/>
      <c r="B904" s="11"/>
      <c r="C904" s="89"/>
      <c r="D904" s="11"/>
      <c r="E904" s="11"/>
      <c r="F904" s="90"/>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row>
    <row r="905" spans="1:29" ht="15.75" customHeight="1">
      <c r="A905" s="11"/>
      <c r="B905" s="11"/>
      <c r="C905" s="89"/>
      <c r="D905" s="11"/>
      <c r="E905" s="11"/>
      <c r="F905" s="90"/>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row>
    <row r="906" spans="1:29" ht="15.75" customHeight="1">
      <c r="A906" s="11"/>
      <c r="B906" s="11"/>
      <c r="C906" s="89"/>
      <c r="D906" s="11"/>
      <c r="E906" s="11"/>
      <c r="F906" s="90"/>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row>
    <row r="907" spans="1:29" ht="15.75" customHeight="1">
      <c r="A907" s="11"/>
      <c r="B907" s="11"/>
      <c r="C907" s="89"/>
      <c r="D907" s="11"/>
      <c r="E907" s="11"/>
      <c r="F907" s="90"/>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row>
    <row r="908" spans="1:29" ht="15.75" customHeight="1">
      <c r="A908" s="11"/>
      <c r="B908" s="11"/>
      <c r="C908" s="89"/>
      <c r="D908" s="11"/>
      <c r="E908" s="11"/>
      <c r="F908" s="90"/>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row>
    <row r="909" spans="1:29" ht="15.75" customHeight="1">
      <c r="A909" s="11"/>
      <c r="B909" s="11"/>
      <c r="C909" s="89"/>
      <c r="D909" s="11"/>
      <c r="E909" s="11"/>
      <c r="F909" s="90"/>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row>
    <row r="910" spans="1:29" ht="15.75" customHeight="1">
      <c r="A910" s="11"/>
      <c r="B910" s="11"/>
      <c r="C910" s="89"/>
      <c r="D910" s="11"/>
      <c r="E910" s="11"/>
      <c r="F910" s="90"/>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row>
    <row r="911" spans="1:29" ht="15.75" customHeight="1">
      <c r="A911" s="11"/>
      <c r="B911" s="11"/>
      <c r="C911" s="89"/>
      <c r="D911" s="11"/>
      <c r="E911" s="11"/>
      <c r="F911" s="90"/>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row>
    <row r="912" spans="1:29" ht="15.75" customHeight="1">
      <c r="A912" s="11"/>
      <c r="B912" s="11"/>
      <c r="C912" s="89"/>
      <c r="D912" s="11"/>
      <c r="E912" s="11"/>
      <c r="F912" s="90"/>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row>
    <row r="913" spans="1:29" ht="15.75" customHeight="1">
      <c r="A913" s="11"/>
      <c r="B913" s="11"/>
      <c r="C913" s="89"/>
      <c r="D913" s="11"/>
      <c r="E913" s="11"/>
      <c r="F913" s="90"/>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row>
    <row r="914" spans="1:29" ht="15.75" customHeight="1">
      <c r="A914" s="11"/>
      <c r="B914" s="11"/>
      <c r="C914" s="89"/>
      <c r="D914" s="11"/>
      <c r="E914" s="11"/>
      <c r="F914" s="90"/>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row>
    <row r="915" spans="1:29" ht="15.75" customHeight="1">
      <c r="A915" s="11"/>
      <c r="B915" s="11"/>
      <c r="C915" s="89"/>
      <c r="D915" s="11"/>
      <c r="E915" s="11"/>
      <c r="F915" s="90"/>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row>
    <row r="916" spans="1:29" ht="15.75" customHeight="1">
      <c r="A916" s="11"/>
      <c r="B916" s="11"/>
      <c r="C916" s="89"/>
      <c r="D916" s="11"/>
      <c r="E916" s="11"/>
      <c r="F916" s="90"/>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row>
    <row r="917" spans="1:29" ht="15.75" customHeight="1">
      <c r="A917" s="11"/>
      <c r="B917" s="11"/>
      <c r="C917" s="89"/>
      <c r="D917" s="11"/>
      <c r="E917" s="11"/>
      <c r="F917" s="90"/>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row>
    <row r="918" spans="1:29" ht="15.75" customHeight="1">
      <c r="A918" s="11"/>
      <c r="B918" s="11"/>
      <c r="C918" s="89"/>
      <c r="D918" s="11"/>
      <c r="E918" s="11"/>
      <c r="F918" s="90"/>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row>
    <row r="919" spans="1:29" ht="15.75" customHeight="1">
      <c r="A919" s="11"/>
      <c r="B919" s="11"/>
      <c r="C919" s="89"/>
      <c r="D919" s="11"/>
      <c r="E919" s="11"/>
      <c r="F919" s="90"/>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row>
    <row r="920" spans="1:29" ht="15.75" customHeight="1">
      <c r="A920" s="11"/>
      <c r="B920" s="11"/>
      <c r="C920" s="89"/>
      <c r="D920" s="11"/>
      <c r="E920" s="11"/>
      <c r="F920" s="90"/>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row>
    <row r="921" spans="1:29" ht="15.75" customHeight="1">
      <c r="A921" s="11"/>
      <c r="B921" s="11"/>
      <c r="C921" s="89"/>
      <c r="D921" s="11"/>
      <c r="E921" s="11"/>
      <c r="F921" s="90"/>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row>
    <row r="922" spans="1:29" ht="15.75" customHeight="1">
      <c r="A922" s="11"/>
      <c r="B922" s="11"/>
      <c r="C922" s="89"/>
      <c r="D922" s="11"/>
      <c r="E922" s="11"/>
      <c r="F922" s="90"/>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row>
    <row r="923" spans="1:29" ht="15.75" customHeight="1">
      <c r="A923" s="11"/>
      <c r="B923" s="11"/>
      <c r="C923" s="89"/>
      <c r="D923" s="11"/>
      <c r="E923" s="11"/>
      <c r="F923" s="90"/>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row>
    <row r="924" spans="1:29" ht="15.75" customHeight="1">
      <c r="A924" s="11"/>
      <c r="B924" s="11"/>
      <c r="C924" s="89"/>
      <c r="D924" s="11"/>
      <c r="E924" s="11"/>
      <c r="F924" s="90"/>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row>
    <row r="925" spans="1:29" ht="15.75" customHeight="1">
      <c r="A925" s="11"/>
      <c r="B925" s="11"/>
      <c r="C925" s="89"/>
      <c r="D925" s="11"/>
      <c r="E925" s="11"/>
      <c r="F925" s="90"/>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row>
    <row r="926" spans="1:29" ht="15.75" customHeight="1">
      <c r="A926" s="11"/>
      <c r="B926" s="11"/>
      <c r="C926" s="89"/>
      <c r="D926" s="11"/>
      <c r="E926" s="11"/>
      <c r="F926" s="90"/>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row>
    <row r="927" spans="1:29" ht="15.75" customHeight="1">
      <c r="A927" s="11"/>
      <c r="B927" s="11"/>
      <c r="C927" s="89"/>
      <c r="D927" s="11"/>
      <c r="E927" s="11"/>
      <c r="F927" s="90"/>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row>
    <row r="928" spans="1:29" ht="15.75" customHeight="1">
      <c r="A928" s="11"/>
      <c r="B928" s="11"/>
      <c r="C928" s="89"/>
      <c r="D928" s="11"/>
      <c r="E928" s="11"/>
      <c r="F928" s="90"/>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row>
    <row r="929" spans="1:29" ht="15.75" customHeight="1">
      <c r="A929" s="11"/>
      <c r="B929" s="11"/>
      <c r="C929" s="89"/>
      <c r="D929" s="11"/>
      <c r="E929" s="11"/>
      <c r="F929" s="90"/>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row>
    <row r="930" spans="1:29" ht="15.75" customHeight="1">
      <c r="A930" s="11"/>
      <c r="B930" s="11"/>
      <c r="C930" s="89"/>
      <c r="D930" s="11"/>
      <c r="E930" s="11"/>
      <c r="F930" s="90"/>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row>
    <row r="931" spans="1:29" ht="15.75" customHeight="1">
      <c r="A931" s="11"/>
      <c r="B931" s="11"/>
      <c r="C931" s="89"/>
      <c r="D931" s="11"/>
      <c r="E931" s="11"/>
      <c r="F931" s="90"/>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row>
    <row r="932" spans="1:29" ht="15.75" customHeight="1">
      <c r="A932" s="11"/>
      <c r="B932" s="11"/>
      <c r="C932" s="89"/>
      <c r="D932" s="11"/>
      <c r="E932" s="11"/>
      <c r="F932" s="90"/>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row>
    <row r="933" spans="1:29" ht="15.75" customHeight="1">
      <c r="A933" s="11"/>
      <c r="B933" s="11"/>
      <c r="C933" s="89"/>
      <c r="D933" s="11"/>
      <c r="E933" s="11"/>
      <c r="F933" s="90"/>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row>
    <row r="934" spans="1:29" ht="15.75" customHeight="1">
      <c r="A934" s="11"/>
      <c r="B934" s="11"/>
      <c r="C934" s="89"/>
      <c r="D934" s="11"/>
      <c r="E934" s="11"/>
      <c r="F934" s="90"/>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row>
    <row r="935" spans="1:29" ht="15.75" customHeight="1">
      <c r="A935" s="11"/>
      <c r="B935" s="11"/>
      <c r="C935" s="89"/>
      <c r="D935" s="11"/>
      <c r="E935" s="11"/>
      <c r="F935" s="90"/>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row>
    <row r="936" spans="1:29" ht="15.75" customHeight="1">
      <c r="A936" s="11"/>
      <c r="B936" s="11"/>
      <c r="C936" s="89"/>
      <c r="D936" s="11"/>
      <c r="E936" s="11"/>
      <c r="F936" s="90"/>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row>
    <row r="937" spans="1:29" ht="15.75" customHeight="1">
      <c r="A937" s="11"/>
      <c r="B937" s="11"/>
      <c r="C937" s="89"/>
      <c r="D937" s="11"/>
      <c r="E937" s="11"/>
      <c r="F937" s="90"/>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row>
    <row r="938" spans="1:29" ht="15.75" customHeight="1">
      <c r="A938" s="11"/>
      <c r="B938" s="11"/>
      <c r="C938" s="89"/>
      <c r="D938" s="11"/>
      <c r="E938" s="11"/>
      <c r="F938" s="90"/>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row>
    <row r="939" spans="1:29" ht="15.75" customHeight="1">
      <c r="A939" s="11"/>
      <c r="B939" s="11"/>
      <c r="C939" s="89"/>
      <c r="D939" s="11"/>
      <c r="E939" s="11"/>
      <c r="F939" s="90"/>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row>
    <row r="940" spans="1:29" ht="15.75" customHeight="1">
      <c r="A940" s="11"/>
      <c r="B940" s="11"/>
      <c r="C940" s="89"/>
      <c r="D940" s="11"/>
      <c r="E940" s="11"/>
      <c r="F940" s="90"/>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row>
    <row r="941" spans="1:29" ht="15.75" customHeight="1">
      <c r="A941" s="11"/>
      <c r="B941" s="11"/>
      <c r="C941" s="89"/>
      <c r="D941" s="11"/>
      <c r="E941" s="11"/>
      <c r="F941" s="90"/>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row>
    <row r="942" spans="1:29" ht="15.75" customHeight="1">
      <c r="A942" s="11"/>
      <c r="B942" s="11"/>
      <c r="C942" s="89"/>
      <c r="D942" s="11"/>
      <c r="E942" s="11"/>
      <c r="F942" s="90"/>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row>
    <row r="943" spans="1:29" ht="15.75" customHeight="1">
      <c r="A943" s="11"/>
      <c r="B943" s="11"/>
      <c r="C943" s="89"/>
      <c r="D943" s="11"/>
      <c r="E943" s="11"/>
      <c r="F943" s="90"/>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row>
    <row r="944" spans="1:29" ht="15.75" customHeight="1">
      <c r="A944" s="11"/>
      <c r="B944" s="11"/>
      <c r="C944" s="89"/>
      <c r="D944" s="11"/>
      <c r="E944" s="11"/>
      <c r="F944" s="90"/>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row>
    <row r="945" spans="1:29" ht="15.75" customHeight="1">
      <c r="A945" s="11"/>
      <c r="B945" s="11"/>
      <c r="C945" s="89"/>
      <c r="D945" s="11"/>
      <c r="E945" s="11"/>
      <c r="F945" s="90"/>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row>
    <row r="946" spans="1:29" ht="15.75" customHeight="1">
      <c r="A946" s="11"/>
      <c r="B946" s="11"/>
      <c r="C946" s="89"/>
      <c r="D946" s="11"/>
      <c r="E946" s="11"/>
      <c r="F946" s="90"/>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row>
    <row r="947" spans="1:29" ht="15.75" customHeight="1">
      <c r="A947" s="11"/>
      <c r="B947" s="11"/>
      <c r="C947" s="89"/>
      <c r="D947" s="11"/>
      <c r="E947" s="11"/>
      <c r="F947" s="90"/>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row>
    <row r="948" spans="1:29" ht="15.75" customHeight="1">
      <c r="A948" s="11"/>
      <c r="B948" s="11"/>
      <c r="C948" s="89"/>
      <c r="D948" s="11"/>
      <c r="E948" s="11"/>
      <c r="F948" s="90"/>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row>
    <row r="949" spans="1:29" ht="15.75" customHeight="1">
      <c r="A949" s="11"/>
      <c r="B949" s="11"/>
      <c r="C949" s="89"/>
      <c r="D949" s="11"/>
      <c r="E949" s="11"/>
      <c r="F949" s="90"/>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row>
    <row r="950" spans="1:29" ht="15.75" customHeight="1">
      <c r="A950" s="11"/>
      <c r="B950" s="11"/>
      <c r="C950" s="89"/>
      <c r="D950" s="11"/>
      <c r="E950" s="11"/>
      <c r="F950" s="90"/>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row>
    <row r="951" spans="1:29" ht="15.75" customHeight="1">
      <c r="A951" s="11"/>
      <c r="B951" s="11"/>
      <c r="C951" s="89"/>
      <c r="D951" s="11"/>
      <c r="E951" s="11"/>
      <c r="F951" s="90"/>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row>
    <row r="952" spans="1:29" ht="15.75" customHeight="1">
      <c r="A952" s="11"/>
      <c r="B952" s="11"/>
      <c r="C952" s="89"/>
      <c r="D952" s="11"/>
      <c r="E952" s="11"/>
      <c r="F952" s="90"/>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row>
    <row r="953" spans="1:29" ht="15.75" customHeight="1">
      <c r="A953" s="11"/>
      <c r="B953" s="11"/>
      <c r="C953" s="89"/>
      <c r="D953" s="11"/>
      <c r="E953" s="11"/>
      <c r="F953" s="90"/>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row>
    <row r="954" spans="1:29" ht="15.75" customHeight="1">
      <c r="A954" s="11"/>
      <c r="B954" s="11"/>
      <c r="C954" s="89"/>
      <c r="D954" s="11"/>
      <c r="E954" s="11"/>
      <c r="F954" s="90"/>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row>
    <row r="955" spans="1:29" ht="15.75" customHeight="1">
      <c r="A955" s="11"/>
      <c r="B955" s="11"/>
      <c r="C955" s="89"/>
      <c r="D955" s="11"/>
      <c r="E955" s="11"/>
      <c r="F955" s="90"/>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row>
    <row r="956" spans="1:29" ht="15.75" customHeight="1">
      <c r="A956" s="11"/>
      <c r="B956" s="11"/>
      <c r="C956" s="89"/>
      <c r="D956" s="11"/>
      <c r="E956" s="11"/>
      <c r="F956" s="90"/>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row>
    <row r="957" spans="1:29" ht="15.75" customHeight="1">
      <c r="A957" s="11"/>
      <c r="B957" s="11"/>
      <c r="C957" s="89"/>
      <c r="D957" s="11"/>
      <c r="E957" s="11"/>
      <c r="F957" s="90"/>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row>
    <row r="958" spans="1:29" ht="15.75" customHeight="1">
      <c r="A958" s="11"/>
      <c r="B958" s="11"/>
      <c r="C958" s="89"/>
      <c r="D958" s="11"/>
      <c r="E958" s="11"/>
      <c r="F958" s="90"/>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row>
    <row r="959" spans="1:29" ht="15.75" customHeight="1">
      <c r="A959" s="11"/>
      <c r="B959" s="11"/>
      <c r="C959" s="89"/>
      <c r="D959" s="11"/>
      <c r="E959" s="11"/>
      <c r="F959" s="90"/>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row>
    <row r="960" spans="1:29" ht="15.75" customHeight="1">
      <c r="A960" s="11"/>
      <c r="B960" s="11"/>
      <c r="C960" s="89"/>
      <c r="D960" s="11"/>
      <c r="E960" s="11"/>
      <c r="F960" s="90"/>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row>
    <row r="961" spans="1:29" ht="15.75" customHeight="1">
      <c r="A961" s="11"/>
      <c r="B961" s="11"/>
      <c r="C961" s="89"/>
      <c r="D961" s="11"/>
      <c r="E961" s="11"/>
      <c r="F961" s="90"/>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row>
    <row r="962" spans="1:29" ht="15.75" customHeight="1">
      <c r="A962" s="11"/>
      <c r="B962" s="11"/>
      <c r="C962" s="89"/>
      <c r="D962" s="11"/>
      <c r="E962" s="11"/>
      <c r="F962" s="90"/>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row>
    <row r="963" spans="1:29" ht="15.75" customHeight="1">
      <c r="A963" s="11"/>
      <c r="B963" s="11"/>
      <c r="C963" s="89"/>
      <c r="D963" s="11"/>
      <c r="E963" s="11"/>
      <c r="F963" s="90"/>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row>
    <row r="964" spans="1:29" ht="15.75" customHeight="1">
      <c r="A964" s="11"/>
      <c r="B964" s="11"/>
      <c r="C964" s="89"/>
      <c r="D964" s="11"/>
      <c r="E964" s="11"/>
      <c r="F964" s="90"/>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row>
    <row r="965" spans="1:29" ht="15.75" customHeight="1">
      <c r="A965" s="11"/>
      <c r="B965" s="11"/>
      <c r="C965" s="89"/>
      <c r="D965" s="11"/>
      <c r="E965" s="11"/>
      <c r="F965" s="90"/>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row>
    <row r="966" spans="1:29" ht="15.75" customHeight="1">
      <c r="A966" s="11"/>
      <c r="B966" s="11"/>
      <c r="C966" s="89"/>
      <c r="D966" s="11"/>
      <c r="E966" s="11"/>
      <c r="F966" s="90"/>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row>
    <row r="967" spans="1:29" ht="15.75" customHeight="1">
      <c r="A967" s="11"/>
      <c r="B967" s="11"/>
      <c r="C967" s="89"/>
      <c r="D967" s="11"/>
      <c r="E967" s="11"/>
      <c r="F967" s="90"/>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row>
    <row r="968" spans="1:29" ht="15.75" customHeight="1">
      <c r="A968" s="11"/>
      <c r="B968" s="11"/>
      <c r="C968" s="89"/>
      <c r="D968" s="11"/>
      <c r="E968" s="11"/>
      <c r="F968" s="90"/>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row>
    <row r="969" spans="1:29" ht="15.75" customHeight="1">
      <c r="A969" s="11"/>
      <c r="B969" s="11"/>
      <c r="C969" s="89"/>
      <c r="D969" s="11"/>
      <c r="E969" s="11"/>
      <c r="F969" s="90"/>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row>
    <row r="970" spans="1:29" ht="15.75" customHeight="1">
      <c r="A970" s="11"/>
      <c r="B970" s="11"/>
      <c r="C970" s="89"/>
      <c r="D970" s="11"/>
      <c r="E970" s="11"/>
      <c r="F970" s="90"/>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row>
    <row r="971" spans="1:29" ht="15.75" customHeight="1">
      <c r="A971" s="11"/>
      <c r="B971" s="11"/>
      <c r="C971" s="89"/>
      <c r="D971" s="11"/>
      <c r="E971" s="11"/>
      <c r="F971" s="90"/>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row>
    <row r="972" spans="1:29" ht="15.75" customHeight="1">
      <c r="A972" s="11"/>
      <c r="B972" s="11"/>
      <c r="C972" s="89"/>
      <c r="D972" s="11"/>
      <c r="E972" s="11"/>
      <c r="F972" s="90"/>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row>
    <row r="973" spans="1:29" ht="15.75" customHeight="1">
      <c r="A973" s="11"/>
      <c r="B973" s="11"/>
      <c r="C973" s="89"/>
      <c r="D973" s="11"/>
      <c r="E973" s="11"/>
      <c r="F973" s="90"/>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row>
    <row r="974" spans="1:29" ht="15.75" customHeight="1">
      <c r="A974" s="11"/>
      <c r="B974" s="11"/>
      <c r="C974" s="89"/>
      <c r="D974" s="11"/>
      <c r="E974" s="11"/>
      <c r="F974" s="90"/>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row>
    <row r="975" spans="1:29" ht="15.75" customHeight="1">
      <c r="A975" s="11"/>
      <c r="B975" s="11"/>
      <c r="C975" s="89"/>
      <c r="D975" s="11"/>
      <c r="E975" s="11"/>
      <c r="F975" s="90"/>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row>
    <row r="976" spans="1:29" ht="15.75" customHeight="1">
      <c r="A976" s="11"/>
      <c r="B976" s="11"/>
      <c r="C976" s="89"/>
      <c r="D976" s="11"/>
      <c r="E976" s="11"/>
      <c r="F976" s="90"/>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row>
    <row r="977" spans="1:29" ht="15.75" customHeight="1">
      <c r="A977" s="11"/>
      <c r="B977" s="11"/>
      <c r="C977" s="89"/>
      <c r="D977" s="11"/>
      <c r="E977" s="11"/>
      <c r="F977" s="90"/>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row>
    <row r="978" spans="1:29" ht="15.75" customHeight="1">
      <c r="A978" s="11"/>
      <c r="B978" s="11"/>
      <c r="C978" s="89"/>
      <c r="D978" s="11"/>
      <c r="E978" s="11"/>
      <c r="F978" s="90"/>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row>
    <row r="979" spans="1:29" ht="15.75" customHeight="1">
      <c r="A979" s="11"/>
      <c r="B979" s="11"/>
      <c r="C979" s="89"/>
      <c r="D979" s="11"/>
      <c r="E979" s="11"/>
      <c r="F979" s="90"/>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row>
    <row r="980" spans="1:29" ht="15.75" customHeight="1">
      <c r="A980" s="11"/>
      <c r="B980" s="11"/>
      <c r="C980" s="89"/>
      <c r="D980" s="11"/>
      <c r="E980" s="11"/>
      <c r="F980" s="90"/>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row>
    <row r="981" spans="1:29" ht="15.75" customHeight="1">
      <c r="A981" s="11"/>
      <c r="B981" s="11"/>
      <c r="C981" s="89"/>
      <c r="D981" s="11"/>
      <c r="E981" s="11"/>
      <c r="F981" s="90"/>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row>
    <row r="982" spans="1:29" ht="15.75" customHeight="1">
      <c r="A982" s="11"/>
      <c r="B982" s="11"/>
      <c r="C982" s="89"/>
      <c r="D982" s="11"/>
      <c r="E982" s="11"/>
      <c r="F982" s="90"/>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row>
    <row r="983" spans="1:29" ht="15.75" customHeight="1">
      <c r="A983" s="11"/>
      <c r="B983" s="11"/>
      <c r="C983" s="89"/>
      <c r="D983" s="11"/>
      <c r="E983" s="11"/>
      <c r="F983" s="90"/>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row>
    <row r="984" spans="1:29" ht="15.75" customHeight="1">
      <c r="A984" s="11"/>
      <c r="B984" s="11"/>
      <c r="C984" s="89"/>
      <c r="D984" s="11"/>
      <c r="E984" s="11"/>
      <c r="F984" s="90"/>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row>
    <row r="985" spans="1:29" ht="15.75" customHeight="1">
      <c r="A985" s="11"/>
      <c r="B985" s="11"/>
      <c r="C985" s="89"/>
      <c r="D985" s="11"/>
      <c r="E985" s="11"/>
      <c r="F985" s="90"/>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row>
    <row r="986" spans="1:29" ht="15.75" customHeight="1">
      <c r="A986" s="11"/>
      <c r="B986" s="11"/>
      <c r="C986" s="89"/>
      <c r="D986" s="11"/>
      <c r="E986" s="11"/>
      <c r="F986" s="90"/>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row>
    <row r="987" spans="1:29" ht="15.75" customHeight="1">
      <c r="A987" s="11"/>
      <c r="B987" s="11"/>
      <c r="C987" s="89"/>
      <c r="D987" s="11"/>
      <c r="E987" s="11"/>
      <c r="F987" s="90"/>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row>
    <row r="988" spans="1:29" ht="15.75" customHeight="1">
      <c r="A988" s="11"/>
      <c r="B988" s="11"/>
      <c r="C988" s="89"/>
      <c r="D988" s="11"/>
      <c r="E988" s="11"/>
      <c r="F988" s="90"/>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row>
    <row r="989" spans="1:29" ht="15.75" customHeight="1">
      <c r="A989" s="11"/>
      <c r="B989" s="11"/>
      <c r="C989" s="89"/>
      <c r="D989" s="11"/>
      <c r="E989" s="11"/>
      <c r="F989" s="90"/>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row>
    <row r="990" spans="1:29" ht="15.75" customHeight="1">
      <c r="A990" s="11"/>
      <c r="B990" s="11"/>
      <c r="C990" s="89"/>
      <c r="D990" s="11"/>
      <c r="E990" s="11"/>
      <c r="F990" s="90"/>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row>
    <row r="991" spans="1:29" ht="15.75" customHeight="1">
      <c r="A991" s="11"/>
      <c r="B991" s="11"/>
      <c r="C991" s="89"/>
      <c r="D991" s="11"/>
      <c r="E991" s="11"/>
      <c r="F991" s="90"/>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row>
    <row r="992" spans="1:29" ht="15.75" customHeight="1">
      <c r="A992" s="11"/>
      <c r="B992" s="11"/>
      <c r="C992" s="89"/>
      <c r="D992" s="11"/>
      <c r="E992" s="11"/>
      <c r="F992" s="90"/>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row>
    <row r="993" spans="1:29" ht="15.75" customHeight="1">
      <c r="A993" s="11"/>
      <c r="B993" s="11"/>
      <c r="C993" s="89"/>
      <c r="D993" s="11"/>
      <c r="E993" s="11"/>
      <c r="F993" s="90"/>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row>
    <row r="994" spans="1:29" ht="15.75" customHeight="1">
      <c r="A994" s="11"/>
      <c r="B994" s="11"/>
      <c r="C994" s="89"/>
      <c r="D994" s="11"/>
      <c r="E994" s="11"/>
      <c r="F994" s="90"/>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row>
    <row r="995" spans="1:29" ht="15.75" customHeight="1">
      <c r="A995" s="11"/>
      <c r="B995" s="11"/>
      <c r="C995" s="89"/>
      <c r="D995" s="11"/>
      <c r="E995" s="11"/>
      <c r="F995" s="90"/>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row>
    <row r="996" spans="1:29" ht="15.75" customHeight="1">
      <c r="A996" s="11"/>
      <c r="B996" s="11"/>
      <c r="C996" s="89"/>
      <c r="D996" s="11"/>
      <c r="E996" s="11"/>
      <c r="F996" s="90"/>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row>
    <row r="997" spans="1:29" ht="15.75" customHeight="1">
      <c r="A997" s="11"/>
      <c r="B997" s="11"/>
      <c r="C997" s="89"/>
      <c r="D997" s="11"/>
      <c r="E997" s="11"/>
      <c r="F997" s="90"/>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row>
    <row r="998" spans="1:29" ht="15.75" customHeight="1">
      <c r="A998" s="11"/>
      <c r="B998" s="11"/>
      <c r="C998" s="89"/>
      <c r="D998" s="11"/>
      <c r="E998" s="11"/>
      <c r="F998" s="90"/>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row>
    <row r="999" spans="1:29" ht="15.75" customHeight="1">
      <c r="A999" s="11"/>
      <c r="B999" s="11"/>
      <c r="C999" s="89"/>
      <c r="D999" s="11"/>
      <c r="E999" s="11"/>
      <c r="F999" s="90"/>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row>
    <row r="1000" spans="1:29" ht="15.75" customHeight="1">
      <c r="A1000" s="11"/>
      <c r="B1000" s="11"/>
      <c r="C1000" s="89"/>
      <c r="D1000" s="11"/>
      <c r="E1000" s="11"/>
      <c r="F1000" s="90"/>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row>
  </sheetData>
  <autoFilter ref="A1:Z448" xr:uid="{00000000-0009-0000-0000-000001000000}"/>
  <customSheetViews>
    <customSheetView guid="{3306AD50-BA25-4CE6-A7F1-E8D02EA241DA}" filter="1" showAutoFilter="1">
      <pageMargins left="0.7" right="0.7" top="0.75" bottom="0.75" header="0.3" footer="0.3"/>
      <autoFilter ref="A1:Z448" xr:uid="{00000000-0000-0000-0000-000000000000}">
        <filterColumn colId="17">
          <filters>
            <filter val="Media"/>
          </filters>
        </filterColumn>
      </autoFilter>
      <extLst>
        <ext uri="GoogleSheetsCustomDataVersion1">
          <go:sheetsCustomData xmlns:go="http://customooxmlschemas.google.com/" filterViewId="1164873562"/>
        </ext>
      </extLst>
    </customSheetView>
  </customSheetViews>
  <conditionalFormatting sqref="F1:F1000 E334">
    <cfRule type="notContainsBlanks" dxfId="0" priority="1">
      <formula>LEN(TRIM(F1))&gt;0</formula>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baseColWidth="10" defaultColWidth="14.5" defaultRowHeight="15" customHeight="1"/>
  <cols>
    <col min="1" max="1" width="37.83203125" customWidth="1"/>
    <col min="2" max="2" width="16.5" customWidth="1"/>
    <col min="3" max="26" width="8.6640625" customWidth="1"/>
  </cols>
  <sheetData>
    <row r="1" spans="1:3" ht="11.25" customHeight="1"/>
    <row r="2" spans="1:3" ht="11.25" customHeight="1"/>
    <row r="3" spans="1:3" ht="11.25" customHeight="1"/>
    <row r="4" spans="1:3" ht="11.25" customHeight="1"/>
    <row r="5" spans="1:3" ht="11.25" customHeight="1">
      <c r="A5" s="1" t="s">
        <v>0</v>
      </c>
      <c r="B5" s="2" t="s">
        <v>3</v>
      </c>
      <c r="C5" s="2" t="s">
        <v>4</v>
      </c>
    </row>
    <row r="6" spans="1:3" ht="11.25" customHeight="1">
      <c r="A6" s="12" t="s">
        <v>5</v>
      </c>
      <c r="B6" s="1">
        <v>1</v>
      </c>
    </row>
    <row r="7" spans="1:3" ht="11.25" customHeight="1">
      <c r="A7" s="12" t="s">
        <v>32</v>
      </c>
      <c r="B7" s="1">
        <v>4</v>
      </c>
    </row>
    <row r="8" spans="1:3" ht="11.25" customHeight="1">
      <c r="A8" s="12" t="s">
        <v>33</v>
      </c>
      <c r="B8" s="1">
        <v>24</v>
      </c>
      <c r="C8" s="2" t="s">
        <v>34</v>
      </c>
    </row>
    <row r="9" spans="1:3" ht="11.25" customHeight="1">
      <c r="A9" s="12" t="s">
        <v>36</v>
      </c>
      <c r="B9" s="1">
        <v>1</v>
      </c>
    </row>
    <row r="10" spans="1:3" ht="11.25" customHeight="1">
      <c r="A10" s="12" t="s">
        <v>37</v>
      </c>
      <c r="B10" s="1">
        <v>18</v>
      </c>
      <c r="C10" s="2" t="s">
        <v>34</v>
      </c>
    </row>
    <row r="11" spans="1:3" ht="11.25" customHeight="1">
      <c r="A11" s="12" t="s">
        <v>38</v>
      </c>
      <c r="B11" s="1">
        <v>11</v>
      </c>
      <c r="C11" s="2" t="s">
        <v>34</v>
      </c>
    </row>
    <row r="12" spans="1:3" ht="11.25" customHeight="1">
      <c r="A12" s="12" t="s">
        <v>40</v>
      </c>
      <c r="B12" s="1">
        <v>19</v>
      </c>
    </row>
    <row r="13" spans="1:3" ht="11.25" customHeight="1">
      <c r="A13" s="12" t="s">
        <v>41</v>
      </c>
      <c r="B13" s="1">
        <v>40</v>
      </c>
      <c r="C13" s="2" t="s">
        <v>34</v>
      </c>
    </row>
    <row r="14" spans="1:3" ht="11.25" customHeight="1">
      <c r="A14" s="12" t="s">
        <v>42</v>
      </c>
      <c r="B14" s="1">
        <v>14</v>
      </c>
    </row>
    <row r="15" spans="1:3" ht="11.25" customHeight="1">
      <c r="A15" s="12" t="s">
        <v>43</v>
      </c>
      <c r="B15" s="1">
        <v>41</v>
      </c>
      <c r="C15" s="2" t="s">
        <v>34</v>
      </c>
    </row>
    <row r="16" spans="1:3" ht="11.25" customHeight="1">
      <c r="A16" s="12" t="s">
        <v>46</v>
      </c>
      <c r="B16" s="1">
        <v>28</v>
      </c>
      <c r="C16" s="2" t="s">
        <v>34</v>
      </c>
    </row>
    <row r="17" spans="1:3" ht="11.25" customHeight="1">
      <c r="A17" s="12" t="s">
        <v>49</v>
      </c>
      <c r="B17" s="1">
        <v>15</v>
      </c>
      <c r="C17" s="2" t="s">
        <v>34</v>
      </c>
    </row>
    <row r="18" spans="1:3" ht="11.25" customHeight="1">
      <c r="A18" s="12" t="s">
        <v>54</v>
      </c>
      <c r="B18" s="1">
        <v>19</v>
      </c>
    </row>
    <row r="19" spans="1:3" ht="11.25" customHeight="1">
      <c r="A19" s="12" t="s">
        <v>55</v>
      </c>
      <c r="B19" s="1">
        <v>17</v>
      </c>
    </row>
    <row r="20" spans="1:3" ht="11.25" customHeight="1">
      <c r="A20" s="12" t="s">
        <v>56</v>
      </c>
      <c r="B20" s="1">
        <v>3</v>
      </c>
      <c r="C20" s="2" t="s">
        <v>34</v>
      </c>
    </row>
    <row r="21" spans="1:3" ht="11.25" customHeight="1">
      <c r="A21" s="12" t="s">
        <v>57</v>
      </c>
      <c r="B21" s="1">
        <v>1</v>
      </c>
    </row>
    <row r="22" spans="1:3" ht="11.25" customHeight="1">
      <c r="A22" s="12" t="s">
        <v>58</v>
      </c>
      <c r="B22" s="1">
        <v>29</v>
      </c>
    </row>
    <row r="23" spans="1:3" ht="11.25" customHeight="1">
      <c r="A23" s="12" t="s">
        <v>59</v>
      </c>
      <c r="B23" s="1">
        <v>19</v>
      </c>
    </row>
    <row r="24" spans="1:3" ht="11.25" customHeight="1">
      <c r="A24" s="12" t="s">
        <v>60</v>
      </c>
      <c r="B24" s="1">
        <v>10</v>
      </c>
      <c r="C24" s="2" t="s">
        <v>34</v>
      </c>
    </row>
    <row r="25" spans="1:3" ht="11.25" customHeight="1">
      <c r="A25" s="12" t="s">
        <v>62</v>
      </c>
      <c r="B25" s="1">
        <v>1</v>
      </c>
    </row>
    <row r="26" spans="1:3" ht="11.25" customHeight="1">
      <c r="A26" s="12" t="s">
        <v>63</v>
      </c>
      <c r="B26" s="1">
        <v>34</v>
      </c>
    </row>
    <row r="27" spans="1:3" ht="11.25" customHeight="1">
      <c r="A27" s="12" t="s">
        <v>65</v>
      </c>
      <c r="B27" s="1">
        <v>27</v>
      </c>
      <c r="C27" s="2" t="s">
        <v>34</v>
      </c>
    </row>
    <row r="28" spans="1:3" ht="11.25" customHeight="1">
      <c r="A28" s="12" t="s">
        <v>66</v>
      </c>
      <c r="B28" s="1">
        <v>47</v>
      </c>
    </row>
    <row r="29" spans="1:3" ht="11.25" customHeight="1">
      <c r="A29" s="12" t="s">
        <v>67</v>
      </c>
      <c r="B29" s="1">
        <v>1</v>
      </c>
    </row>
    <row r="30" spans="1:3" ht="11.25" customHeight="1">
      <c r="A30" s="12" t="s">
        <v>68</v>
      </c>
      <c r="B30" s="1">
        <v>1</v>
      </c>
    </row>
    <row r="31" spans="1:3" ht="11.25" customHeight="1">
      <c r="A31" s="12" t="s">
        <v>70</v>
      </c>
      <c r="B31" s="1">
        <v>1</v>
      </c>
    </row>
    <row r="32" spans="1:3" ht="11.25" customHeight="1">
      <c r="A32" s="12" t="s">
        <v>71</v>
      </c>
      <c r="B32" s="1">
        <v>14</v>
      </c>
    </row>
    <row r="33" spans="1:2" ht="11.25" customHeight="1">
      <c r="A33" s="12" t="s">
        <v>72</v>
      </c>
      <c r="B33" s="1">
        <v>7</v>
      </c>
    </row>
    <row r="34" spans="1:2" ht="11.25" customHeight="1">
      <c r="A34" s="12" t="s">
        <v>75</v>
      </c>
      <c r="B34" s="1">
        <v>447</v>
      </c>
    </row>
    <row r="35" spans="1:2" ht="11.25" customHeight="1"/>
    <row r="36" spans="1:2" ht="11.25" customHeight="1"/>
    <row r="37" spans="1:2" ht="11.25" customHeight="1"/>
    <row r="38" spans="1:2" ht="11.25" customHeight="1"/>
    <row r="39" spans="1:2" ht="11.25" customHeight="1"/>
    <row r="40" spans="1:2" ht="11.25" customHeight="1"/>
    <row r="41" spans="1:2" ht="11.25" customHeight="1"/>
    <row r="42" spans="1:2" ht="11.25" customHeight="1"/>
    <row r="43" spans="1:2" ht="11.25" customHeight="1"/>
    <row r="44" spans="1:2" ht="11.25" customHeight="1"/>
    <row r="45" spans="1:2" ht="11.25" customHeight="1"/>
    <row r="46" spans="1:2" ht="11.25" customHeight="1"/>
    <row r="47" spans="1:2" ht="11.25" customHeight="1"/>
    <row r="48" spans="1:2"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row r="324" ht="11.25" customHeight="1"/>
    <row r="325" ht="11.25" customHeight="1"/>
    <row r="326" ht="11.25" customHeight="1"/>
    <row r="327" ht="11.25" customHeight="1"/>
    <row r="328" ht="11.25" customHeight="1"/>
    <row r="329" ht="11.25" customHeight="1"/>
    <row r="330" ht="11.25" customHeight="1"/>
    <row r="331" ht="11.25" customHeight="1"/>
    <row r="332" ht="11.25" customHeight="1"/>
    <row r="333" ht="11.25" customHeight="1"/>
    <row r="334" ht="11.25" customHeight="1"/>
    <row r="335" ht="11.25" customHeight="1"/>
    <row r="336" ht="11.25" customHeight="1"/>
    <row r="337" ht="11.25" customHeight="1"/>
    <row r="338" ht="11.25" customHeight="1"/>
    <row r="339" ht="11.25" customHeight="1"/>
    <row r="340" ht="11.25" customHeight="1"/>
    <row r="341" ht="11.25" customHeight="1"/>
    <row r="342" ht="11.25" customHeight="1"/>
    <row r="343" ht="11.25" customHeight="1"/>
    <row r="344" ht="11.25" customHeight="1"/>
    <row r="345" ht="11.25" customHeight="1"/>
    <row r="346" ht="11.25" customHeight="1"/>
    <row r="347" ht="11.25" customHeight="1"/>
    <row r="348" ht="11.25" customHeight="1"/>
    <row r="349" ht="11.25" customHeight="1"/>
    <row r="350" ht="11.25" customHeight="1"/>
    <row r="351" ht="11.25" customHeight="1"/>
    <row r="352" ht="11.25" customHeight="1"/>
    <row r="353" ht="11.25" customHeight="1"/>
    <row r="354" ht="11.25" customHeight="1"/>
    <row r="355" ht="11.25" customHeight="1"/>
    <row r="356" ht="11.25" customHeight="1"/>
    <row r="357" ht="11.25" customHeight="1"/>
    <row r="358" ht="11.25" customHeight="1"/>
    <row r="359" ht="11.25" customHeight="1"/>
    <row r="360" ht="11.25" customHeight="1"/>
    <row r="361" ht="11.25" customHeight="1"/>
    <row r="362" ht="11.25" customHeight="1"/>
    <row r="363" ht="11.25" customHeight="1"/>
    <row r="364" ht="11.25" customHeight="1"/>
    <row r="365" ht="11.25" customHeight="1"/>
    <row r="366" ht="11.25" customHeight="1"/>
    <row r="367" ht="11.25" customHeight="1"/>
    <row r="368" ht="11.25" customHeight="1"/>
    <row r="369" ht="11.25" customHeight="1"/>
    <row r="370" ht="11.25" customHeight="1"/>
    <row r="371" ht="11.25" customHeight="1"/>
    <row r="372" ht="11.25" customHeight="1"/>
    <row r="373" ht="11.25" customHeight="1"/>
    <row r="374" ht="11.25" customHeight="1"/>
    <row r="375" ht="11.25" customHeight="1"/>
    <row r="376" ht="11.25" customHeight="1"/>
    <row r="377" ht="11.25" customHeight="1"/>
    <row r="378" ht="11.25" customHeight="1"/>
    <row r="379" ht="11.25" customHeight="1"/>
    <row r="380" ht="11.25" customHeight="1"/>
    <row r="381" ht="11.25" customHeight="1"/>
    <row r="382" ht="11.25" customHeight="1"/>
    <row r="383" ht="11.25" customHeight="1"/>
    <row r="384" ht="11.25" customHeight="1"/>
    <row r="385" ht="11.25" customHeight="1"/>
    <row r="386" ht="11.25" customHeight="1"/>
    <row r="387" ht="11.25" customHeight="1"/>
    <row r="388" ht="11.25" customHeight="1"/>
    <row r="389" ht="11.25" customHeight="1"/>
    <row r="390" ht="11.25" customHeight="1"/>
    <row r="391" ht="11.25" customHeight="1"/>
    <row r="392" ht="11.25" customHeight="1"/>
    <row r="393" ht="11.25" customHeight="1"/>
    <row r="394" ht="11.25" customHeight="1"/>
    <row r="395" ht="11.25" customHeight="1"/>
    <row r="396" ht="11.25" customHeight="1"/>
    <row r="397" ht="11.25" customHeight="1"/>
    <row r="398" ht="11.25" customHeight="1"/>
    <row r="399" ht="11.25" customHeight="1"/>
    <row r="400" ht="11.25" customHeight="1"/>
    <row r="401" ht="11.25" customHeight="1"/>
    <row r="402" ht="11.25" customHeight="1"/>
    <row r="403" ht="11.25" customHeight="1"/>
    <row r="404" ht="11.25" customHeight="1"/>
    <row r="405" ht="11.25" customHeight="1"/>
    <row r="406" ht="11.25" customHeight="1"/>
    <row r="407" ht="11.25" customHeight="1"/>
    <row r="408" ht="11.25" customHeight="1"/>
    <row r="409" ht="11.25" customHeight="1"/>
    <row r="410" ht="11.25" customHeight="1"/>
    <row r="411" ht="11.25" customHeight="1"/>
    <row r="412" ht="11.25" customHeight="1"/>
    <row r="413" ht="11.25" customHeight="1"/>
    <row r="414" ht="11.25" customHeight="1"/>
    <row r="415" ht="11.25" customHeight="1"/>
    <row r="416" ht="11.25" customHeight="1"/>
    <row r="417" ht="11.25" customHeight="1"/>
    <row r="418" ht="11.25" customHeight="1"/>
    <row r="419" ht="11.25" customHeight="1"/>
    <row r="420" ht="11.25" customHeight="1"/>
    <row r="421" ht="11.25" customHeight="1"/>
    <row r="422" ht="11.25" customHeight="1"/>
    <row r="423" ht="11.25" customHeight="1"/>
    <row r="424" ht="11.25" customHeight="1"/>
    <row r="425" ht="11.25" customHeight="1"/>
    <row r="426" ht="11.25" customHeight="1"/>
    <row r="427" ht="11.25" customHeight="1"/>
    <row r="428" ht="11.25" customHeight="1"/>
    <row r="429" ht="11.25" customHeight="1"/>
    <row r="430" ht="11.25" customHeight="1"/>
    <row r="431" ht="11.25" customHeight="1"/>
    <row r="432" ht="11.25" customHeight="1"/>
    <row r="433" ht="11.25" customHeight="1"/>
    <row r="434" ht="11.25" customHeight="1"/>
    <row r="435" ht="11.25" customHeight="1"/>
    <row r="436" ht="11.25" customHeight="1"/>
    <row r="437" ht="11.25" customHeight="1"/>
    <row r="438" ht="11.25" customHeight="1"/>
    <row r="439" ht="11.25" customHeight="1"/>
    <row r="440" ht="11.25" customHeight="1"/>
    <row r="441" ht="11.25" customHeight="1"/>
    <row r="442" ht="11.25" customHeight="1"/>
    <row r="443" ht="11.25" customHeight="1"/>
    <row r="444" ht="11.25" customHeight="1"/>
    <row r="445" ht="11.25" customHeight="1"/>
    <row r="446" ht="11.25" customHeight="1"/>
    <row r="447" ht="11.25" customHeight="1"/>
    <row r="448" ht="11.25" customHeight="1"/>
    <row r="449" ht="11.25" customHeight="1"/>
    <row r="450" ht="11.25" customHeight="1"/>
    <row r="451" ht="11.25" customHeight="1"/>
    <row r="452" ht="11.25" customHeight="1"/>
    <row r="453" ht="11.25" customHeight="1"/>
    <row r="454" ht="11.25" customHeight="1"/>
    <row r="455" ht="11.25" customHeight="1"/>
    <row r="456" ht="11.25" customHeight="1"/>
    <row r="457" ht="11.25" customHeight="1"/>
    <row r="458" ht="11.25" customHeight="1"/>
    <row r="459" ht="11.25" customHeight="1"/>
    <row r="460" ht="11.25" customHeight="1"/>
    <row r="461" ht="11.25" customHeight="1"/>
    <row r="462" ht="11.25" customHeight="1"/>
    <row r="463" ht="11.25" customHeight="1"/>
    <row r="464" ht="11.25" customHeight="1"/>
    <row r="465" ht="11.25" customHeight="1"/>
    <row r="466" ht="11.25" customHeight="1"/>
    <row r="467" ht="11.25" customHeight="1"/>
    <row r="468" ht="11.25" customHeight="1"/>
    <row r="469" ht="11.25" customHeight="1"/>
    <row r="470" ht="11.25" customHeight="1"/>
    <row r="471" ht="11.25" customHeight="1"/>
    <row r="472" ht="11.25" customHeight="1"/>
    <row r="473" ht="11.25" customHeight="1"/>
    <row r="474" ht="11.25" customHeight="1"/>
    <row r="475" ht="11.25" customHeight="1"/>
    <row r="476" ht="11.25" customHeight="1"/>
    <row r="477" ht="11.25" customHeight="1"/>
    <row r="478" ht="11.25" customHeight="1"/>
    <row r="479" ht="11.25" customHeight="1"/>
    <row r="480" ht="11.25" customHeight="1"/>
    <row r="481" ht="11.25" customHeight="1"/>
    <row r="482" ht="11.25" customHeight="1"/>
    <row r="483" ht="11.25" customHeight="1"/>
    <row r="484" ht="11.25" customHeight="1"/>
    <row r="485" ht="11.25" customHeight="1"/>
    <row r="486" ht="11.25" customHeight="1"/>
    <row r="487" ht="11.25" customHeight="1"/>
    <row r="488" ht="11.25" customHeight="1"/>
    <row r="489" ht="11.25" customHeight="1"/>
    <row r="490" ht="11.25" customHeight="1"/>
    <row r="491" ht="11.25" customHeight="1"/>
    <row r="492" ht="11.25" customHeight="1"/>
    <row r="493" ht="11.25" customHeight="1"/>
    <row r="494" ht="11.25" customHeight="1"/>
    <row r="495" ht="11.25" customHeight="1"/>
    <row r="496" ht="11.25" customHeight="1"/>
    <row r="497" ht="11.25" customHeight="1"/>
    <row r="498" ht="11.25" customHeight="1"/>
    <row r="499" ht="11.25" customHeight="1"/>
    <row r="500" ht="11.25" customHeight="1"/>
    <row r="501" ht="11.25" customHeight="1"/>
    <row r="502" ht="11.25" customHeight="1"/>
    <row r="503" ht="11.25" customHeight="1"/>
    <row r="504" ht="11.25" customHeight="1"/>
    <row r="505" ht="11.25" customHeight="1"/>
    <row r="506" ht="11.25" customHeight="1"/>
    <row r="507" ht="11.25" customHeight="1"/>
    <row r="508" ht="11.25" customHeight="1"/>
    <row r="509" ht="11.25" customHeight="1"/>
    <row r="510" ht="11.25" customHeight="1"/>
    <row r="511" ht="11.25" customHeight="1"/>
    <row r="512" ht="11.25" customHeight="1"/>
    <row r="513" ht="11.25" customHeight="1"/>
    <row r="514" ht="11.25" customHeight="1"/>
    <row r="515" ht="11.25" customHeight="1"/>
    <row r="516" ht="11.25" customHeight="1"/>
    <row r="517" ht="11.25" customHeight="1"/>
    <row r="518" ht="11.25" customHeight="1"/>
    <row r="519" ht="11.25" customHeight="1"/>
    <row r="520" ht="11.25" customHeight="1"/>
    <row r="521" ht="11.25" customHeight="1"/>
    <row r="522" ht="11.25" customHeight="1"/>
    <row r="523" ht="11.25" customHeight="1"/>
    <row r="524" ht="11.25" customHeight="1"/>
    <row r="525" ht="11.25" customHeight="1"/>
    <row r="526" ht="11.25" customHeight="1"/>
    <row r="527" ht="11.25" customHeight="1"/>
    <row r="528" ht="11.25" customHeight="1"/>
    <row r="529" ht="11.25" customHeight="1"/>
    <row r="530" ht="11.25" customHeight="1"/>
    <row r="531" ht="11.25" customHeight="1"/>
    <row r="532" ht="11.25" customHeight="1"/>
    <row r="533" ht="11.25" customHeight="1"/>
    <row r="534" ht="11.25" customHeight="1"/>
    <row r="535" ht="11.25" customHeight="1"/>
    <row r="536" ht="11.25" customHeight="1"/>
    <row r="537" ht="11.25" customHeight="1"/>
    <row r="538" ht="11.25" customHeight="1"/>
    <row r="539" ht="11.25" customHeight="1"/>
    <row r="540" ht="11.25" customHeight="1"/>
    <row r="541" ht="11.25" customHeight="1"/>
    <row r="542" ht="11.25" customHeight="1"/>
    <row r="543" ht="11.25" customHeight="1"/>
    <row r="544" ht="11.25" customHeight="1"/>
    <row r="545" ht="11.25" customHeight="1"/>
    <row r="546" ht="11.25" customHeight="1"/>
    <row r="547" ht="11.25" customHeight="1"/>
    <row r="548" ht="11.25" customHeight="1"/>
    <row r="549" ht="11.25" customHeight="1"/>
    <row r="550" ht="11.25" customHeight="1"/>
    <row r="551" ht="11.25" customHeight="1"/>
    <row r="552" ht="11.25" customHeight="1"/>
    <row r="553" ht="11.25" customHeight="1"/>
    <row r="554" ht="11.25" customHeight="1"/>
    <row r="555" ht="11.25" customHeight="1"/>
    <row r="556" ht="11.25" customHeight="1"/>
    <row r="557" ht="11.25" customHeight="1"/>
    <row r="558" ht="11.25" customHeight="1"/>
    <row r="559" ht="11.25" customHeight="1"/>
    <row r="560" ht="11.25" customHeight="1"/>
    <row r="561" ht="11.25" customHeight="1"/>
    <row r="562" ht="11.25" customHeight="1"/>
    <row r="563" ht="11.25" customHeight="1"/>
    <row r="564" ht="11.25" customHeight="1"/>
    <row r="565" ht="11.25" customHeight="1"/>
    <row r="566" ht="11.25" customHeight="1"/>
    <row r="567" ht="11.25" customHeight="1"/>
    <row r="568" ht="11.25" customHeight="1"/>
    <row r="569" ht="11.25" customHeight="1"/>
    <row r="570" ht="11.25" customHeight="1"/>
    <row r="571" ht="11.25" customHeight="1"/>
    <row r="572" ht="11.25" customHeight="1"/>
    <row r="573" ht="11.25" customHeight="1"/>
    <row r="574" ht="11.25" customHeight="1"/>
    <row r="575" ht="11.25" customHeight="1"/>
    <row r="576" ht="11.25" customHeight="1"/>
    <row r="577" ht="11.25" customHeight="1"/>
    <row r="578" ht="11.25" customHeight="1"/>
    <row r="579" ht="11.25" customHeight="1"/>
    <row r="580" ht="11.25" customHeight="1"/>
    <row r="581" ht="11.25" customHeight="1"/>
    <row r="582" ht="11.25" customHeight="1"/>
    <row r="583" ht="11.25" customHeight="1"/>
    <row r="584" ht="11.25" customHeight="1"/>
    <row r="585" ht="11.25" customHeight="1"/>
    <row r="586" ht="11.25" customHeight="1"/>
    <row r="587" ht="11.25" customHeight="1"/>
    <row r="588" ht="11.25" customHeight="1"/>
    <row r="589" ht="11.25" customHeight="1"/>
    <row r="590" ht="11.25" customHeight="1"/>
    <row r="591" ht="11.25" customHeight="1"/>
    <row r="592" ht="11.25" customHeight="1"/>
    <row r="593" ht="11.25" customHeight="1"/>
    <row r="594" ht="11.25" customHeight="1"/>
    <row r="595" ht="11.25" customHeight="1"/>
    <row r="596" ht="11.25" customHeight="1"/>
    <row r="597" ht="11.25" customHeight="1"/>
    <row r="598" ht="11.25" customHeight="1"/>
    <row r="599" ht="11.25" customHeight="1"/>
    <row r="600" ht="11.25" customHeight="1"/>
    <row r="601" ht="11.25" customHeight="1"/>
    <row r="602" ht="11.25" customHeight="1"/>
    <row r="603" ht="11.25" customHeight="1"/>
    <row r="604" ht="11.25" customHeight="1"/>
    <row r="605" ht="11.25" customHeight="1"/>
    <row r="606" ht="11.25" customHeight="1"/>
    <row r="607" ht="11.25" customHeight="1"/>
    <row r="608" ht="11.25" customHeight="1"/>
    <row r="609" ht="11.25" customHeight="1"/>
    <row r="610" ht="11.25" customHeight="1"/>
    <row r="611" ht="11.25" customHeight="1"/>
    <row r="612" ht="11.25" customHeight="1"/>
    <row r="613" ht="11.25" customHeight="1"/>
    <row r="614" ht="11.25" customHeight="1"/>
    <row r="615" ht="11.25" customHeight="1"/>
    <row r="616" ht="11.25" customHeight="1"/>
    <row r="617" ht="11.25" customHeight="1"/>
    <row r="618" ht="11.25" customHeight="1"/>
    <row r="619" ht="11.25" customHeight="1"/>
    <row r="620" ht="11.25" customHeight="1"/>
    <row r="621" ht="11.25" customHeight="1"/>
    <row r="622" ht="11.25" customHeight="1"/>
    <row r="623" ht="11.25" customHeight="1"/>
    <row r="624" ht="11.25" customHeight="1"/>
    <row r="625" ht="11.25" customHeight="1"/>
    <row r="626" ht="11.25" customHeight="1"/>
    <row r="627" ht="11.25" customHeight="1"/>
    <row r="628" ht="11.25" customHeight="1"/>
    <row r="629" ht="11.25" customHeight="1"/>
    <row r="630" ht="11.25" customHeight="1"/>
    <row r="631" ht="11.25" customHeight="1"/>
    <row r="632" ht="11.25" customHeight="1"/>
    <row r="633" ht="11.25" customHeight="1"/>
    <row r="634" ht="11.25" customHeight="1"/>
    <row r="635" ht="11.25" customHeight="1"/>
    <row r="636" ht="11.25" customHeight="1"/>
    <row r="637" ht="11.25" customHeight="1"/>
    <row r="638" ht="11.25" customHeight="1"/>
    <row r="639" ht="11.25" customHeight="1"/>
    <row r="640" ht="11.25" customHeight="1"/>
    <row r="641" ht="11.25" customHeight="1"/>
    <row r="642" ht="11.25" customHeight="1"/>
    <row r="643" ht="11.25" customHeight="1"/>
    <row r="644" ht="11.25" customHeight="1"/>
    <row r="645" ht="11.25" customHeight="1"/>
    <row r="646" ht="11.25" customHeight="1"/>
    <row r="647" ht="11.25" customHeight="1"/>
    <row r="648" ht="11.25" customHeight="1"/>
    <row r="649" ht="11.25" customHeight="1"/>
    <row r="650" ht="11.25" customHeight="1"/>
    <row r="651" ht="11.25" customHeight="1"/>
    <row r="652" ht="11.25" customHeight="1"/>
    <row r="653" ht="11.25" customHeight="1"/>
    <row r="654" ht="11.25" customHeight="1"/>
    <row r="655" ht="11.25" customHeight="1"/>
    <row r="656" ht="11.25" customHeight="1"/>
    <row r="657" ht="11.25" customHeight="1"/>
    <row r="658" ht="11.25" customHeight="1"/>
    <row r="659" ht="11.25" customHeight="1"/>
    <row r="660" ht="11.25" customHeight="1"/>
    <row r="661" ht="11.25" customHeight="1"/>
    <row r="662" ht="11.25" customHeight="1"/>
    <row r="663" ht="11.25" customHeight="1"/>
    <row r="664" ht="11.25" customHeight="1"/>
    <row r="665" ht="11.25" customHeight="1"/>
    <row r="666" ht="11.25" customHeight="1"/>
    <row r="667" ht="11.25" customHeight="1"/>
    <row r="668" ht="11.25" customHeight="1"/>
    <row r="669" ht="11.25" customHeight="1"/>
    <row r="670" ht="11.25" customHeight="1"/>
    <row r="671" ht="11.25" customHeight="1"/>
    <row r="672" ht="11.25" customHeight="1"/>
    <row r="673" ht="11.25" customHeight="1"/>
    <row r="674" ht="11.25" customHeight="1"/>
    <row r="675" ht="11.25" customHeight="1"/>
    <row r="676" ht="11.25" customHeight="1"/>
    <row r="677" ht="11.25" customHeight="1"/>
    <row r="678" ht="11.25" customHeight="1"/>
    <row r="679" ht="11.25" customHeight="1"/>
    <row r="680" ht="11.25" customHeight="1"/>
    <row r="681" ht="11.25" customHeight="1"/>
    <row r="682" ht="11.25" customHeight="1"/>
    <row r="683" ht="11.25" customHeight="1"/>
    <row r="684" ht="11.25" customHeight="1"/>
    <row r="685" ht="11.25" customHeight="1"/>
    <row r="686" ht="11.25" customHeight="1"/>
    <row r="687" ht="11.25" customHeight="1"/>
    <row r="688" ht="11.25" customHeight="1"/>
    <row r="689" ht="11.25" customHeight="1"/>
    <row r="690" ht="11.25" customHeight="1"/>
    <row r="691" ht="11.25" customHeight="1"/>
    <row r="692" ht="11.25" customHeight="1"/>
    <row r="693" ht="11.25" customHeight="1"/>
    <row r="694" ht="11.25" customHeight="1"/>
    <row r="695" ht="11.25" customHeight="1"/>
    <row r="696" ht="11.25" customHeight="1"/>
    <row r="697" ht="11.25" customHeight="1"/>
    <row r="698" ht="11.25" customHeight="1"/>
    <row r="699" ht="11.25" customHeight="1"/>
    <row r="700" ht="11.25" customHeight="1"/>
    <row r="701" ht="11.25" customHeight="1"/>
    <row r="702" ht="11.25" customHeight="1"/>
    <row r="703" ht="11.25" customHeight="1"/>
    <row r="704" ht="11.25" customHeight="1"/>
    <row r="705" ht="11.25" customHeight="1"/>
    <row r="706" ht="11.25" customHeight="1"/>
    <row r="707" ht="11.25" customHeight="1"/>
    <row r="708" ht="11.25" customHeight="1"/>
    <row r="709" ht="11.25" customHeight="1"/>
    <row r="710" ht="11.25" customHeight="1"/>
    <row r="711" ht="11.25" customHeight="1"/>
    <row r="712" ht="11.25" customHeight="1"/>
    <row r="713" ht="11.25" customHeight="1"/>
    <row r="714" ht="11.25" customHeight="1"/>
    <row r="715" ht="11.25" customHeight="1"/>
    <row r="716" ht="11.25" customHeight="1"/>
    <row r="717" ht="11.25" customHeight="1"/>
    <row r="718" ht="11.25" customHeight="1"/>
    <row r="719" ht="11.25" customHeight="1"/>
    <row r="720" ht="11.25" customHeight="1"/>
    <row r="721" ht="11.25" customHeight="1"/>
    <row r="722" ht="11.25" customHeight="1"/>
    <row r="723" ht="11.25" customHeight="1"/>
    <row r="724" ht="11.25" customHeight="1"/>
    <row r="725" ht="11.25" customHeight="1"/>
    <row r="726" ht="11.25" customHeight="1"/>
    <row r="727" ht="11.25" customHeight="1"/>
    <row r="728" ht="11.25" customHeight="1"/>
    <row r="729" ht="11.25" customHeight="1"/>
    <row r="730" ht="11.25" customHeight="1"/>
    <row r="731" ht="11.25" customHeight="1"/>
    <row r="732" ht="11.25" customHeight="1"/>
    <row r="733" ht="11.25" customHeight="1"/>
    <row r="734" ht="11.25" customHeight="1"/>
    <row r="735" ht="11.25" customHeight="1"/>
    <row r="736" ht="11.25" customHeight="1"/>
    <row r="737" ht="11.25" customHeight="1"/>
    <row r="738" ht="11.25" customHeight="1"/>
    <row r="739" ht="11.25" customHeight="1"/>
    <row r="740" ht="11.25" customHeight="1"/>
    <row r="741" ht="11.25" customHeight="1"/>
    <row r="742" ht="11.25" customHeight="1"/>
    <row r="743" ht="11.25" customHeight="1"/>
    <row r="744" ht="11.25" customHeight="1"/>
    <row r="745" ht="11.25" customHeight="1"/>
    <row r="746" ht="11.25" customHeight="1"/>
    <row r="747" ht="11.25" customHeight="1"/>
    <row r="748" ht="11.25" customHeight="1"/>
    <row r="749" ht="11.25" customHeight="1"/>
    <row r="750" ht="11.25" customHeight="1"/>
    <row r="751" ht="11.25" customHeight="1"/>
    <row r="752" ht="11.25" customHeight="1"/>
    <row r="753" ht="11.25" customHeight="1"/>
    <row r="754" ht="11.25" customHeight="1"/>
    <row r="755" ht="11.25" customHeight="1"/>
    <row r="756" ht="11.25" customHeight="1"/>
    <row r="757" ht="11.25" customHeight="1"/>
    <row r="758" ht="11.25" customHeight="1"/>
    <row r="759" ht="11.25" customHeight="1"/>
    <row r="760" ht="11.25" customHeight="1"/>
    <row r="761" ht="11.25" customHeight="1"/>
    <row r="762" ht="11.25" customHeight="1"/>
    <row r="763" ht="11.25" customHeight="1"/>
    <row r="764" ht="11.25" customHeight="1"/>
    <row r="765" ht="11.25" customHeight="1"/>
    <row r="766" ht="11.25" customHeight="1"/>
    <row r="767" ht="11.25" customHeight="1"/>
    <row r="768" ht="11.25" customHeight="1"/>
    <row r="769" ht="11.25" customHeight="1"/>
    <row r="770" ht="11.25" customHeight="1"/>
    <row r="771" ht="11.25" customHeight="1"/>
    <row r="772" ht="11.25" customHeight="1"/>
    <row r="773" ht="11.25" customHeight="1"/>
    <row r="774" ht="11.25" customHeight="1"/>
    <row r="775" ht="11.25" customHeight="1"/>
    <row r="776" ht="11.25" customHeight="1"/>
    <row r="777" ht="11.25" customHeight="1"/>
    <row r="778" ht="11.25" customHeight="1"/>
    <row r="779" ht="11.25" customHeight="1"/>
    <row r="780" ht="11.25" customHeight="1"/>
    <row r="781" ht="11.25" customHeight="1"/>
    <row r="782" ht="11.25" customHeight="1"/>
    <row r="783" ht="11.25" customHeight="1"/>
    <row r="784" ht="11.25" customHeight="1"/>
    <row r="785" ht="11.25" customHeight="1"/>
    <row r="786" ht="11.25" customHeight="1"/>
    <row r="787" ht="11.25" customHeight="1"/>
    <row r="788" ht="11.25" customHeight="1"/>
    <row r="789" ht="11.25" customHeight="1"/>
    <row r="790" ht="11.25" customHeight="1"/>
    <row r="791" ht="11.25" customHeight="1"/>
    <row r="792" ht="11.25" customHeight="1"/>
    <row r="793" ht="11.25" customHeight="1"/>
    <row r="794" ht="11.25" customHeight="1"/>
    <row r="795" ht="11.25" customHeight="1"/>
    <row r="796" ht="11.25" customHeight="1"/>
    <row r="797" ht="11.25" customHeight="1"/>
    <row r="798" ht="11.25" customHeight="1"/>
    <row r="799" ht="11.25" customHeight="1"/>
    <row r="800" ht="11.25" customHeight="1"/>
    <row r="801" ht="11.25" customHeight="1"/>
    <row r="802" ht="11.25" customHeight="1"/>
    <row r="803" ht="11.25" customHeight="1"/>
    <row r="804" ht="11.25" customHeight="1"/>
    <row r="805" ht="11.25" customHeight="1"/>
    <row r="806" ht="11.25" customHeight="1"/>
    <row r="807" ht="11.25" customHeight="1"/>
    <row r="808" ht="11.25" customHeight="1"/>
    <row r="809" ht="11.25" customHeight="1"/>
    <row r="810" ht="11.25" customHeight="1"/>
    <row r="811" ht="11.25" customHeight="1"/>
    <row r="812" ht="11.25" customHeight="1"/>
    <row r="813" ht="11.25" customHeight="1"/>
    <row r="814" ht="11.25" customHeight="1"/>
    <row r="815" ht="11.25" customHeight="1"/>
    <row r="816" ht="11.25" customHeight="1"/>
    <row r="817" ht="11.25" customHeight="1"/>
    <row r="818" ht="11.25" customHeight="1"/>
    <row r="819" ht="11.25" customHeight="1"/>
    <row r="820" ht="11.25" customHeight="1"/>
    <row r="821" ht="11.25" customHeight="1"/>
    <row r="822" ht="11.25" customHeight="1"/>
    <row r="823" ht="11.25" customHeight="1"/>
    <row r="824" ht="11.25" customHeight="1"/>
    <row r="825" ht="11.25" customHeight="1"/>
    <row r="826" ht="11.25" customHeight="1"/>
    <row r="827" ht="11.25" customHeight="1"/>
    <row r="828" ht="11.25" customHeight="1"/>
    <row r="829" ht="11.25" customHeight="1"/>
    <row r="830" ht="11.25" customHeight="1"/>
    <row r="831" ht="11.25" customHeight="1"/>
    <row r="832" ht="11.25" customHeight="1"/>
    <row r="833" ht="11.25" customHeight="1"/>
    <row r="834" ht="11.25" customHeight="1"/>
    <row r="835" ht="11.25" customHeight="1"/>
    <row r="836" ht="11.25" customHeight="1"/>
    <row r="837" ht="11.25" customHeight="1"/>
    <row r="838" ht="11.25" customHeight="1"/>
    <row r="839" ht="11.25" customHeight="1"/>
    <row r="840" ht="11.25" customHeight="1"/>
    <row r="841" ht="11.25" customHeight="1"/>
    <row r="842" ht="11.25" customHeight="1"/>
    <row r="843" ht="11.25" customHeight="1"/>
    <row r="844" ht="11.25" customHeight="1"/>
    <row r="845" ht="11.25" customHeight="1"/>
    <row r="846" ht="11.25" customHeight="1"/>
    <row r="847" ht="11.25" customHeight="1"/>
    <row r="848" ht="11.25" customHeight="1"/>
    <row r="849" ht="11.25" customHeight="1"/>
    <row r="850" ht="11.25" customHeight="1"/>
    <row r="851" ht="11.25" customHeight="1"/>
    <row r="852" ht="11.25" customHeight="1"/>
    <row r="853" ht="11.25" customHeight="1"/>
    <row r="854" ht="11.25" customHeight="1"/>
    <row r="855" ht="11.25" customHeight="1"/>
    <row r="856" ht="11.25" customHeight="1"/>
    <row r="857" ht="11.25" customHeight="1"/>
    <row r="858" ht="11.25" customHeight="1"/>
    <row r="859" ht="11.25" customHeight="1"/>
    <row r="860" ht="11.25" customHeight="1"/>
    <row r="861" ht="11.25" customHeight="1"/>
    <row r="862" ht="11.25" customHeight="1"/>
    <row r="863" ht="11.25" customHeight="1"/>
    <row r="864" ht="11.25" customHeight="1"/>
    <row r="865" ht="11.25" customHeight="1"/>
    <row r="866" ht="11.25" customHeight="1"/>
    <row r="867" ht="11.25" customHeight="1"/>
    <row r="868" ht="11.25" customHeight="1"/>
    <row r="869" ht="11.25" customHeight="1"/>
    <row r="870" ht="11.25" customHeight="1"/>
    <row r="871" ht="11.25" customHeight="1"/>
    <row r="872" ht="11.25" customHeight="1"/>
    <row r="873" ht="11.25" customHeight="1"/>
    <row r="874" ht="11.25" customHeight="1"/>
    <row r="875" ht="11.25" customHeight="1"/>
    <row r="876" ht="11.25" customHeight="1"/>
    <row r="877" ht="11.25" customHeight="1"/>
    <row r="878" ht="11.25" customHeight="1"/>
    <row r="879" ht="11.25" customHeight="1"/>
    <row r="880" ht="11.25" customHeight="1"/>
    <row r="881" ht="11.25" customHeight="1"/>
    <row r="882" ht="11.25" customHeight="1"/>
    <row r="883" ht="11.25" customHeight="1"/>
    <row r="884" ht="11.25" customHeight="1"/>
    <row r="885" ht="11.25" customHeight="1"/>
    <row r="886" ht="11.25" customHeight="1"/>
    <row r="887" ht="11.25" customHeight="1"/>
    <row r="888" ht="11.25" customHeight="1"/>
    <row r="889" ht="11.25" customHeight="1"/>
    <row r="890" ht="11.25" customHeight="1"/>
    <row r="891" ht="11.25" customHeight="1"/>
    <row r="892" ht="11.25" customHeight="1"/>
    <row r="893" ht="11.25" customHeight="1"/>
    <row r="894" ht="11.25" customHeight="1"/>
    <row r="895" ht="11.25" customHeight="1"/>
    <row r="896" ht="11.25" customHeight="1"/>
    <row r="897" ht="11.25" customHeight="1"/>
    <row r="898" ht="11.25" customHeight="1"/>
    <row r="899" ht="11.25" customHeight="1"/>
    <row r="900" ht="11.25" customHeight="1"/>
    <row r="901" ht="11.25" customHeight="1"/>
    <row r="902" ht="11.25" customHeight="1"/>
    <row r="903" ht="11.25" customHeight="1"/>
    <row r="904" ht="11.25" customHeight="1"/>
    <row r="905" ht="11.25" customHeight="1"/>
    <row r="906" ht="11.25" customHeight="1"/>
    <row r="907" ht="11.25" customHeight="1"/>
    <row r="908" ht="11.25" customHeight="1"/>
    <row r="909" ht="11.25" customHeight="1"/>
    <row r="910" ht="11.25" customHeight="1"/>
    <row r="911" ht="11.25" customHeight="1"/>
    <row r="912" ht="11.25" customHeight="1"/>
    <row r="913" ht="11.25" customHeight="1"/>
    <row r="914" ht="11.25" customHeight="1"/>
    <row r="915" ht="11.25" customHeight="1"/>
    <row r="916" ht="11.25" customHeight="1"/>
    <row r="917" ht="11.25" customHeight="1"/>
    <row r="918" ht="11.25" customHeight="1"/>
    <row r="919" ht="11.25" customHeight="1"/>
    <row r="920" ht="11.25" customHeight="1"/>
    <row r="921" ht="11.25" customHeight="1"/>
    <row r="922" ht="11.25" customHeight="1"/>
    <row r="923" ht="11.25" customHeight="1"/>
    <row r="924" ht="11.25" customHeight="1"/>
    <row r="925" ht="11.25" customHeight="1"/>
    <row r="926" ht="11.25" customHeight="1"/>
    <row r="927" ht="11.25" customHeight="1"/>
    <row r="928" ht="11.25" customHeight="1"/>
    <row r="929" ht="11.25" customHeight="1"/>
    <row r="930" ht="11.25" customHeight="1"/>
    <row r="931" ht="11.25" customHeight="1"/>
    <row r="932" ht="11.25" customHeight="1"/>
    <row r="933" ht="11.25" customHeight="1"/>
    <row r="934" ht="11.25" customHeight="1"/>
    <row r="935" ht="11.25" customHeight="1"/>
    <row r="936" ht="11.25" customHeight="1"/>
    <row r="937" ht="11.25" customHeight="1"/>
    <row r="938" ht="11.25" customHeight="1"/>
    <row r="939" ht="11.25" customHeight="1"/>
    <row r="940" ht="11.25" customHeight="1"/>
    <row r="941" ht="11.25" customHeight="1"/>
    <row r="942" ht="11.25" customHeight="1"/>
    <row r="943" ht="11.25" customHeight="1"/>
    <row r="944" ht="11.25" customHeight="1"/>
    <row r="945" ht="11.25" customHeight="1"/>
    <row r="946" ht="11.25" customHeight="1"/>
    <row r="947" ht="11.25" customHeight="1"/>
    <row r="948" ht="11.25" customHeight="1"/>
    <row r="949" ht="11.25" customHeight="1"/>
    <row r="950" ht="11.25" customHeight="1"/>
    <row r="951" ht="11.25" customHeight="1"/>
    <row r="952" ht="11.25" customHeight="1"/>
    <row r="953" ht="11.25" customHeight="1"/>
    <row r="954" ht="11.25" customHeight="1"/>
    <row r="955" ht="11.25" customHeight="1"/>
    <row r="956" ht="11.25" customHeight="1"/>
    <row r="957" ht="11.25" customHeight="1"/>
    <row r="958" ht="11.25" customHeight="1"/>
    <row r="959" ht="11.25" customHeight="1"/>
    <row r="960" ht="11.25" customHeight="1"/>
    <row r="961" ht="11.25" customHeight="1"/>
    <row r="962" ht="11.25" customHeight="1"/>
    <row r="963" ht="11.25" customHeight="1"/>
    <row r="964" ht="11.25" customHeight="1"/>
    <row r="965" ht="11.25" customHeight="1"/>
    <row r="966" ht="11.25" customHeight="1"/>
    <row r="967" ht="11.25" customHeight="1"/>
    <row r="968" ht="11.25" customHeight="1"/>
    <row r="969" ht="11.25" customHeight="1"/>
    <row r="970" ht="11.25" customHeight="1"/>
    <row r="971" ht="11.25" customHeight="1"/>
    <row r="972" ht="11.25" customHeight="1"/>
    <row r="973" ht="11.25" customHeight="1"/>
    <row r="974" ht="11.25" customHeight="1"/>
    <row r="975" ht="11.25" customHeight="1"/>
    <row r="976" ht="11.25" customHeight="1"/>
    <row r="977" ht="11.25" customHeight="1"/>
    <row r="978" ht="11.25" customHeight="1"/>
    <row r="979" ht="11.25" customHeight="1"/>
    <row r="980" ht="11.25" customHeight="1"/>
    <row r="981" ht="11.25" customHeight="1"/>
    <row r="982" ht="11.25" customHeight="1"/>
    <row r="983" ht="11.25" customHeight="1"/>
    <row r="984" ht="11.25" customHeight="1"/>
    <row r="985" ht="11.25" customHeight="1"/>
    <row r="986" ht="11.25" customHeight="1"/>
    <row r="987" ht="11.25" customHeight="1"/>
    <row r="988" ht="11.25" customHeight="1"/>
    <row r="989" ht="11.25" customHeight="1"/>
    <row r="990" ht="11.25" customHeight="1"/>
    <row r="991" ht="11.25" customHeight="1"/>
    <row r="992" ht="11.25" customHeight="1"/>
    <row r="993" ht="11.25" customHeight="1"/>
    <row r="994" ht="11.25" customHeight="1"/>
    <row r="995" ht="11.25" customHeight="1"/>
    <row r="996" ht="11.25" customHeight="1"/>
    <row r="997" ht="11.25" customHeight="1"/>
    <row r="998" ht="11.25" customHeight="1"/>
    <row r="999" ht="11.25" customHeight="1"/>
    <row r="1000" ht="11.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3</vt:i4>
      </vt:variant>
    </vt:vector>
  </HeadingPairs>
  <TitlesOfParts>
    <vt:vector size="3" baseType="lpstr">
      <vt:lpstr>Trump Tweets</vt:lpstr>
      <vt:lpstr>Fed Speak</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 Yan Ni Wu</dc:creator>
  <cp:lastModifiedBy>Microsoft Office User</cp:lastModifiedBy>
  <dcterms:created xsi:type="dcterms:W3CDTF">2019-10-15T11:53:51Z</dcterms:created>
  <dcterms:modified xsi:type="dcterms:W3CDTF">2019-10-17T16:25:30Z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0x010100E16C4D310EB1614C89D1EC62D9031733</vt:lpwstr>
  </property>
</Properties>
</file>