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practicum-projects\Painten_Perez_BSBproject\CPUE\"/>
    </mc:Choice>
  </mc:AlternateContent>
  <xr:revisionPtr revIDLastSave="0" documentId="13_ncr:1_{FBC5972C-7A66-4961-A3F0-D50D89D304E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uzzards Bay" sheetId="6" r:id="rId1"/>
    <sheet name="Rhode Island" sheetId="8" r:id="rId2"/>
    <sheet name="Hoja1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8" l="1"/>
  <c r="J13" i="8"/>
  <c r="J12" i="8"/>
  <c r="J9" i="8"/>
  <c r="J8" i="8"/>
  <c r="J7" i="8"/>
  <c r="J9" i="6"/>
  <c r="J8" i="6"/>
  <c r="J7" i="6"/>
  <c r="E9" i="7"/>
  <c r="D9" i="7"/>
  <c r="C9" i="7"/>
  <c r="G10" i="8" l="1"/>
  <c r="G4" i="8"/>
  <c r="G4" i="6"/>
  <c r="J14" i="6"/>
  <c r="J13" i="6"/>
  <c r="J12" i="6"/>
  <c r="G10" i="6" l="1"/>
</calcChain>
</file>

<file path=xl/sharedStrings.xml><?xml version="1.0" encoding="utf-8"?>
<sst xmlns="http://schemas.openxmlformats.org/spreadsheetml/2006/main" count="86" uniqueCount="33">
  <si>
    <t>Mod1</t>
  </si>
  <si>
    <t>Mod2</t>
  </si>
  <si>
    <t>Mod3</t>
  </si>
  <si>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</si>
  <si>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</si>
  <si>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</si>
  <si>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</si>
  <si>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</si>
  <si>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</si>
  <si>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</si>
  <si>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</si>
  <si>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</si>
  <si>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 xml:space="preserve">             </t>
  </si>
  <si>
    <t>Dev. Expl. %</t>
  </si>
  <si>
    <t>-</t>
  </si>
  <si>
    <t xml:space="preserve">Zona    </t>
  </si>
  <si>
    <t>Dev. Explicada %</t>
  </si>
  <si>
    <t>Dev. Residual</t>
  </si>
  <si>
    <t>Año</t>
  </si>
  <si>
    <t>Trimestre</t>
  </si>
  <si>
    <t>Emabrcación</t>
  </si>
  <si>
    <t>Año*Zona</t>
  </si>
  <si>
    <t xml:space="preserve">as.factor(month) </t>
  </si>
  <si>
    <t xml:space="preserve">as.factor(depth strata)     </t>
  </si>
  <si>
    <t>glm(count_unvented~ (year) + (month) + (depth strata) ,  family=poisson)</t>
  </si>
  <si>
    <t xml:space="preserve">overfdispersion </t>
  </si>
  <si>
    <t>glm.nb(count_unvented~ (year) + (month) + (depth strata) ,  link=log)</t>
  </si>
  <si>
    <t>df</t>
  </si>
  <si>
    <t>aic</t>
  </si>
  <si>
    <t>mod2</t>
  </si>
  <si>
    <t>mod3</t>
  </si>
  <si>
    <t>glm.nb(count_unvented~ (year) + (month) + (depth strata) ,  dist=negbin)</t>
  </si>
  <si>
    <t>hurdle(count_unvented~ (year) + (month) + (depth strata) ,  dist=negbin)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</si>
</sst>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Times New Roman"/>
      <family val="1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1" xfId="0" applyFont="1" applyBorder="1"/>
    <xf numFmtId="0" fontId="3" fillId="0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2" fillId="0" borderId="0" xfId="0" applyFont="1" applyFill="1"/>
    <xf numFmtId="0" fontId="3" fillId="0" borderId="0" xfId="0" applyFont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5" fillId="0" borderId="4" xfId="0" applyFont="1" applyBorder="1"/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C2:P18"/>
  <sheetViews>
    <sheetView zoomScale="90" zoomScaleNormal="90" workbookViewId="0">
      <selection sqref="A1:XFD1048576"/>
    </sheetView>
  </sheetViews>
  <sheetFormatPr baseColWidth="10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2" spans="3:16" ht="14.5" customHeight="1" x14ac:dyDescent="0.35">
      <c r="D2" t="s">
        <v>11</v>
      </c>
      <c r="K2" t="s">
        <v>25</v>
      </c>
      <c r="M2">
        <v>5.58</v>
      </c>
    </row>
    <row r="3" spans="3:16" ht="14.5" customHeight="1" x14ac:dyDescent="0.35">
      <c r="K3" s="16" t="s">
        <v>12</v>
      </c>
      <c r="L3" s="16"/>
    </row>
    <row r="4" spans="3:16" ht="14.5" customHeight="1" x14ac:dyDescent="0.35">
      <c r="C4" s="8" t="s">
        <v>0</v>
      </c>
      <c r="D4" s="8" t="s">
        <v>24</v>
      </c>
      <c r="E4" s="9"/>
      <c r="F4" s="9"/>
      <c r="G4" s="32">
        <f>J7+J8+J9</f>
        <v>24.90041997200187</v>
      </c>
      <c r="H4" s="10"/>
      <c r="I4" s="10"/>
      <c r="J4" s="10"/>
      <c r="K4" s="16"/>
      <c r="L4" s="17"/>
    </row>
    <row r="5" spans="3:16" ht="14.5" customHeight="1" x14ac:dyDescent="0.35">
      <c r="C5" s="4"/>
      <c r="D5" s="4"/>
      <c r="E5" s="11" t="s">
        <v>3</v>
      </c>
      <c r="F5" s="12" t="s">
        <v>8</v>
      </c>
      <c r="G5" s="12" t="s">
        <v>4</v>
      </c>
      <c r="H5" s="12" t="s">
        <v>5</v>
      </c>
      <c r="I5" s="12" t="s">
        <v>6</v>
      </c>
      <c r="J5" s="12" t="s">
        <v>13</v>
      </c>
      <c r="K5" s="17"/>
      <c r="L5" s="16"/>
    </row>
    <row r="6" spans="3:16" ht="14.5" customHeight="1" x14ac:dyDescent="0.35">
      <c r="D6" s="1" t="s">
        <v>10</v>
      </c>
      <c r="E6" s="2"/>
      <c r="F6" s="2"/>
      <c r="G6" s="2">
        <v>1861</v>
      </c>
      <c r="H6" s="2">
        <v>10715</v>
      </c>
      <c r="I6" s="2"/>
      <c r="J6" s="2"/>
      <c r="K6" s="17" t="s">
        <v>27</v>
      </c>
      <c r="L6" s="18">
        <v>17</v>
      </c>
      <c r="M6" s="1"/>
    </row>
    <row r="7" spans="3:16" ht="14.5" customHeight="1" x14ac:dyDescent="0.35">
      <c r="D7" s="3" t="s">
        <v>7</v>
      </c>
      <c r="E7" s="2">
        <v>11</v>
      </c>
      <c r="F7" s="2">
        <v>1383.47</v>
      </c>
      <c r="G7" s="2">
        <v>1850</v>
      </c>
      <c r="H7" s="2">
        <v>9331</v>
      </c>
      <c r="I7" s="2" t="s">
        <v>9</v>
      </c>
      <c r="J7" s="13">
        <f>(F7/$H$6)*100</f>
        <v>12.91152589827345</v>
      </c>
      <c r="K7" s="17" t="s">
        <v>28</v>
      </c>
      <c r="L7">
        <v>12547</v>
      </c>
    </row>
    <row r="8" spans="3:16" ht="14.5" customHeight="1" x14ac:dyDescent="0.35">
      <c r="D8" s="3" t="s">
        <v>22</v>
      </c>
      <c r="E8" s="2">
        <v>4</v>
      </c>
      <c r="F8" s="2">
        <v>1225.92</v>
      </c>
      <c r="G8" s="2">
        <v>1846</v>
      </c>
      <c r="H8" s="2">
        <v>8105</v>
      </c>
      <c r="I8" s="2" t="s">
        <v>9</v>
      </c>
      <c r="J8" s="13">
        <f>(F8/$H$6)*100</f>
        <v>11.441157256182922</v>
      </c>
      <c r="K8" s="17"/>
      <c r="P8" s="15"/>
    </row>
    <row r="9" spans="3:16" ht="14.5" customHeight="1" x14ac:dyDescent="0.35">
      <c r="D9" s="5" t="s">
        <v>23</v>
      </c>
      <c r="E9" s="6">
        <v>1</v>
      </c>
      <c r="F9" s="6">
        <v>58.69</v>
      </c>
      <c r="G9" s="6">
        <v>1845</v>
      </c>
      <c r="H9" s="6">
        <v>8047</v>
      </c>
      <c r="I9" s="6" t="s">
        <v>9</v>
      </c>
      <c r="J9" s="14">
        <f>(F9/$H$6)*100</f>
        <v>0.54773681754549697</v>
      </c>
      <c r="K9" s="17"/>
      <c r="L9" s="16"/>
    </row>
    <row r="10" spans="3:16" ht="14.5" customHeight="1" x14ac:dyDescent="0.35">
      <c r="C10" s="8" t="s">
        <v>29</v>
      </c>
      <c r="D10" s="8" t="s">
        <v>26</v>
      </c>
      <c r="E10" s="9"/>
      <c r="F10" s="9"/>
      <c r="G10" s="32">
        <f>J12+J13+J14</f>
        <v>20.235069836205891</v>
      </c>
      <c r="H10" s="9"/>
      <c r="I10" s="9"/>
      <c r="J10" s="9"/>
      <c r="K10" s="16"/>
      <c r="L10" s="16"/>
    </row>
    <row r="11" spans="3:16" ht="14.5" customHeight="1" x14ac:dyDescent="0.35">
      <c r="D11" s="1" t="s">
        <v>10</v>
      </c>
      <c r="E11" s="2"/>
      <c r="F11" s="2"/>
      <c r="G11" s="2">
        <v>1861</v>
      </c>
      <c r="H11" s="2">
        <v>2570.3000000000002</v>
      </c>
      <c r="I11" s="2"/>
      <c r="J11" s="2"/>
      <c r="K11" s="16"/>
      <c r="L11" s="16"/>
    </row>
    <row r="12" spans="3:16" ht="14.5" customHeight="1" x14ac:dyDescent="0.35">
      <c r="D12" s="3" t="s">
        <v>7</v>
      </c>
      <c r="E12" s="2">
        <v>11</v>
      </c>
      <c r="F12" s="2">
        <v>302.02100000000002</v>
      </c>
      <c r="G12" s="2">
        <v>1850</v>
      </c>
      <c r="H12" s="2">
        <v>2268.3000000000002</v>
      </c>
      <c r="I12" s="2" t="s">
        <v>9</v>
      </c>
      <c r="J12" s="13">
        <f>(F12/$H$11)*100</f>
        <v>11.750418239116057</v>
      </c>
      <c r="K12" t="s">
        <v>25</v>
      </c>
      <c r="M12" s="1">
        <v>1.2</v>
      </c>
      <c r="N12" s="1"/>
    </row>
    <row r="13" spans="3:16" ht="14.5" customHeight="1" x14ac:dyDescent="0.35">
      <c r="D13" s="3" t="s">
        <v>22</v>
      </c>
      <c r="E13" s="2">
        <v>4</v>
      </c>
      <c r="F13" s="2">
        <v>201.33199999999999</v>
      </c>
      <c r="G13" s="2">
        <v>1846</v>
      </c>
      <c r="H13" s="2">
        <v>2066.9</v>
      </c>
      <c r="I13" s="2" t="s">
        <v>9</v>
      </c>
      <c r="J13" s="13">
        <f t="shared" ref="J13:J14" si="0">(F13/$H$11)*100</f>
        <v>7.8330156012916774</v>
      </c>
      <c r="K13" s="1" t="s">
        <v>27</v>
      </c>
      <c r="L13" s="1">
        <v>18</v>
      </c>
      <c r="M13" s="19"/>
      <c r="N13" s="1"/>
    </row>
    <row r="14" spans="3:16" ht="14.5" customHeight="1" x14ac:dyDescent="0.35">
      <c r="C14" s="7"/>
      <c r="D14" s="5" t="s">
        <v>23</v>
      </c>
      <c r="E14" s="6">
        <v>1</v>
      </c>
      <c r="F14" s="6">
        <v>16.748999999999999</v>
      </c>
      <c r="G14" s="6">
        <v>1845</v>
      </c>
      <c r="H14" s="6">
        <v>2050.1999999999998</v>
      </c>
      <c r="I14" s="6" t="s">
        <v>9</v>
      </c>
      <c r="J14" s="14">
        <f t="shared" si="0"/>
        <v>0.65163599579815579</v>
      </c>
      <c r="K14" s="1" t="s">
        <v>28</v>
      </c>
      <c r="L14" s="1">
        <v>8837</v>
      </c>
      <c r="M14" s="1"/>
      <c r="N14" s="1"/>
    </row>
    <row r="16" spans="3:16" ht="15.5" x14ac:dyDescent="0.35">
      <c r="C16" t="s">
        <v>30</v>
      </c>
      <c r="D16" s="8" t="s">
        <v>31</v>
      </c>
      <c r="E16" s="33"/>
      <c r="F16" s="33"/>
      <c r="H16" t="s">
        <v>25</v>
      </c>
      <c r="J16">
        <v>1.18</v>
      </c>
    </row>
    <row r="17" spans="8:10" ht="15.5" x14ac:dyDescent="0.35">
      <c r="H17" s="1" t="s">
        <v>27</v>
      </c>
      <c r="J17">
        <v>35</v>
      </c>
    </row>
    <row r="18" spans="8:10" ht="15.5" x14ac:dyDescent="0.35">
      <c r="H18" s="1" t="s">
        <v>28</v>
      </c>
      <c r="J18">
        <v>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C2:P18"/>
  <sheetViews>
    <sheetView tabSelected="1" topLeftCell="B1" workbookViewId="0">
      <selection activeCell="D17" sqref="D17"/>
    </sheetView>
  </sheetViews>
  <sheetFormatPr baseColWidth="10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2" spans="3:16" ht="14.5" customHeight="1" x14ac:dyDescent="0.35">
      <c r="D2" t="s">
        <v>11</v>
      </c>
      <c r="K2" t="s">
        <v>25</v>
      </c>
      <c r="M2">
        <v>6.05</v>
      </c>
    </row>
    <row r="3" spans="3:16" ht="14.5" customHeight="1" x14ac:dyDescent="0.35">
      <c r="K3" s="16" t="s">
        <v>12</v>
      </c>
      <c r="L3" s="16"/>
    </row>
    <row r="4" spans="3:16" ht="14.5" customHeight="1" x14ac:dyDescent="0.35">
      <c r="C4" s="8" t="s">
        <v>0</v>
      </c>
      <c r="D4" s="8" t="s">
        <v>24</v>
      </c>
      <c r="E4" s="9"/>
      <c r="F4" s="9"/>
      <c r="G4" s="32">
        <f>J7+J8+J9</f>
        <v>16.059507737044346</v>
      </c>
      <c r="H4" s="10"/>
      <c r="I4" s="10"/>
      <c r="J4" s="10"/>
      <c r="K4" s="16"/>
      <c r="L4" s="17"/>
    </row>
    <row r="5" spans="3:16" ht="14.5" customHeight="1" x14ac:dyDescent="0.35">
      <c r="C5" s="4"/>
      <c r="D5" s="4"/>
      <c r="E5" s="11" t="s">
        <v>3</v>
      </c>
      <c r="F5" s="12" t="s">
        <v>8</v>
      </c>
      <c r="G5" s="12" t="s">
        <v>4</v>
      </c>
      <c r="H5" s="12" t="s">
        <v>5</v>
      </c>
      <c r="I5" s="12" t="s">
        <v>6</v>
      </c>
      <c r="J5" s="12" t="s">
        <v>13</v>
      </c>
      <c r="K5" s="17"/>
      <c r="L5" s="16"/>
    </row>
    <row r="6" spans="3:16" ht="14.5" customHeight="1" x14ac:dyDescent="0.35">
      <c r="D6" s="1" t="s">
        <v>10</v>
      </c>
      <c r="E6" s="2"/>
      <c r="F6" s="2"/>
      <c r="G6" s="2">
        <v>2096</v>
      </c>
      <c r="H6" s="2">
        <v>9629</v>
      </c>
      <c r="I6" s="2"/>
      <c r="J6" s="2"/>
      <c r="K6" s="17" t="s">
        <v>27</v>
      </c>
      <c r="L6" s="18">
        <v>19</v>
      </c>
      <c r="M6" s="1"/>
    </row>
    <row r="7" spans="3:16" ht="14.5" customHeight="1" x14ac:dyDescent="0.35">
      <c r="D7" s="3" t="s">
        <v>7</v>
      </c>
      <c r="E7" s="2">
        <v>14</v>
      </c>
      <c r="F7" s="2">
        <v>817.91</v>
      </c>
      <c r="G7" s="2">
        <v>2082</v>
      </c>
      <c r="H7" s="2">
        <v>8811</v>
      </c>
      <c r="I7" s="2" t="s">
        <v>9</v>
      </c>
      <c r="J7" s="13">
        <f>(F7/$H$6)*100</f>
        <v>8.4942361615951807</v>
      </c>
      <c r="K7" s="17" t="s">
        <v>28</v>
      </c>
      <c r="L7">
        <v>11856</v>
      </c>
    </row>
    <row r="8" spans="3:16" ht="14.5" customHeight="1" x14ac:dyDescent="0.35">
      <c r="D8" s="3" t="s">
        <v>22</v>
      </c>
      <c r="E8" s="2">
        <v>3</v>
      </c>
      <c r="F8" s="2">
        <v>372.17</v>
      </c>
      <c r="G8" s="2">
        <v>2079</v>
      </c>
      <c r="H8" s="2">
        <v>8439</v>
      </c>
      <c r="I8" s="2" t="s">
        <v>9</v>
      </c>
      <c r="J8" s="13">
        <f>(F8/$H$6)*100</f>
        <v>3.8650950254439715</v>
      </c>
      <c r="K8" s="17"/>
      <c r="P8" s="15"/>
    </row>
    <row r="9" spans="3:16" ht="14.5" customHeight="1" x14ac:dyDescent="0.35">
      <c r="D9" s="5" t="s">
        <v>23</v>
      </c>
      <c r="E9" s="6">
        <v>1</v>
      </c>
      <c r="F9" s="6">
        <v>356.29</v>
      </c>
      <c r="G9" s="6">
        <v>2078</v>
      </c>
      <c r="H9" s="6">
        <v>8083</v>
      </c>
      <c r="I9" s="6" t="s">
        <v>9</v>
      </c>
      <c r="J9" s="14">
        <f>(F9/$H$6)*100</f>
        <v>3.7001765500051929</v>
      </c>
      <c r="K9" s="17"/>
      <c r="L9" s="16"/>
    </row>
    <row r="10" spans="3:16" ht="14.5" customHeight="1" x14ac:dyDescent="0.35">
      <c r="C10" s="8" t="s">
        <v>29</v>
      </c>
      <c r="D10" s="8" t="s">
        <v>26</v>
      </c>
      <c r="E10" s="9"/>
      <c r="F10" s="9"/>
      <c r="G10" s="32">
        <f>J12+J13+J14</f>
        <v>14.362803663878932</v>
      </c>
      <c r="H10" s="9"/>
      <c r="I10" s="9"/>
      <c r="J10" s="9"/>
      <c r="K10" s="16"/>
      <c r="L10" s="16"/>
    </row>
    <row r="11" spans="3:16" ht="14.5" customHeight="1" x14ac:dyDescent="0.35">
      <c r="D11" s="1" t="s">
        <v>10</v>
      </c>
      <c r="E11" s="2"/>
      <c r="F11" s="2"/>
      <c r="G11" s="2">
        <v>2096</v>
      </c>
      <c r="H11" s="2">
        <v>2511</v>
      </c>
      <c r="I11" s="2"/>
      <c r="J11" s="2"/>
      <c r="K11" s="16"/>
      <c r="L11" s="16"/>
    </row>
    <row r="12" spans="3:16" ht="14.5" customHeight="1" x14ac:dyDescent="0.35">
      <c r="D12" s="3" t="s">
        <v>7</v>
      </c>
      <c r="E12" s="2">
        <v>14</v>
      </c>
      <c r="F12" s="2">
        <v>183.78</v>
      </c>
      <c r="G12" s="2">
        <v>2082</v>
      </c>
      <c r="H12" s="2">
        <v>2327</v>
      </c>
      <c r="I12" s="2" t="s">
        <v>9</v>
      </c>
      <c r="J12" s="13">
        <f>(F12/$H$11)*100</f>
        <v>7.3189964157706093</v>
      </c>
      <c r="K12" t="s">
        <v>25</v>
      </c>
      <c r="M12" s="1">
        <v>1.58</v>
      </c>
      <c r="N12" s="1"/>
    </row>
    <row r="13" spans="3:16" ht="14.5" customHeight="1" x14ac:dyDescent="0.35">
      <c r="D13" s="3" t="s">
        <v>22</v>
      </c>
      <c r="E13" s="2">
        <v>3</v>
      </c>
      <c r="F13" s="2">
        <v>72.38</v>
      </c>
      <c r="G13" s="2">
        <v>2079</v>
      </c>
      <c r="H13" s="2">
        <v>2255</v>
      </c>
      <c r="I13" s="2" t="s">
        <v>9</v>
      </c>
      <c r="J13" s="13">
        <f t="shared" ref="J13:J14" si="0">(F13/$H$11)*100</f>
        <v>2.8825169255276779</v>
      </c>
      <c r="K13" s="1" t="s">
        <v>27</v>
      </c>
      <c r="L13" s="1">
        <v>20</v>
      </c>
      <c r="M13" s="19"/>
      <c r="N13" s="1"/>
    </row>
    <row r="14" spans="3:16" ht="14.5" customHeight="1" x14ac:dyDescent="0.35">
      <c r="C14" s="7"/>
      <c r="D14" s="5" t="s">
        <v>23</v>
      </c>
      <c r="E14" s="6">
        <v>1</v>
      </c>
      <c r="F14" s="6">
        <v>104.49</v>
      </c>
      <c r="G14" s="6">
        <v>2078</v>
      </c>
      <c r="H14" s="6">
        <v>2150</v>
      </c>
      <c r="I14" s="6" t="s">
        <v>9</v>
      </c>
      <c r="J14" s="14">
        <f t="shared" si="0"/>
        <v>4.161290322580645</v>
      </c>
      <c r="K14" s="1" t="s">
        <v>28</v>
      </c>
      <c r="L14" s="1">
        <v>8294</v>
      </c>
      <c r="M14" s="1"/>
      <c r="N14" s="1"/>
    </row>
    <row r="16" spans="3:16" ht="15.5" x14ac:dyDescent="0.35">
      <c r="C16" t="s">
        <v>30</v>
      </c>
      <c r="D16" s="8" t="s">
        <v>32</v>
      </c>
      <c r="E16" s="33"/>
      <c r="F16" s="33"/>
      <c r="H16" t="s">
        <v>25</v>
      </c>
      <c r="J16">
        <v>1.4</v>
      </c>
    </row>
    <row r="17" spans="8:10" ht="15.5" x14ac:dyDescent="0.35">
      <c r="H17" s="1" t="s">
        <v>27</v>
      </c>
      <c r="J17">
        <v>39</v>
      </c>
    </row>
    <row r="18" spans="8:10" ht="15.5" x14ac:dyDescent="0.35">
      <c r="H18" s="1" t="s">
        <v>28</v>
      </c>
      <c r="J18">
        <v>8182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C836-6969-4887-9BA9-9AF182B4981C}">
  <dimension ref="B2:E11"/>
  <sheetViews>
    <sheetView workbookViewId="0">
      <selection activeCell="J20" sqref="J20"/>
    </sheetView>
  </sheetViews>
  <sheetFormatPr baseColWidth="10" defaultRowHeight="14.5" x14ac:dyDescent="0.35"/>
  <cols>
    <col min="2" max="2" width="15" customWidth="1"/>
    <col min="3" max="3" width="9.7265625" customWidth="1"/>
  </cols>
  <sheetData>
    <row r="2" spans="2:5" ht="15" thickBot="1" x14ac:dyDescent="0.4"/>
    <row r="3" spans="2:5" ht="15" thickBot="1" x14ac:dyDescent="0.4">
      <c r="B3" s="20"/>
      <c r="C3" s="21" t="s">
        <v>0</v>
      </c>
      <c r="D3" s="21" t="s">
        <v>1</v>
      </c>
      <c r="E3" s="21" t="s">
        <v>2</v>
      </c>
    </row>
    <row r="4" spans="2:5" x14ac:dyDescent="0.35">
      <c r="B4" s="22" t="s">
        <v>18</v>
      </c>
      <c r="C4" s="29">
        <v>13.711808088175703</v>
      </c>
      <c r="D4" s="30">
        <v>15.915579536916876</v>
      </c>
      <c r="E4" s="30">
        <v>15.915579536916876</v>
      </c>
    </row>
    <row r="5" spans="2:5" x14ac:dyDescent="0.35">
      <c r="B5" s="22" t="s">
        <v>19</v>
      </c>
      <c r="C5" s="29">
        <v>0.83329281141097333</v>
      </c>
      <c r="D5" s="30">
        <v>1.351976348219774</v>
      </c>
      <c r="E5" s="30">
        <v>1.351976348219774</v>
      </c>
    </row>
    <row r="6" spans="2:5" x14ac:dyDescent="0.35">
      <c r="B6" s="22" t="s">
        <v>15</v>
      </c>
      <c r="C6" s="29">
        <v>3.5846502958100332</v>
      </c>
      <c r="D6" s="30">
        <v>3.848000234176042</v>
      </c>
      <c r="E6" s="30">
        <v>3.848000234176042</v>
      </c>
    </row>
    <row r="7" spans="2:5" x14ac:dyDescent="0.35">
      <c r="B7" s="22" t="s">
        <v>20</v>
      </c>
      <c r="C7" s="29">
        <v>8.1611151633033466E-2</v>
      </c>
      <c r="D7" s="30">
        <v>1.0342775181242499E-2</v>
      </c>
      <c r="E7" s="30">
        <v>2.518953623386381</v>
      </c>
    </row>
    <row r="8" spans="2:5" ht="17" customHeight="1" thickBot="1" x14ac:dyDescent="0.4">
      <c r="B8" s="24" t="s">
        <v>21</v>
      </c>
      <c r="C8" s="25" t="s">
        <v>14</v>
      </c>
      <c r="D8" s="25">
        <v>0.05</v>
      </c>
      <c r="E8" s="26" t="s">
        <v>14</v>
      </c>
    </row>
    <row r="9" spans="2:5" ht="15.5" thickTop="1" thickBot="1" x14ac:dyDescent="0.4">
      <c r="B9" s="27" t="s">
        <v>16</v>
      </c>
      <c r="C9" s="31">
        <f>SUM(C4:C7)</f>
        <v>18.211362347029745</v>
      </c>
      <c r="D9" s="31">
        <f>SUM(D4:D8)</f>
        <v>21.175898894493937</v>
      </c>
      <c r="E9" s="31">
        <f>SUM(E4:E7)</f>
        <v>23.634509742699073</v>
      </c>
    </row>
    <row r="10" spans="2:5" ht="15.5" thickTop="1" thickBot="1" x14ac:dyDescent="0.4">
      <c r="B10" s="27" t="s">
        <v>17</v>
      </c>
      <c r="C10" s="28">
        <v>9575</v>
      </c>
      <c r="D10" s="28">
        <v>9575</v>
      </c>
      <c r="E10" s="28">
        <v>9575</v>
      </c>
    </row>
    <row r="11" spans="2:5" ht="16" thickTop="1" x14ac:dyDescent="0.35">
      <c r="B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Buzzards Bay</vt:lpstr>
      <vt:lpstr>Rhode Island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Cristina Perez</cp:lastModifiedBy>
  <dcterms:created xsi:type="dcterms:W3CDTF">2017-07-26T21:48:04Z</dcterms:created>
  <dcterms:modified xsi:type="dcterms:W3CDTF">2022-06-13T18:33:58Z</dcterms:modified>
</cp:coreProperties>
</file>