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6FC3427B-B3C9-4A99-A2BB-5F88875B6BDE}" xr6:coauthVersionLast="41" xr6:coauthVersionMax="41" xr10:uidLastSave="{00000000-0000-0000-0000-000000000000}"/>
  <bookViews>
    <workbookView xWindow="-120" yWindow="-120" windowWidth="21840" windowHeight="13140" xr2:uid="{00000000-000D-0000-FFFF-FFFF00000000}"/>
  </bookViews>
  <sheets>
    <sheet name="Mode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10" i="1" s="1"/>
  <c r="C18" i="1"/>
  <c r="G17" i="1" l="1"/>
  <c r="G16" i="1"/>
  <c r="G12" i="1"/>
  <c r="G11" i="1"/>
  <c r="G15" i="1"/>
  <c r="H7" i="1"/>
  <c r="H17" i="1" s="1"/>
  <c r="I7" i="1"/>
  <c r="I17" i="1" s="1"/>
  <c r="G18" i="1" l="1"/>
  <c r="I15" i="1"/>
  <c r="I16" i="1"/>
  <c r="H15" i="1"/>
  <c r="H16" i="1"/>
  <c r="G13" i="1"/>
  <c r="H11" i="1"/>
  <c r="H12" i="1"/>
  <c r="I11" i="1"/>
  <c r="I12" i="1"/>
  <c r="I10" i="1"/>
  <c r="H10" i="1"/>
  <c r="G20" i="1" l="1"/>
  <c r="H18" i="1"/>
  <c r="I18" i="1"/>
  <c r="H13" i="1"/>
  <c r="I13" i="1"/>
  <c r="H20" i="1" l="1"/>
  <c r="I20" i="1"/>
</calcChain>
</file>

<file path=xl/sharedStrings.xml><?xml version="1.0" encoding="utf-8"?>
<sst xmlns="http://schemas.openxmlformats.org/spreadsheetml/2006/main" count="58" uniqueCount="51">
  <si>
    <t>Actividad:</t>
  </si>
  <si>
    <t>Varibles Ciertas</t>
  </si>
  <si>
    <t>c/u</t>
  </si>
  <si>
    <t>Costo de sartenes comunes de cobre</t>
  </si>
  <si>
    <t>Variables con incertidumbre</t>
  </si>
  <si>
    <t>La demanda sigue una normal</t>
  </si>
  <si>
    <t>Desviación estandar</t>
  </si>
  <si>
    <t>con 𝜇 =</t>
  </si>
  <si>
    <t>𝜎 =</t>
  </si>
  <si>
    <t>Variable de salida:</t>
  </si>
  <si>
    <t>Utilidades del ejercicio</t>
  </si>
  <si>
    <t>Costo de sartenes especiales</t>
  </si>
  <si>
    <t>Precio de venta de los sartenes</t>
  </si>
  <si>
    <t>Cantidad de sartenes especiales a comprar</t>
  </si>
  <si>
    <t>Opción 1</t>
  </si>
  <si>
    <t>Opción 2</t>
  </si>
  <si>
    <t>Opción 3</t>
  </si>
  <si>
    <t>Iteraciones</t>
  </si>
  <si>
    <t>Histograma</t>
  </si>
  <si>
    <t>El valor esperado</t>
  </si>
  <si>
    <t>Resultados x Iteración</t>
  </si>
  <si>
    <t>Desviación Estandar</t>
  </si>
  <si>
    <t>El minimo</t>
  </si>
  <si>
    <t>El Máximo</t>
  </si>
  <si>
    <t>Percentil 5</t>
  </si>
  <si>
    <t>Percentil 95</t>
  </si>
  <si>
    <t>Probabilidad (Utilidad &gt; 0)</t>
  </si>
  <si>
    <t>Qué debe entregar</t>
  </si>
  <si>
    <t>Promedio</t>
  </si>
  <si>
    <t>Cantidad</t>
  </si>
  <si>
    <t>Sartenes Especiales a Comprar</t>
  </si>
  <si>
    <t>Determinar la cantidad de sartenes especiales y su mejor utilidad</t>
  </si>
  <si>
    <t>Variable de decisión:</t>
  </si>
  <si>
    <t>¿cuántos sartenes especiales comprar?</t>
  </si>
  <si>
    <t>Total ventas S.E.</t>
  </si>
  <si>
    <t>Total ventas S.C.</t>
  </si>
  <si>
    <t>Cantidad. de S.E. a Vender</t>
  </si>
  <si>
    <t>Total costo S.E.</t>
  </si>
  <si>
    <t>Utilidad Total</t>
  </si>
  <si>
    <t>El precio de venta a la cadena de descuento</t>
  </si>
  <si>
    <t xml:space="preserve"> sigue una distribución lognormal</t>
  </si>
  <si>
    <t>Precio de venta C.D.</t>
  </si>
  <si>
    <t>Precio venta cadena dcto.</t>
  </si>
  <si>
    <t>Se calcula con la distribución lognormal, una una media de 2,7 y una SD de 0,008</t>
  </si>
  <si>
    <t>Se calcula con la distribución normal inversa, con una media de 100 y una SD de 25</t>
  </si>
  <si>
    <t>Total ventas S.E. Cadena Dcto.</t>
  </si>
  <si>
    <t>Acumulado ventas sartenes</t>
  </si>
  <si>
    <t>Total costo S.E. sobrantes</t>
  </si>
  <si>
    <t>Total costo S.C.</t>
  </si>
  <si>
    <t>Acumulado costos sartenes</t>
  </si>
  <si>
    <t>Opciones de cantidad de compra (fijas por el ejercicio)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</si>
</sst>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42"/>
  <sheetViews>
    <sheetView tabSelected="1" topLeftCell="A4" workbookViewId="0">
      <selection activeCell="G16" sqref="G16"/>
    </sheetView>
  </sheetViews>
  <sheetFormatPr baseColWidth="10" defaultColWidth="9.140625" defaultRowHeight="15" x14ac:dyDescent="0.25"/>
  <cols>
    <col min="1" max="1" width="19.7109375" customWidth="1"/>
    <col min="2" max="2" width="44.42578125" bestFit="1" customWidth="1"/>
    <col min="3" max="3" width="7.5703125" customWidth="1"/>
    <col min="4" max="4" width="3.85546875" bestFit="1" customWidth="1"/>
    <col min="6" max="6" width="27.7109375" bestFit="1" customWidth="1"/>
    <col min="7" max="9" width="9.7109375" customWidth="1"/>
    <col min="10" max="10" width="49.7109375" customWidth="1"/>
  </cols>
  <sheetData>
    <row r="1" spans="1:10" x14ac:dyDescent="0.25">
      <c r="A1" s="1" t="s">
        <v>0</v>
      </c>
      <c r="B1" t="s">
        <v>31</v>
      </c>
    </row>
    <row r="3" spans="1:10" x14ac:dyDescent="0.25">
      <c r="A3" s="1" t="s">
        <v>1</v>
      </c>
    </row>
    <row r="4" spans="1:10" x14ac:dyDescent="0.25">
      <c r="B4" t="s">
        <v>11</v>
      </c>
      <c r="C4" s="6">
        <v>22</v>
      </c>
      <c r="D4" t="s">
        <v>2</v>
      </c>
      <c r="G4" s="7" t="s">
        <v>30</v>
      </c>
      <c r="H4" s="7"/>
      <c r="I4" s="7"/>
    </row>
    <row r="5" spans="1:10" x14ac:dyDescent="0.25">
      <c r="B5" t="s">
        <v>3</v>
      </c>
      <c r="C5" s="6">
        <v>32</v>
      </c>
      <c r="D5" t="s">
        <v>2</v>
      </c>
      <c r="G5" s="1" t="s">
        <v>14</v>
      </c>
      <c r="H5" s="1" t="s">
        <v>15</v>
      </c>
      <c r="I5" s="1" t="s">
        <v>16</v>
      </c>
    </row>
    <row r="6" spans="1:10" x14ac:dyDescent="0.25">
      <c r="B6" t="s">
        <v>12</v>
      </c>
      <c r="C6" s="6">
        <v>35</v>
      </c>
      <c r="D6" t="s">
        <v>2</v>
      </c>
      <c r="F6" s="1" t="s">
        <v>29</v>
      </c>
      <c r="G6">
        <v>95</v>
      </c>
      <c r="H6">
        <v>110</v>
      </c>
      <c r="I6">
        <v>115</v>
      </c>
      <c r="J6" t="s">
        <v>50</v>
      </c>
    </row>
    <row r="7" spans="1:10" x14ac:dyDescent="0.25">
      <c r="F7" s="1" t="s">
        <v>36</v>
      </c>
      <c r="G7">
        <f ca="1">ROUND(NORMINV(RAND(),$C$10,$C$11),0)</f>
        <v>97</v>
      </c>
      <c r="H7">
        <f t="shared" ref="H7:I7" ca="1" si="0">ROUND(NORMINV(RAND(),$C$10,$C$11),0)</f>
        <v>77</v>
      </c>
      <c r="I7">
        <f t="shared" ca="1" si="0"/>
        <v>120</v>
      </c>
      <c r="J7" t="s">
        <v>44</v>
      </c>
    </row>
    <row r="8" spans="1:10" x14ac:dyDescent="0.25">
      <c r="A8" s="1" t="s">
        <v>4</v>
      </c>
      <c r="F8" s="1" t="s">
        <v>42</v>
      </c>
      <c r="G8">
        <v>14.75</v>
      </c>
      <c r="H8">
        <v>15.01</v>
      </c>
      <c r="I8">
        <v>14.9</v>
      </c>
      <c r="J8" t="s">
        <v>43</v>
      </c>
    </row>
    <row r="9" spans="1:10" x14ac:dyDescent="0.25">
      <c r="B9" t="s">
        <v>5</v>
      </c>
      <c r="F9" s="1"/>
    </row>
    <row r="10" spans="1:10" x14ac:dyDescent="0.25">
      <c r="B10" t="s">
        <v>28</v>
      </c>
      <c r="C10" s="6">
        <v>100</v>
      </c>
      <c r="F10" s="3" t="s">
        <v>34</v>
      </c>
      <c r="G10" s="9">
        <f ca="1">IF(G7&gt;=G6,G6*$C$6,G7*$C$6)</f>
        <v>3325</v>
      </c>
      <c r="H10" s="9">
        <f ca="1">IF(H7&gt;=H6,H6*$C$6,H7*$C$6)</f>
        <v>2695</v>
      </c>
      <c r="I10" s="9">
        <f ca="1">IF(I7&gt;=I6,I6*$C$6,I7*$C$6)</f>
        <v>4025</v>
      </c>
    </row>
    <row r="11" spans="1:10" x14ac:dyDescent="0.25">
      <c r="B11" t="s">
        <v>6</v>
      </c>
      <c r="C11" s="6">
        <v>25</v>
      </c>
      <c r="F11" s="3" t="s">
        <v>45</v>
      </c>
      <c r="G11" s="9">
        <f ca="1">IF(G7&lt;G6,(G6-G7)*G8,0)</f>
        <v>0</v>
      </c>
      <c r="H11" s="9">
        <f ca="1">IF(H7&lt;H6,(H6-H7)*H8,0)</f>
        <v>495.33</v>
      </c>
      <c r="I11" s="9">
        <f ca="1">IF(I7&lt;I6,(I6-I7)*I8,0)</f>
        <v>0</v>
      </c>
    </row>
    <row r="12" spans="1:10" x14ac:dyDescent="0.25">
      <c r="B12" s="2" t="s">
        <v>39</v>
      </c>
      <c r="F12" s="3" t="s">
        <v>35</v>
      </c>
      <c r="G12" s="9">
        <f ca="1">IF(G7&gt;G6,(G7-G6)*$C$6,0)</f>
        <v>70</v>
      </c>
      <c r="H12" s="9">
        <f ca="1">IF(H7&gt;H6,(H7-H6)*$C$6,0)</f>
        <v>0</v>
      </c>
      <c r="I12" s="9">
        <f ca="1">IF(I7&gt;I6,(I7-I6)*$C$6,0)</f>
        <v>175</v>
      </c>
    </row>
    <row r="13" spans="1:10" x14ac:dyDescent="0.25">
      <c r="B13" s="2" t="s">
        <v>40</v>
      </c>
      <c r="F13" s="10" t="s">
        <v>46</v>
      </c>
      <c r="G13" s="9">
        <f ca="1">SUM(G10:G12)</f>
        <v>3395</v>
      </c>
      <c r="H13" s="9">
        <f t="shared" ref="H13:I13" ca="1" si="1">SUM(H10:H12)</f>
        <v>3190.33</v>
      </c>
      <c r="I13" s="9">
        <f t="shared" ca="1" si="1"/>
        <v>4200</v>
      </c>
    </row>
    <row r="14" spans="1:10" x14ac:dyDescent="0.25">
      <c r="B14" t="s">
        <v>7</v>
      </c>
      <c r="C14" s="6">
        <v>2.7</v>
      </c>
      <c r="F14" s="10"/>
    </row>
    <row r="15" spans="1:10" x14ac:dyDescent="0.25">
      <c r="B15" t="s">
        <v>8</v>
      </c>
      <c r="C15" s="6">
        <v>8.0000000000000002E-3</v>
      </c>
      <c r="F15" s="3" t="s">
        <v>37</v>
      </c>
      <c r="G15">
        <f ca="1">IF(G7&gt;=G6,G6*$C$4,G7*$C$4)</f>
        <v>2090</v>
      </c>
      <c r="H15">
        <f t="shared" ref="H15:I15" ca="1" si="2">IF(H7&gt;=H6,H6*$C$4,H7*$C$4)</f>
        <v>1694</v>
      </c>
      <c r="I15">
        <f t="shared" ca="1" si="2"/>
        <v>2530</v>
      </c>
    </row>
    <row r="16" spans="1:10" x14ac:dyDescent="0.25">
      <c r="B16" t="s">
        <v>28</v>
      </c>
      <c r="C16">
        <v>15</v>
      </c>
      <c r="F16" s="3" t="s">
        <v>47</v>
      </c>
      <c r="G16">
        <f ca="1">IF(G7&lt;G6,(G6-G7)*$C$4,0)</f>
        <v>0</v>
      </c>
      <c r="H16">
        <f t="shared" ref="H16:I16" ca="1" si="3">IF(H7&lt;H6,(H6-H7)*$C$4,0)</f>
        <v>726</v>
      </c>
      <c r="I16">
        <f t="shared" ca="1" si="3"/>
        <v>0</v>
      </c>
    </row>
    <row r="17" spans="1:9" x14ac:dyDescent="0.25">
      <c r="B17" t="s">
        <v>6</v>
      </c>
      <c r="C17">
        <v>2</v>
      </c>
      <c r="F17" s="3" t="s">
        <v>48</v>
      </c>
      <c r="G17">
        <f ca="1">IF(G7&gt;G6,(G7-G6)*$C$5,0)</f>
        <v>64</v>
      </c>
      <c r="H17">
        <f t="shared" ref="H17:I17" ca="1" si="4">IF(H7&gt;H6,(H7-H6)*$C$5,0)</f>
        <v>0</v>
      </c>
      <c r="I17">
        <f t="shared" ca="1" si="4"/>
        <v>160</v>
      </c>
    </row>
    <row r="18" spans="1:9" x14ac:dyDescent="0.25">
      <c r="B18" t="s">
        <v>41</v>
      </c>
      <c r="C18" s="8">
        <f>_xlfn.LOGNORM.DIST(100000000000000,C16,C17,1)</f>
        <v>1</v>
      </c>
      <c r="F18" s="10" t="s">
        <v>49</v>
      </c>
      <c r="G18">
        <f ca="1">SUM(G15:G17)</f>
        <v>2154</v>
      </c>
      <c r="H18">
        <f t="shared" ref="H18:I18" ca="1" si="5">SUM(H15:H17)</f>
        <v>2420</v>
      </c>
      <c r="I18">
        <f t="shared" ca="1" si="5"/>
        <v>2690</v>
      </c>
    </row>
    <row r="20" spans="1:9" x14ac:dyDescent="0.25">
      <c r="F20" s="5" t="s">
        <v>38</v>
      </c>
      <c r="G20" s="9">
        <f ca="1">G13-G18</f>
        <v>1241</v>
      </c>
      <c r="H20" s="9">
        <f t="shared" ref="H20:I20" ca="1" si="6">H13-H18</f>
        <v>770.32999999999993</v>
      </c>
      <c r="I20" s="9">
        <f t="shared" ca="1" si="6"/>
        <v>1510</v>
      </c>
    </row>
    <row r="21" spans="1:9" x14ac:dyDescent="0.25">
      <c r="B21" t="s">
        <v>13</v>
      </c>
    </row>
    <row r="22" spans="1:9" x14ac:dyDescent="0.25">
      <c r="B22" t="s">
        <v>14</v>
      </c>
      <c r="C22">
        <v>95</v>
      </c>
    </row>
    <row r="23" spans="1:9" x14ac:dyDescent="0.25">
      <c r="B23" t="s">
        <v>15</v>
      </c>
      <c r="C23">
        <v>110</v>
      </c>
      <c r="F23" s="3"/>
    </row>
    <row r="24" spans="1:9" x14ac:dyDescent="0.25">
      <c r="B24" t="s">
        <v>16</v>
      </c>
      <c r="C24">
        <v>115</v>
      </c>
      <c r="F24" s="4"/>
    </row>
    <row r="26" spans="1:9" x14ac:dyDescent="0.25">
      <c r="A26" s="1" t="s">
        <v>32</v>
      </c>
      <c r="B26" t="s">
        <v>33</v>
      </c>
    </row>
    <row r="27" spans="1:9" x14ac:dyDescent="0.25">
      <c r="A27" s="1" t="s">
        <v>9</v>
      </c>
      <c r="B27" t="s">
        <v>10</v>
      </c>
    </row>
    <row r="30" spans="1:9" x14ac:dyDescent="0.25">
      <c r="A30" s="1" t="s">
        <v>17</v>
      </c>
      <c r="C30">
        <v>1000</v>
      </c>
    </row>
    <row r="31" spans="1:9" x14ac:dyDescent="0.25">
      <c r="A31" s="1" t="s">
        <v>20</v>
      </c>
    </row>
    <row r="32" spans="1:9" x14ac:dyDescent="0.25">
      <c r="B32" t="s">
        <v>18</v>
      </c>
    </row>
    <row r="33" spans="1:2" x14ac:dyDescent="0.25">
      <c r="B33" t="s">
        <v>19</v>
      </c>
    </row>
    <row r="34" spans="1:2" x14ac:dyDescent="0.25">
      <c r="B34" t="s">
        <v>21</v>
      </c>
    </row>
    <row r="35" spans="1:2" x14ac:dyDescent="0.25">
      <c r="B35" t="s">
        <v>22</v>
      </c>
    </row>
    <row r="36" spans="1:2" x14ac:dyDescent="0.25">
      <c r="B36" t="s">
        <v>23</v>
      </c>
    </row>
    <row r="37" spans="1:2" x14ac:dyDescent="0.25">
      <c r="B37" t="s">
        <v>24</v>
      </c>
    </row>
    <row r="38" spans="1:2" x14ac:dyDescent="0.25">
      <c r="B38" t="s">
        <v>25</v>
      </c>
    </row>
    <row r="39" spans="1:2" x14ac:dyDescent="0.25">
      <c r="B39" t="s">
        <v>26</v>
      </c>
    </row>
    <row r="42" spans="1:2" x14ac:dyDescent="0.25">
      <c r="A42" s="1" t="s">
        <v>27</v>
      </c>
    </row>
  </sheetData>
  <mergeCells count="1"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2019-05-15T04:18:41Z</dcterms:modified>
</cp:coreProperties>
</file>