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Ejemplos\Validacion\RW-A20-P10-S38\Documentation\"/>
    </mc:Choice>
  </mc:AlternateContent>
  <bookViews>
    <workbookView xWindow="-105" yWindow="-105" windowWidth="23250" windowHeight="12570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32" i="7"/>
  <c r="M4" i="7"/>
  <c r="M9" i="7"/>
  <c r="E3" i="2" l="1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4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<sst xmlns="http://schemas.openxmlformats.org/spreadsheetml/2006/main" count="816" uniqueCount="354">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</sst>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48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189374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abSelected="1" topLeftCell="L22" zoomScale="120" zoomScaleNormal="120" workbookViewId="0">
      <selection activeCell="R30" sqref="R30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21.425781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09" t="s">
        <v>333</v>
      </c>
      <c r="K2" s="210"/>
      <c r="L2" s="210"/>
      <c r="M2" s="210"/>
      <c r="N2" s="211"/>
      <c r="Q2" s="209" t="s">
        <v>336</v>
      </c>
      <c r="R2" s="210"/>
      <c r="S2" s="210"/>
      <c r="T2" s="210"/>
      <c r="U2" s="211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15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v>2210</v>
      </c>
      <c r="N4" s="183">
        <f>M4/25.4</f>
        <v>87.00787401574803</v>
      </c>
      <c r="Q4" s="216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16"/>
      <c r="R5" s="1" t="s">
        <v>5</v>
      </c>
      <c r="S5" s="2"/>
      <c r="T5" s="2"/>
      <c r="U5" s="22"/>
    </row>
    <row r="6" spans="10:21" x14ac:dyDescent="0.25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16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16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5.75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16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1.8114754098360655</v>
      </c>
      <c r="N9" s="203" t="s">
        <v>353</v>
      </c>
      <c r="Q9" s="216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16"/>
      <c r="R10" s="6" t="s">
        <v>13</v>
      </c>
      <c r="S10" s="7"/>
      <c r="T10" s="7"/>
      <c r="U10" s="30"/>
    </row>
    <row r="11" spans="10:21" ht="15.75" thickBot="1" x14ac:dyDescent="0.3">
      <c r="J11" s="212" t="s">
        <v>80</v>
      </c>
      <c r="K11" s="213"/>
      <c r="L11" s="213"/>
      <c r="M11" s="213"/>
      <c r="N11" s="214"/>
      <c r="Q11" s="216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16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16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16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178"/>
      <c r="Q15" s="216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Q16" s="216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178"/>
      <c r="Q17" s="216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Q18" s="216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178"/>
      <c r="Q19" s="216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Q20" s="216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178"/>
      <c r="Q21" s="216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Q22" s="216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178"/>
      <c r="Q23" s="217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Q24" s="218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178"/>
      <c r="Q25" s="216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Q26" s="216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178"/>
      <c r="Q27" s="216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Q28" s="216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178"/>
      <c r="Q29" s="216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Q30" s="216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16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Q32" s="216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16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16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16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16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16"/>
      <c r="R37" s="6" t="s">
        <v>44</v>
      </c>
      <c r="S37" s="7"/>
      <c r="T37" s="7"/>
      <c r="U37" s="30"/>
    </row>
    <row r="38" spans="17:21" x14ac:dyDescent="0.25">
      <c r="Q38" s="216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16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16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17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19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07"/>
      <c r="R43" s="6" t="s">
        <v>52</v>
      </c>
      <c r="S43" s="7"/>
      <c r="T43" s="7"/>
      <c r="U43" s="30"/>
    </row>
    <row r="44" spans="17:21" x14ac:dyDescent="0.25">
      <c r="Q44" s="207"/>
      <c r="R44" s="23" t="s">
        <v>53</v>
      </c>
      <c r="S44" s="24" t="s">
        <v>349</v>
      </c>
      <c r="T44" s="15"/>
      <c r="U44" s="25"/>
    </row>
    <row r="45" spans="17:21" x14ac:dyDescent="0.25">
      <c r="Q45" s="207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07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07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07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07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07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07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07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07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07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07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07"/>
      <c r="R56" s="6" t="s">
        <v>69</v>
      </c>
      <c r="S56" s="7"/>
      <c r="T56" s="7"/>
      <c r="U56" s="30"/>
    </row>
    <row r="57" spans="8:22" x14ac:dyDescent="0.25">
      <c r="Q57" s="207"/>
      <c r="R57" s="23" t="s">
        <v>70</v>
      </c>
      <c r="S57" s="24" t="s">
        <v>344</v>
      </c>
      <c r="T57" s="23"/>
      <c r="U57" s="25"/>
    </row>
    <row r="58" spans="8:22" x14ac:dyDescent="0.25">
      <c r="Q58" s="207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07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07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07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07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07"/>
      <c r="R63" s="6" t="s">
        <v>73</v>
      </c>
      <c r="S63" s="7"/>
      <c r="T63" s="7"/>
      <c r="U63" s="30"/>
    </row>
    <row r="64" spans="8:22" x14ac:dyDescent="0.25">
      <c r="Q64" s="207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08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06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07"/>
      <c r="R67" s="6" t="s">
        <v>83</v>
      </c>
      <c r="S67" s="48"/>
      <c r="T67" s="48"/>
      <c r="U67" s="30"/>
    </row>
    <row r="68" spans="17:21" x14ac:dyDescent="0.25">
      <c r="Q68" s="207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07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07"/>
      <c r="R70" s="6" t="s">
        <v>84</v>
      </c>
      <c r="S70" s="48"/>
      <c r="T70" s="48"/>
      <c r="U70" s="49"/>
    </row>
    <row r="71" spans="17:21" x14ac:dyDescent="0.25">
      <c r="Q71" s="207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07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08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zoomScaleNormal="100" workbookViewId="0">
      <selection activeCell="J9" sqref="J9:N9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09" t="s">
        <v>333</v>
      </c>
      <c r="K2" s="210"/>
      <c r="L2" s="210"/>
      <c r="M2" s="210"/>
      <c r="N2" s="211"/>
      <c r="Q2" s="209" t="s">
        <v>336</v>
      </c>
      <c r="R2" s="210"/>
      <c r="S2" s="210"/>
      <c r="T2" s="210"/>
      <c r="U2" s="211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15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199"/>
      <c r="L4" s="200" t="s">
        <v>329</v>
      </c>
      <c r="M4" s="201">
        <f>2667/2</f>
        <v>1333.5</v>
      </c>
      <c r="N4" s="183">
        <f>M4/25.4</f>
        <v>52.5</v>
      </c>
      <c r="Q4" s="216"/>
      <c r="R4" s="1"/>
      <c r="S4" s="166"/>
      <c r="T4" s="2"/>
      <c r="U4" s="22"/>
    </row>
    <row r="5" spans="10:21" x14ac:dyDescent="0.25">
      <c r="J5" s="76" t="s">
        <v>127</v>
      </c>
      <c r="K5" s="199"/>
      <c r="L5" s="200" t="s">
        <v>330</v>
      </c>
      <c r="M5" s="201">
        <v>1220</v>
      </c>
      <c r="N5" s="183">
        <f>M5/25.4</f>
        <v>48.031496062992126</v>
      </c>
      <c r="Q5" s="216"/>
      <c r="R5" s="1" t="s">
        <v>5</v>
      </c>
      <c r="S5" s="2"/>
      <c r="T5" s="2"/>
      <c r="U5" s="22"/>
    </row>
    <row r="6" spans="10:21" x14ac:dyDescent="0.25">
      <c r="J6" s="76" t="s">
        <v>128</v>
      </c>
      <c r="K6" s="199"/>
      <c r="L6" s="200" t="s">
        <v>1</v>
      </c>
      <c r="M6" s="201">
        <v>152.4</v>
      </c>
      <c r="N6" s="183">
        <f t="shared" ref="N6:N7" si="0">M6/25.4</f>
        <v>6.0000000000000009</v>
      </c>
      <c r="Q6" s="216"/>
      <c r="R6" s="23" t="s">
        <v>6</v>
      </c>
      <c r="S6" s="197"/>
      <c r="T6" s="23"/>
      <c r="U6" s="25"/>
    </row>
    <row r="7" spans="10:21" x14ac:dyDescent="0.25">
      <c r="J7" s="76" t="s">
        <v>335</v>
      </c>
      <c r="K7" s="199"/>
      <c r="L7" s="200" t="s">
        <v>334</v>
      </c>
      <c r="M7" s="201">
        <v>304.8</v>
      </c>
      <c r="N7" s="183">
        <f t="shared" si="0"/>
        <v>12.000000000000002</v>
      </c>
      <c r="Q7" s="216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K8" s="199"/>
      <c r="L8" s="200" t="s">
        <v>340</v>
      </c>
      <c r="M8" s="201">
        <v>228.6</v>
      </c>
      <c r="N8" s="183">
        <f>M8/25.4</f>
        <v>9</v>
      </c>
      <c r="Q8" s="216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1.0930327868852459</v>
      </c>
      <c r="N9" s="203" t="s">
        <v>352</v>
      </c>
      <c r="Q9" s="216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16"/>
      <c r="R10" s="6" t="s">
        <v>13</v>
      </c>
      <c r="S10" s="7"/>
      <c r="T10" s="7"/>
      <c r="U10" s="30"/>
    </row>
    <row r="11" spans="10:21" ht="15.75" thickBot="1" x14ac:dyDescent="0.3">
      <c r="J11" s="212" t="s">
        <v>80</v>
      </c>
      <c r="K11" s="213"/>
      <c r="L11" s="213"/>
      <c r="M11" s="213"/>
      <c r="N11" s="214"/>
      <c r="Q11" s="216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16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16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16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4">
        <f>315.69/2</f>
        <v>157.845</v>
      </c>
      <c r="N15" s="179">
        <f t="shared" si="2"/>
        <v>6.2143700787401581</v>
      </c>
      <c r="O15" s="178"/>
      <c r="Q15" s="216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4">
        <f>315.69/2</f>
        <v>157.845</v>
      </c>
      <c r="N16" s="179">
        <f t="shared" si="2"/>
        <v>6.2143700787401581</v>
      </c>
      <c r="Q16" s="216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4">
        <f>631.37/2</f>
        <v>315.685</v>
      </c>
      <c r="N17" s="179">
        <f t="shared" si="2"/>
        <v>12.428543307086615</v>
      </c>
      <c r="O17" s="178"/>
      <c r="Q17" s="216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4">
        <f>631.37/2</f>
        <v>315.685</v>
      </c>
      <c r="N18" s="179">
        <f t="shared" si="2"/>
        <v>12.428543307086615</v>
      </c>
      <c r="Q18" s="216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16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16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16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16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4">
        <f>1578.43/2</f>
        <v>789.21500000000003</v>
      </c>
      <c r="N23" s="179">
        <f t="shared" si="2"/>
        <v>31.07145669291339</v>
      </c>
      <c r="O23" s="178"/>
      <c r="Q23" s="217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4">
        <f>1578.43/2</f>
        <v>789.21500000000003</v>
      </c>
      <c r="N24" s="179">
        <f t="shared" si="2"/>
        <v>31.07145669291339</v>
      </c>
      <c r="Q24" s="218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4">
        <f>1894.11/2</f>
        <v>947.05499999999995</v>
      </c>
      <c r="N25" s="179">
        <f t="shared" si="2"/>
        <v>37.28562992125984</v>
      </c>
      <c r="O25" s="178"/>
      <c r="Q25" s="216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4">
        <f>1894.11/2</f>
        <v>947.05499999999995</v>
      </c>
      <c r="N26" s="179">
        <f t="shared" si="2"/>
        <v>37.28562992125984</v>
      </c>
      <c r="Q26" s="216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16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16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16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16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16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05">
        <f>2667/2</f>
        <v>1333.5</v>
      </c>
      <c r="N32" s="180">
        <f t="shared" si="2"/>
        <v>52.5</v>
      </c>
      <c r="Q32" s="216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16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16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16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16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16"/>
      <c r="R37" s="6" t="s">
        <v>44</v>
      </c>
      <c r="S37" s="7"/>
      <c r="T37" s="7"/>
      <c r="U37" s="30"/>
    </row>
    <row r="38" spans="17:21" x14ac:dyDescent="0.25">
      <c r="Q38" s="216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16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16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17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19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07"/>
      <c r="R43" s="6" t="s">
        <v>52</v>
      </c>
      <c r="S43" s="7"/>
      <c r="T43" s="7"/>
      <c r="U43" s="30"/>
    </row>
    <row r="44" spans="17:21" x14ac:dyDescent="0.25">
      <c r="Q44" s="207"/>
      <c r="R44" s="23" t="s">
        <v>53</v>
      </c>
      <c r="S44" s="24" t="s">
        <v>349</v>
      </c>
      <c r="T44" s="15"/>
      <c r="U44" s="25"/>
    </row>
    <row r="45" spans="17:21" x14ac:dyDescent="0.25">
      <c r="Q45" s="207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07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07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07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07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07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07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07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07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07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07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07"/>
      <c r="R56" s="6" t="s">
        <v>69</v>
      </c>
      <c r="S56" s="7"/>
      <c r="T56" s="7"/>
      <c r="U56" s="30"/>
    </row>
    <row r="57" spans="8:22" x14ac:dyDescent="0.25">
      <c r="Q57" s="207"/>
      <c r="R57" s="23" t="s">
        <v>70</v>
      </c>
      <c r="S57" s="24" t="s">
        <v>344</v>
      </c>
      <c r="T57" s="23"/>
      <c r="U57" s="25"/>
    </row>
    <row r="58" spans="8:22" x14ac:dyDescent="0.25">
      <c r="Q58" s="207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07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07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07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07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07"/>
      <c r="R63" s="6" t="s">
        <v>73</v>
      </c>
      <c r="S63" s="7"/>
      <c r="T63" s="7"/>
      <c r="U63" s="30"/>
    </row>
    <row r="64" spans="8:22" x14ac:dyDescent="0.25">
      <c r="Q64" s="207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08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06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07"/>
      <c r="R67" s="6" t="s">
        <v>83</v>
      </c>
      <c r="S67" s="48"/>
      <c r="T67" s="48"/>
      <c r="U67" s="30"/>
    </row>
    <row r="68" spans="17:21" x14ac:dyDescent="0.25">
      <c r="Q68" s="207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07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07"/>
      <c r="R70" s="6" t="s">
        <v>84</v>
      </c>
      <c r="S70" s="48"/>
      <c r="T70" s="48"/>
      <c r="U70" s="49"/>
    </row>
    <row r="71" spans="17:21" x14ac:dyDescent="0.25">
      <c r="Q71" s="207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07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08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E3" sqref="E3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23" t="s">
        <v>215</v>
      </c>
      <c r="D3" s="223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23"/>
      <c r="D4" s="223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24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25"/>
      <c r="D9" s="151" t="s">
        <v>111</v>
      </c>
      <c r="E9" s="152"/>
      <c r="F9" s="152"/>
      <c r="G9" s="153"/>
    </row>
    <row r="10" spans="3:10" ht="15" x14ac:dyDescent="0.25">
      <c r="C10" s="225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25"/>
      <c r="D11" s="151" t="s">
        <v>113</v>
      </c>
      <c r="E11" s="155"/>
      <c r="F11" s="156"/>
      <c r="G11" s="157"/>
    </row>
    <row r="12" spans="3:10" x14ac:dyDescent="0.2">
      <c r="C12" s="225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25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25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25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5.4344262295081963E-2</v>
      </c>
    </row>
    <row r="16" spans="3:10" x14ac:dyDescent="0.2">
      <c r="C16" s="225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25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25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25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25"/>
      <c r="D20" s="147" t="s">
        <v>116</v>
      </c>
      <c r="E20" s="148" t="s">
        <v>117</v>
      </c>
      <c r="F20" s="149"/>
      <c r="G20" s="150"/>
    </row>
    <row r="21" spans="3:7" x14ac:dyDescent="0.2">
      <c r="C21" s="225"/>
      <c r="D21" s="154" t="s">
        <v>119</v>
      </c>
      <c r="E21" s="158" t="s">
        <v>120</v>
      </c>
      <c r="F21" s="152"/>
      <c r="G21" s="153"/>
    </row>
    <row r="22" spans="3:7" x14ac:dyDescent="0.2">
      <c r="C22" s="225"/>
      <c r="D22" s="161" t="s">
        <v>121</v>
      </c>
      <c r="E22" s="162"/>
      <c r="F22" s="165">
        <v>10000</v>
      </c>
      <c r="G22" s="164"/>
    </row>
    <row r="23" spans="3:7" x14ac:dyDescent="0.2">
      <c r="C23" s="225"/>
      <c r="D23" s="147" t="s">
        <v>116</v>
      </c>
      <c r="E23" s="148" t="s">
        <v>118</v>
      </c>
      <c r="F23" s="149"/>
      <c r="G23" s="150"/>
    </row>
    <row r="24" spans="3:7" x14ac:dyDescent="0.2">
      <c r="C24" s="225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25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26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20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21"/>
      <c r="D28" s="54" t="s">
        <v>111</v>
      </c>
      <c r="G28" s="55"/>
    </row>
    <row r="29" spans="3:7" ht="15" x14ac:dyDescent="0.25">
      <c r="C29" s="221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21"/>
      <c r="D30" s="54" t="s">
        <v>113</v>
      </c>
      <c r="E30" s="51"/>
      <c r="F30" s="53"/>
      <c r="G30" s="57"/>
    </row>
    <row r="31" spans="3:7" x14ac:dyDescent="0.2">
      <c r="C31" s="221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21"/>
      <c r="D32" s="54" t="s">
        <v>112</v>
      </c>
      <c r="G32" s="55"/>
    </row>
    <row r="33" spans="3:7" x14ac:dyDescent="0.2">
      <c r="C33" s="221"/>
      <c r="D33" s="56" t="s">
        <v>98</v>
      </c>
      <c r="E33" s="59" t="s">
        <v>99</v>
      </c>
      <c r="F33" s="59"/>
      <c r="G33" s="55"/>
    </row>
    <row r="34" spans="3:7" x14ac:dyDescent="0.2">
      <c r="C34" s="221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21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21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21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21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21"/>
      <c r="D39" s="65" t="s">
        <v>116</v>
      </c>
      <c r="E39" s="66" t="s">
        <v>117</v>
      </c>
      <c r="F39" s="67"/>
      <c r="G39" s="68"/>
    </row>
    <row r="40" spans="3:7" x14ac:dyDescent="0.2">
      <c r="C40" s="221"/>
      <c r="D40" s="56" t="s">
        <v>119</v>
      </c>
      <c r="E40" s="52" t="s">
        <v>120</v>
      </c>
      <c r="G40" s="55"/>
    </row>
    <row r="41" spans="3:7" x14ac:dyDescent="0.2">
      <c r="C41" s="221"/>
      <c r="D41" s="60" t="s">
        <v>121</v>
      </c>
      <c r="E41" s="61"/>
      <c r="F41" s="64">
        <v>2000</v>
      </c>
      <c r="G41" s="63"/>
    </row>
    <row r="42" spans="3:7" x14ac:dyDescent="0.2">
      <c r="C42" s="221"/>
      <c r="D42" s="65" t="s">
        <v>116</v>
      </c>
      <c r="E42" s="66" t="s">
        <v>118</v>
      </c>
      <c r="F42" s="67"/>
      <c r="G42" s="68"/>
    </row>
    <row r="43" spans="3:7" x14ac:dyDescent="0.2">
      <c r="C43" s="221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21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22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20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21"/>
      <c r="D47" s="54" t="s">
        <v>111</v>
      </c>
      <c r="G47" s="55"/>
    </row>
    <row r="48" spans="3:7" ht="15" x14ac:dyDescent="0.25">
      <c r="C48" s="221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21"/>
      <c r="D49" s="54" t="s">
        <v>113</v>
      </c>
      <c r="E49" s="51"/>
      <c r="F49" s="53"/>
      <c r="G49" s="57"/>
    </row>
    <row r="50" spans="3:7" x14ac:dyDescent="0.2">
      <c r="C50" s="221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21"/>
      <c r="D51" s="54" t="s">
        <v>112</v>
      </c>
      <c r="G51" s="55"/>
    </row>
    <row r="52" spans="3:7" x14ac:dyDescent="0.2">
      <c r="C52" s="221"/>
      <c r="D52" s="56" t="s">
        <v>98</v>
      </c>
      <c r="E52" s="59" t="s">
        <v>99</v>
      </c>
      <c r="F52" s="59"/>
      <c r="G52" s="55"/>
    </row>
    <row r="53" spans="3:7" x14ac:dyDescent="0.2">
      <c r="C53" s="221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21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21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21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21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21"/>
      <c r="D58" s="65" t="s">
        <v>116</v>
      </c>
      <c r="E58" s="66" t="s">
        <v>117</v>
      </c>
      <c r="F58" s="67"/>
      <c r="G58" s="68"/>
    </row>
    <row r="59" spans="3:7" x14ac:dyDescent="0.2">
      <c r="C59" s="221"/>
      <c r="D59" s="56" t="s">
        <v>119</v>
      </c>
      <c r="E59" s="52" t="s">
        <v>120</v>
      </c>
      <c r="G59" s="55"/>
    </row>
    <row r="60" spans="3:7" x14ac:dyDescent="0.2">
      <c r="C60" s="221"/>
      <c r="D60" s="60" t="s">
        <v>121</v>
      </c>
      <c r="E60" s="61"/>
      <c r="F60" s="64">
        <v>2000</v>
      </c>
      <c r="G60" s="63"/>
    </row>
    <row r="61" spans="3:7" x14ac:dyDescent="0.2">
      <c r="C61" s="221"/>
      <c r="D61" s="65" t="s">
        <v>116</v>
      </c>
      <c r="E61" s="66" t="s">
        <v>118</v>
      </c>
      <c r="F61" s="67"/>
      <c r="G61" s="68"/>
    </row>
    <row r="62" spans="3:7" x14ac:dyDescent="0.2">
      <c r="C62" s="221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21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22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20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21"/>
      <c r="D66" s="54" t="s">
        <v>111</v>
      </c>
      <c r="G66" s="55"/>
    </row>
    <row r="67" spans="3:7" ht="15" x14ac:dyDescent="0.25">
      <c r="C67" s="221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21"/>
      <c r="D68" s="54" t="s">
        <v>113</v>
      </c>
      <c r="E68" s="51"/>
      <c r="F68" s="53"/>
      <c r="G68" s="57"/>
    </row>
    <row r="69" spans="3:7" x14ac:dyDescent="0.2">
      <c r="C69" s="221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21"/>
      <c r="D70" s="54" t="s">
        <v>112</v>
      </c>
      <c r="G70" s="55"/>
    </row>
    <row r="71" spans="3:7" x14ac:dyDescent="0.2">
      <c r="C71" s="221"/>
      <c r="D71" s="56" t="s">
        <v>98</v>
      </c>
      <c r="E71" s="59" t="s">
        <v>99</v>
      </c>
      <c r="F71" s="59"/>
      <c r="G71" s="55"/>
    </row>
    <row r="72" spans="3:7" x14ac:dyDescent="0.2">
      <c r="C72" s="221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21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21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21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21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21"/>
      <c r="D77" s="65" t="s">
        <v>116</v>
      </c>
      <c r="E77" s="66" t="s">
        <v>117</v>
      </c>
      <c r="F77" s="67"/>
      <c r="G77" s="68"/>
    </row>
    <row r="78" spans="3:7" x14ac:dyDescent="0.2">
      <c r="C78" s="221"/>
      <c r="D78" s="56" t="s">
        <v>119</v>
      </c>
      <c r="E78" s="52" t="s">
        <v>120</v>
      </c>
      <c r="G78" s="55"/>
    </row>
    <row r="79" spans="3:7" x14ac:dyDescent="0.2">
      <c r="C79" s="221"/>
      <c r="D79" s="60" t="s">
        <v>121</v>
      </c>
      <c r="E79" s="61"/>
      <c r="F79" s="64">
        <v>2000</v>
      </c>
      <c r="G79" s="63"/>
    </row>
    <row r="80" spans="3:7" x14ac:dyDescent="0.2">
      <c r="C80" s="221"/>
      <c r="D80" s="65" t="s">
        <v>116</v>
      </c>
      <c r="E80" s="66" t="s">
        <v>118</v>
      </c>
      <c r="F80" s="67"/>
      <c r="G80" s="68"/>
    </row>
    <row r="81" spans="3:7" x14ac:dyDescent="0.2">
      <c r="C81" s="221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21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22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D1" zoomScale="60" zoomScaleNormal="60" workbookViewId="0">
      <selection activeCell="G131" sqref="G131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31" t="s">
        <v>177</v>
      </c>
      <c r="E9" s="232"/>
      <c r="F9" s="232"/>
      <c r="G9" s="233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07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07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07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38" t="s">
        <v>207</v>
      </c>
      <c r="D32" s="85" t="s">
        <v>186</v>
      </c>
      <c r="E32" s="86"/>
      <c r="F32" s="86"/>
      <c r="G32" s="87"/>
    </row>
    <row r="33" spans="3:37" x14ac:dyDescent="0.25">
      <c r="C33" s="239"/>
      <c r="D33" s="89" t="s">
        <v>180</v>
      </c>
      <c r="E33" s="86" t="s">
        <v>208</v>
      </c>
      <c r="F33" s="86"/>
      <c r="G33" s="87"/>
    </row>
    <row r="34" spans="3:37" x14ac:dyDescent="0.25">
      <c r="C34" s="239"/>
      <c r="D34" s="90" t="s">
        <v>181</v>
      </c>
      <c r="E34" s="44" t="s">
        <v>182</v>
      </c>
      <c r="G34" s="88"/>
    </row>
    <row r="35" spans="3:37" x14ac:dyDescent="0.25">
      <c r="C35" s="239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39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39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39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39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39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39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39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39"/>
      <c r="D43" s="44" t="s">
        <v>198</v>
      </c>
      <c r="E43" s="234" t="s">
        <v>200</v>
      </c>
      <c r="F43" s="234"/>
      <c r="G43" s="235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40"/>
      <c r="D44" s="81" t="s">
        <v>199</v>
      </c>
      <c r="E44" s="236"/>
      <c r="F44" s="236"/>
      <c r="G44" s="237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46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46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46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46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46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46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46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46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46"/>
      <c r="D53" s="90" t="s">
        <v>198</v>
      </c>
      <c r="E53" s="234" t="s">
        <v>200</v>
      </c>
      <c r="F53" s="234"/>
      <c r="G53" s="235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46"/>
      <c r="D54" s="91" t="s">
        <v>199</v>
      </c>
      <c r="E54" s="236"/>
      <c r="F54" s="236"/>
      <c r="G54" s="237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46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46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46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46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46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46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46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46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46"/>
      <c r="D63" s="90" t="s">
        <v>198</v>
      </c>
      <c r="E63" s="234" t="s">
        <v>200</v>
      </c>
      <c r="F63" s="234"/>
      <c r="G63" s="235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46"/>
      <c r="D64" s="91" t="s">
        <v>199</v>
      </c>
      <c r="E64" s="236"/>
      <c r="F64" s="236"/>
      <c r="G64" s="237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38" t="s">
        <v>160</v>
      </c>
      <c r="D69" s="244" t="s">
        <v>161</v>
      </c>
      <c r="E69" s="244"/>
      <c r="F69" s="244" t="s">
        <v>133</v>
      </c>
      <c r="G69" s="245"/>
      <c r="I69" s="241" t="s">
        <v>223</v>
      </c>
      <c r="J69" s="242"/>
      <c r="K69" s="243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39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41" t="s">
        <v>222</v>
      </c>
      <c r="J77" s="242"/>
      <c r="K77" s="243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27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28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28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28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29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30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27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28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28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28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29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30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27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28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28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28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29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30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90:C91"/>
    <mergeCell ref="C92:C93"/>
    <mergeCell ref="C94:C95"/>
    <mergeCell ref="E53:G54"/>
    <mergeCell ref="E63:G64"/>
    <mergeCell ref="C45:C64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163:C164"/>
    <mergeCell ref="C165:C166"/>
    <mergeCell ref="C167:C168"/>
    <mergeCell ref="C126:C127"/>
    <mergeCell ref="C128:C129"/>
    <mergeCell ref="C130:C131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topLeftCell="C1" zoomScale="130" zoomScaleNormal="130" workbookViewId="0">
      <selection activeCell="M14" sqref="M14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41" t="s">
        <v>314</v>
      </c>
      <c r="D5" s="242"/>
      <c r="E5" s="242"/>
      <c r="F5" s="242"/>
      <c r="G5" s="242"/>
      <c r="H5" s="243"/>
      <c r="I5" s="171" t="s">
        <v>315</v>
      </c>
      <c r="J5" s="241" t="s">
        <v>316</v>
      </c>
      <c r="K5" s="242"/>
      <c r="L5" s="242"/>
      <c r="M5" s="247" t="s">
        <v>322</v>
      </c>
      <c r="N5" s="244"/>
      <c r="O5" s="245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Prop Geom y de Materiales</vt:lpstr>
      <vt:lpstr>Prop Geom y de Materiales (2)</vt:lpstr>
      <vt:lpstr>Parámetros de Análisis</vt:lpstr>
      <vt:lpstr>Analisis Seccional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2023-08-01T23:11:13Z</dcterms:modified>
</cp:coreProperties>
</file>