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4工学院工作\01绩效工资\2022年科技成果计分\1湖南工学院-汇总\"/>
    </mc:Choice>
  </mc:AlternateContent>
  <xr:revisionPtr revIDLastSave="0" documentId="13_ncr:1_{51E53F1C-7EB7-4AC1-AA69-48B8E122A846}" xr6:coauthVersionLast="47" xr6:coauthVersionMax="47" xr10:uidLastSave="{00000000-0000-0000-0000-000000000000}"/>
  <bookViews>
    <workbookView xWindow="19090" yWindow="-3070" windowWidth="38620" windowHeight="21220" firstSheet="2" activeTab="2" xr2:uid="{00000000-000D-0000-FFFF-FFFF00000000}"/>
  </bookViews>
  <sheets>
    <sheet name="成果计分汇总" sheetId="1" r:id="rId1"/>
    <sheet name="目标与完成情况" sheetId="2" r:id="rId2"/>
    <sheet name="论文" sheetId="3" r:id="rId3"/>
    <sheet name="学术专著" sheetId="4" r:id="rId4"/>
    <sheet name="专利" sheetId="5" r:id="rId5"/>
    <sheet name="横向" sheetId="6" r:id="rId6"/>
    <sheet name="纵向  " sheetId="7" r:id="rId7"/>
    <sheet name="成果奖" sheetId="10" r:id="rId8"/>
    <sheet name="平台" sheetId="8" r:id="rId9"/>
    <sheet name="荣誉" sheetId="9" r:id="rId10"/>
    <sheet name="数据透视表" sheetId="11" r:id="rId11"/>
    <sheet name="成果计分汇总明细表" sheetId="12" r:id="rId12"/>
  </sheets>
  <definedNames>
    <definedName name="_xlnm._FilterDatabase" localSheetId="0" hidden="1">成果计分汇总!$A$3:$R$541</definedName>
    <definedName name="_xlnm._FilterDatabase" localSheetId="11" hidden="1">成果计分汇总明细表!$A$3:$R$368</definedName>
    <definedName name="_xlnm._FilterDatabase" localSheetId="5" hidden="1">横向!$A$2:$I$311</definedName>
    <definedName name="_xlnm._FilterDatabase" localSheetId="2" hidden="1">论文!$A$2:$L$360</definedName>
    <definedName name="_xlnm._FilterDatabase" localSheetId="4" hidden="1">专利!$A$2:$K$131</definedName>
    <definedName name="_xlnm._FilterDatabase" localSheetId="6" hidden="1">'纵向  '!$A$2:$M$2</definedName>
  </definedNames>
  <calcPr calcId="191029"/>
  <pivotCaches>
    <pivotCache cacheId="0" r:id="rId13"/>
    <pivotCache cacheId="1" r:id="rId14"/>
    <pivotCache cacheId="2" r:id="rId15"/>
    <pivotCache cacheId="3" r:id="rId16"/>
    <pivotCache cacheId="4" r:id="rId17"/>
    <pivotCache cacheId="5" r:id="rId18"/>
    <pivotCache cacheId="6"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88" i="12" l="1"/>
  <c r="Q289" i="12"/>
  <c r="Q290" i="12"/>
  <c r="Q291" i="12"/>
  <c r="Q292" i="12"/>
  <c r="Q293" i="12"/>
  <c r="Q294" i="12"/>
  <c r="Q295" i="12"/>
  <c r="Q296" i="12"/>
  <c r="Q297" i="12"/>
  <c r="Q298" i="12"/>
  <c r="Q299" i="12"/>
  <c r="Q300" i="12"/>
  <c r="Q301" i="12"/>
  <c r="Q302" i="12"/>
  <c r="Q303" i="12"/>
  <c r="Q304" i="12"/>
  <c r="Q305" i="12"/>
  <c r="Q306" i="12"/>
  <c r="Q307" i="12"/>
  <c r="Q308" i="12"/>
  <c r="Q309" i="12"/>
  <c r="Q310" i="12"/>
  <c r="Q311" i="12"/>
  <c r="Q313" i="12"/>
  <c r="Q90" i="12"/>
  <c r="Q91" i="12"/>
  <c r="Q92" i="12"/>
  <c r="Q94" i="12"/>
  <c r="Q95" i="12"/>
  <c r="Q96" i="12"/>
  <c r="Q97" i="12"/>
  <c r="Q98" i="12"/>
  <c r="Q99" i="12"/>
  <c r="Q100" i="12"/>
  <c r="Q101" i="12"/>
  <c r="Q102" i="12"/>
  <c r="Q103" i="12"/>
  <c r="Q104" i="12"/>
  <c r="Q105" i="12"/>
  <c r="Q106" i="12"/>
  <c r="Q107" i="12"/>
  <c r="Q108" i="12"/>
  <c r="Q109" i="12"/>
  <c r="Q110" i="12"/>
  <c r="Q111" i="12"/>
  <c r="Q112" i="12"/>
  <c r="Q113" i="12"/>
  <c r="Q114" i="12"/>
  <c r="Q115" i="12"/>
  <c r="Q116" i="12"/>
  <c r="Q117" i="12"/>
  <c r="Q118" i="12"/>
  <c r="Q119" i="12"/>
  <c r="Q518" i="1"/>
  <c r="Q355" i="1"/>
  <c r="Q353" i="1"/>
  <c r="Q352" i="1"/>
  <c r="Q351" i="1"/>
  <c r="Q350" i="1"/>
  <c r="Q349" i="1"/>
  <c r="Q348" i="1"/>
  <c r="Q346" i="1"/>
  <c r="Q345" i="1"/>
  <c r="Q344" i="1"/>
  <c r="Q343" i="1"/>
  <c r="Q341" i="1"/>
  <c r="Q340" i="1"/>
  <c r="Q339" i="1"/>
  <c r="Q338" i="1"/>
  <c r="Q337" i="1"/>
  <c r="Q336" i="1"/>
  <c r="Q335" i="1"/>
  <c r="Q334" i="1"/>
  <c r="Q333" i="1"/>
  <c r="Q331" i="1"/>
  <c r="Q330" i="1"/>
  <c r="Q329" i="1"/>
  <c r="Q328" i="1"/>
  <c r="Q326" i="1"/>
  <c r="Q324" i="1"/>
  <c r="Q319" i="1"/>
  <c r="Q318" i="1"/>
  <c r="Q317" i="1"/>
  <c r="Q540" i="1"/>
  <c r="Q316" i="1"/>
  <c r="Q315" i="1"/>
  <c r="Q314" i="1"/>
  <c r="Q313" i="1"/>
  <c r="Q312" i="1"/>
  <c r="Q311" i="1"/>
  <c r="Q310" i="1"/>
  <c r="Q309" i="1"/>
  <c r="Q308" i="1"/>
  <c r="Q307" i="1"/>
  <c r="Q306" i="1"/>
  <c r="Q305" i="1"/>
  <c r="Q304" i="1"/>
  <c r="Q303" i="1"/>
  <c r="Q302" i="1"/>
  <c r="Q301" i="1"/>
  <c r="Q300" i="1"/>
  <c r="Q299" i="1"/>
  <c r="Q298" i="1"/>
  <c r="Q297" i="1"/>
  <c r="Q296" i="1"/>
  <c r="Q295" i="1"/>
  <c r="J294" i="1"/>
  <c r="Q294" i="1" s="1"/>
  <c r="Q293" i="1"/>
  <c r="Q292" i="1"/>
  <c r="Q291" i="1"/>
  <c r="Q290" i="1"/>
  <c r="Q289" i="1"/>
  <c r="Q288" i="1"/>
  <c r="Q287" i="1"/>
  <c r="Q286"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535" i="1"/>
  <c r="Q193" i="1"/>
  <c r="Q192" i="1"/>
  <c r="Q191" i="1"/>
  <c r="Q190" i="1"/>
  <c r="Q162" i="1"/>
  <c r="Q156" i="1"/>
  <c r="Q155" i="1"/>
  <c r="Q150" i="1"/>
  <c r="Q146" i="1"/>
  <c r="Q143" i="1"/>
  <c r="Q142" i="1"/>
  <c r="Q141" i="1"/>
  <c r="Q135" i="1"/>
  <c r="Q134" i="1"/>
  <c r="Q132" i="1"/>
  <c r="Q130" i="1"/>
  <c r="Q128" i="1"/>
  <c r="Q123" i="1"/>
  <c r="Q122" i="1"/>
  <c r="J9" i="1"/>
  <c r="Q277" i="12"/>
  <c r="Q30" i="12"/>
  <c r="Q121" i="12"/>
  <c r="Q334" i="12"/>
  <c r="Q216" i="12"/>
  <c r="Q122" i="12"/>
  <c r="Q31" i="12"/>
  <c r="Q32" i="12"/>
  <c r="Q123" i="12"/>
  <c r="Q217" i="12"/>
  <c r="Q124" i="12"/>
  <c r="Q4" i="12"/>
  <c r="Q218" i="12"/>
  <c r="Q125" i="12"/>
  <c r="Q33" i="12"/>
  <c r="Q335" i="12"/>
  <c r="Q336" i="12"/>
  <c r="Q126" i="12"/>
  <c r="Q66" i="12"/>
  <c r="Q314" i="12"/>
  <c r="Q201" i="12"/>
  <c r="Q127" i="12"/>
  <c r="Q128" i="12"/>
  <c r="Q202" i="12"/>
  <c r="Q34" i="12"/>
  <c r="Q5" i="12"/>
  <c r="Q168" i="12"/>
  <c r="Q219" i="12"/>
  <c r="Q67" i="12"/>
  <c r="Q337" i="12"/>
  <c r="Q203" i="12"/>
  <c r="Q68" i="12"/>
  <c r="Q338" i="12"/>
  <c r="Q184" i="12"/>
  <c r="Q204" i="12"/>
  <c r="Q169" i="12"/>
  <c r="Q265" i="12"/>
  <c r="Q185" i="12"/>
  <c r="Q220" i="12"/>
  <c r="Q6" i="12"/>
  <c r="Q221" i="12"/>
  <c r="Q339" i="12"/>
  <c r="Q7" i="12"/>
  <c r="Q35" i="12"/>
  <c r="Q129" i="12"/>
  <c r="Q222" i="12"/>
  <c r="Q315" i="12"/>
  <c r="Q130" i="12"/>
  <c r="Q170" i="12"/>
  <c r="Q8" i="12"/>
  <c r="Q171" i="12"/>
  <c r="Q172" i="12"/>
  <c r="Q223" i="12"/>
  <c r="Q340" i="12"/>
  <c r="Q186" i="12"/>
  <c r="Q69" i="12"/>
  <c r="Q9" i="12"/>
  <c r="Q70" i="12"/>
  <c r="Q71" i="12"/>
  <c r="Q131" i="12"/>
  <c r="Q10" i="12"/>
  <c r="Q132" i="12"/>
  <c r="Q224" i="12"/>
  <c r="Q205" i="12"/>
  <c r="Q36" i="12"/>
  <c r="Q316" i="12"/>
  <c r="Q37" i="12"/>
  <c r="Q11" i="12"/>
  <c r="Q133" i="12"/>
  <c r="Q317" i="12"/>
  <c r="Q318" i="12"/>
  <c r="Q225" i="12"/>
  <c r="Q12" i="12"/>
  <c r="Q38" i="12"/>
  <c r="Q134" i="12"/>
  <c r="Q39" i="12"/>
  <c r="Q135" i="12"/>
  <c r="Q62" i="12"/>
  <c r="Q173" i="12"/>
  <c r="Q72" i="12"/>
  <c r="Q187" i="12"/>
  <c r="Q13" i="12"/>
  <c r="Q14" i="12"/>
  <c r="Q319" i="12"/>
  <c r="Q136" i="12"/>
  <c r="Q226" i="12"/>
  <c r="Q227" i="12"/>
  <c r="Q137" i="12"/>
  <c r="Q174" i="12"/>
  <c r="Q228" i="12"/>
  <c r="Q229" i="12"/>
  <c r="Q15" i="12"/>
  <c r="Q188" i="12"/>
  <c r="Q16" i="12"/>
  <c r="Q175" i="12"/>
  <c r="Q341" i="12"/>
  <c r="Q40" i="12"/>
  <c r="Q278" i="12"/>
  <c r="Q342" i="12"/>
  <c r="Q230" i="12"/>
  <c r="Q343" i="12"/>
  <c r="Q266" i="12"/>
  <c r="Q73" i="12"/>
  <c r="Q138" i="12"/>
  <c r="Q17" i="12"/>
  <c r="Q74" i="12"/>
  <c r="Q41" i="12"/>
  <c r="Q279" i="12"/>
  <c r="Q139" i="12"/>
  <c r="Q231" i="12"/>
  <c r="Q280" i="12"/>
  <c r="Q232" i="12"/>
  <c r="Q189" i="12"/>
  <c r="Q140" i="12"/>
  <c r="Q344" i="12"/>
  <c r="Q206" i="12"/>
  <c r="Q207" i="12"/>
  <c r="Q42" i="12"/>
  <c r="Q176" i="12"/>
  <c r="Q75" i="12"/>
  <c r="Q320" i="12"/>
  <c r="Q43" i="12"/>
  <c r="Q190" i="12"/>
  <c r="Q345" i="12"/>
  <c r="Q18" i="12"/>
  <c r="Q233" i="12"/>
  <c r="Q208" i="12"/>
  <c r="Q234" i="12"/>
  <c r="Q63" i="12"/>
  <c r="Q209" i="12"/>
  <c r="Q281" i="12"/>
  <c r="Q235" i="12"/>
  <c r="Q346" i="12"/>
  <c r="Q267" i="12"/>
  <c r="Q19" i="12"/>
  <c r="Q76" i="12"/>
  <c r="Q210" i="12"/>
  <c r="Q236" i="12"/>
  <c r="Q141" i="12"/>
  <c r="Q77" i="12"/>
  <c r="Q237" i="12"/>
  <c r="Q142" i="12"/>
  <c r="Q191" i="12"/>
  <c r="Q238" i="12"/>
  <c r="Q347" i="12"/>
  <c r="Q44" i="12"/>
  <c r="Q78" i="12"/>
  <c r="Q45" i="12"/>
  <c r="Q192" i="12"/>
  <c r="Q143" i="12"/>
  <c r="Q46" i="12"/>
  <c r="Q144" i="12"/>
  <c r="Q321" i="12"/>
  <c r="Q79" i="12"/>
  <c r="Q348" i="12"/>
  <c r="Q211" i="12"/>
  <c r="Q282" i="12"/>
  <c r="Q239" i="12"/>
  <c r="Q212" i="12"/>
  <c r="Q322" i="12"/>
  <c r="Q349" i="12"/>
  <c r="Q20" i="12"/>
  <c r="Q47" i="12"/>
  <c r="Q48" i="12"/>
  <c r="Q145" i="12"/>
  <c r="Q146" i="12"/>
  <c r="Q240" i="12"/>
  <c r="Q21" i="12"/>
  <c r="Q193" i="12"/>
  <c r="Q22" i="12"/>
  <c r="Q23" i="12"/>
  <c r="Q268" i="12"/>
  <c r="Q80" i="12"/>
  <c r="Q147" i="12"/>
  <c r="Q350" i="12"/>
  <c r="Q241" i="12"/>
  <c r="Q351" i="12"/>
  <c r="Q242" i="12"/>
  <c r="Q177" i="12"/>
  <c r="Q269" i="12"/>
  <c r="Q81" i="12"/>
  <c r="Q148" i="12"/>
  <c r="Q270" i="12"/>
  <c r="Q149" i="12"/>
  <c r="Q323" i="12"/>
  <c r="Q150" i="12"/>
  <c r="Q49" i="12"/>
  <c r="Q151" i="12"/>
  <c r="Q243" i="12"/>
  <c r="Q244" i="12"/>
  <c r="Q245" i="12"/>
  <c r="Q246" i="12"/>
  <c r="Q352" i="12"/>
  <c r="Q353" i="12"/>
  <c r="Q152" i="12"/>
  <c r="Q50" i="12"/>
  <c r="Q153" i="12"/>
  <c r="Q247" i="12"/>
  <c r="Q248" i="12"/>
  <c r="Q178" i="12"/>
  <c r="Q154" i="12"/>
  <c r="Q155" i="12"/>
  <c r="Q64" i="12"/>
  <c r="Q179" i="12"/>
  <c r="Q249" i="12"/>
  <c r="Q354" i="12"/>
  <c r="Q82" i="12"/>
  <c r="Q355" i="12"/>
  <c r="Q356" i="12"/>
  <c r="Q83" i="12"/>
  <c r="Q357" i="12"/>
  <c r="Q156" i="12"/>
  <c r="Q250" i="12"/>
  <c r="Q84" i="12"/>
  <c r="Q358" i="12"/>
  <c r="Q85" i="12"/>
  <c r="Q271" i="12"/>
  <c r="Q51" i="12"/>
  <c r="Q367" i="12"/>
  <c r="Q251" i="12"/>
  <c r="Q194" i="12"/>
  <c r="Q213" i="12"/>
  <c r="Q157" i="12"/>
  <c r="Q359" i="12"/>
  <c r="Q252" i="12"/>
  <c r="Q283" i="12"/>
  <c r="Q52" i="12"/>
  <c r="Q86" i="12"/>
  <c r="Q53" i="12"/>
  <c r="Q180" i="12"/>
  <c r="Q87" i="12"/>
  <c r="Q284" i="12"/>
  <c r="Q360" i="12"/>
  <c r="Q324" i="12"/>
  <c r="Q158" i="12"/>
  <c r="Q253" i="12"/>
  <c r="Q195" i="12"/>
  <c r="Q325" i="12"/>
  <c r="Q181" i="12"/>
  <c r="Q285" i="12"/>
  <c r="Q159" i="12"/>
  <c r="Q54" i="12"/>
  <c r="Q254" i="12"/>
  <c r="Q160" i="12"/>
  <c r="Q161" i="12"/>
  <c r="Q55" i="12"/>
  <c r="Q272" i="12"/>
  <c r="Q326" i="12"/>
  <c r="Q65" i="12"/>
  <c r="Q24" i="12"/>
  <c r="Q255" i="12"/>
  <c r="Q327" i="12"/>
  <c r="Q361" i="12"/>
  <c r="Q166" i="12"/>
  <c r="Q162" i="12"/>
  <c r="Q196" i="12"/>
  <c r="Q25" i="12"/>
  <c r="Q26" i="12"/>
  <c r="Q163" i="12"/>
  <c r="Q273" i="12"/>
  <c r="Q88" i="12"/>
  <c r="Q89" i="12"/>
  <c r="Q56" i="12"/>
  <c r="Q256" i="12"/>
  <c r="Q197" i="12"/>
  <c r="Q257" i="12"/>
  <c r="Q286" i="12"/>
  <c r="Q258" i="12"/>
  <c r="Q259" i="12"/>
  <c r="Q362" i="12"/>
  <c r="Q363" i="12"/>
  <c r="Q328" i="12"/>
  <c r="Q214" i="12"/>
  <c r="Q260" i="12"/>
  <c r="Q364" i="12"/>
  <c r="Q57" i="12"/>
  <c r="Q58" i="12"/>
  <c r="Q329" i="12"/>
  <c r="Q198" i="12"/>
  <c r="Q330" i="12"/>
  <c r="Q59" i="12"/>
  <c r="Q261" i="12"/>
  <c r="Q27" i="12"/>
  <c r="Q365" i="12"/>
  <c r="Q274" i="12"/>
  <c r="Q366" i="12"/>
  <c r="Q164" i="12"/>
  <c r="Q199" i="12"/>
  <c r="Q331" i="12"/>
  <c r="Q182" i="12"/>
  <c r="Q262" i="12"/>
  <c r="Q60" i="12"/>
  <c r="Q165" i="12"/>
  <c r="Q263" i="12"/>
  <c r="Q275" i="12"/>
  <c r="Q28" i="12"/>
  <c r="Q333" i="12"/>
  <c r="Q368" i="12" l="1"/>
  <c r="Q332" i="12"/>
  <c r="Q312" i="12"/>
  <c r="Q287" i="12"/>
  <c r="Q276" i="12"/>
  <c r="Q264" i="12"/>
  <c r="Q200" i="12"/>
  <c r="Q215" i="12"/>
  <c r="Q183" i="12"/>
  <c r="Q167" i="12"/>
  <c r="Q93" i="12"/>
  <c r="Q120" i="12"/>
  <c r="Q61" i="12"/>
  <c r="Q29" i="12"/>
  <c r="G311" i="6" l="1"/>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57" i="6"/>
  <c r="G256" i="6"/>
  <c r="G255" i="6"/>
  <c r="G254" i="6"/>
  <c r="G253" i="6"/>
  <c r="G252" i="6"/>
  <c r="G251" i="6"/>
  <c r="G250" i="6"/>
  <c r="G249" i="6"/>
  <c r="G248" i="6"/>
  <c r="G247" i="6"/>
  <c r="G246" i="6"/>
  <c r="G245" i="6"/>
  <c r="G244" i="6"/>
  <c r="G243" i="6"/>
  <c r="G242" i="6"/>
  <c r="G241" i="6"/>
  <c r="G240" i="6"/>
  <c r="G239" i="6"/>
  <c r="G179" i="6"/>
  <c r="G178" i="6"/>
  <c r="G177" i="6"/>
  <c r="G176" i="6"/>
  <c r="G175" i="6"/>
  <c r="G174" i="6"/>
  <c r="G173" i="6"/>
  <c r="G172" i="6"/>
  <c r="G171" i="6"/>
  <c r="G170" i="6"/>
  <c r="G169" i="6"/>
  <c r="G168" i="6"/>
  <c r="G167" i="6"/>
  <c r="G166" i="6"/>
  <c r="G165" i="6"/>
  <c r="G164" i="6"/>
  <c r="G163" i="6"/>
  <c r="G162" i="6"/>
  <c r="G161" i="6"/>
  <c r="G160" i="6"/>
  <c r="G159"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71" i="6"/>
  <c r="G270" i="6"/>
  <c r="G269" i="6"/>
  <c r="G268" i="6"/>
  <c r="G267" i="6"/>
  <c r="G266" i="6"/>
  <c r="G265" i="6"/>
  <c r="G264" i="6"/>
  <c r="G263" i="6"/>
  <c r="G262" i="6"/>
  <c r="G261" i="6"/>
  <c r="G260" i="6"/>
  <c r="G259" i="6"/>
  <c r="G258"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58" i="6"/>
  <c r="G157" i="6"/>
  <c r="G156" i="6"/>
  <c r="G155" i="6"/>
  <c r="G154" i="6"/>
  <c r="G153" i="6"/>
  <c r="G152" i="6"/>
  <c r="G151" i="6"/>
  <c r="G150" i="6"/>
  <c r="G149" i="6"/>
  <c r="G148" i="6"/>
  <c r="G147" i="6"/>
  <c r="G146" i="6"/>
  <c r="G145" i="6"/>
  <c r="G4" i="6"/>
  <c r="G5" i="6"/>
  <c r="G6" i="6"/>
  <c r="G7" i="6"/>
  <c r="G8" i="6"/>
  <c r="G9" i="6"/>
  <c r="G10" i="6"/>
  <c r="G11" i="6"/>
  <c r="G12" i="6"/>
  <c r="G13" i="6"/>
  <c r="G14" i="6"/>
  <c r="G15" i="6"/>
  <c r="G16" i="6"/>
  <c r="G17" i="6"/>
  <c r="G18" i="6"/>
  <c r="G19" i="6"/>
  <c r="G20" i="6"/>
  <c r="G21" i="6"/>
  <c r="G22" i="6"/>
  <c r="G23" i="6"/>
  <c r="G24" i="6"/>
  <c r="G3" i="6"/>
  <c r="Z20" i="2" l="1"/>
  <c r="W20" i="2"/>
  <c r="T20" i="2"/>
  <c r="Q20" i="2"/>
  <c r="N20" i="2"/>
  <c r="K20" i="2"/>
  <c r="I19" i="2"/>
  <c r="I18" i="2"/>
  <c r="I17" i="2"/>
  <c r="I16" i="2"/>
  <c r="I15" i="2"/>
  <c r="I14" i="2"/>
  <c r="I13" i="2"/>
  <c r="I12" i="2"/>
  <c r="I11" i="2"/>
  <c r="I10" i="2"/>
  <c r="I9" i="2"/>
  <c r="I8" i="2"/>
  <c r="I7" i="2"/>
  <c r="I6" i="2"/>
  <c r="I5" i="2"/>
  <c r="I4" i="2"/>
  <c r="I21" i="2" l="1"/>
  <c r="M18" i="2" s="1"/>
  <c r="I22" i="2"/>
  <c r="S19" i="2" s="1"/>
  <c r="I20" i="2"/>
  <c r="M16" i="2"/>
  <c r="M19" i="2" l="1"/>
  <c r="M15" i="2"/>
  <c r="M17" i="2"/>
  <c r="J5" i="2"/>
  <c r="J8" i="2"/>
  <c r="Y18" i="2"/>
  <c r="Y13" i="2"/>
  <c r="Y9" i="2"/>
  <c r="P4" i="2"/>
  <c r="P18" i="2"/>
  <c r="P16" i="2"/>
  <c r="Y8" i="2"/>
  <c r="P19" i="2"/>
  <c r="J15" i="2"/>
  <c r="Y11" i="2"/>
  <c r="Y10" i="2"/>
  <c r="P8" i="2"/>
  <c r="Y19" i="2"/>
  <c r="Y17" i="2"/>
  <c r="J10" i="2"/>
  <c r="S6" i="2"/>
  <c r="P7" i="2"/>
  <c r="S11" i="2"/>
  <c r="S13" i="2"/>
  <c r="P11" i="2"/>
  <c r="P5" i="2"/>
  <c r="P10" i="2"/>
  <c r="J17" i="2"/>
  <c r="S7" i="2"/>
  <c r="S9" i="2"/>
  <c r="Y15" i="2"/>
  <c r="Y5" i="2"/>
  <c r="J13" i="2"/>
  <c r="S17" i="2"/>
  <c r="J4" i="2"/>
  <c r="Y14" i="2"/>
  <c r="Y7" i="2"/>
  <c r="S8" i="2"/>
  <c r="S16" i="2"/>
  <c r="J14" i="2"/>
  <c r="P9" i="2"/>
  <c r="P14" i="2"/>
  <c r="J18" i="2"/>
  <c r="J9" i="2"/>
  <c r="J12" i="2"/>
  <c r="J19" i="2"/>
  <c r="J7" i="2"/>
  <c r="S5" i="2"/>
  <c r="J16" i="2"/>
  <c r="S10" i="2"/>
  <c r="J11" i="2"/>
  <c r="Y4" i="2"/>
  <c r="P15" i="2"/>
  <c r="P13" i="2"/>
  <c r="S15" i="2"/>
  <c r="P12" i="2"/>
  <c r="P6" i="2"/>
  <c r="S18" i="2"/>
  <c r="Y12" i="2"/>
  <c r="Y6" i="2"/>
  <c r="P17" i="2"/>
  <c r="S14" i="2"/>
  <c r="S12" i="2"/>
  <c r="J6" i="2"/>
  <c r="Y16" i="2"/>
  <c r="S4" i="2"/>
  <c r="V11" i="2"/>
  <c r="V7" i="2"/>
  <c r="V8" i="2"/>
  <c r="V4" i="2"/>
  <c r="V12" i="2"/>
  <c r="V14" i="2"/>
  <c r="V6" i="2"/>
  <c r="V13" i="2"/>
  <c r="V9" i="2"/>
  <c r="V5" i="2"/>
  <c r="V10" i="2"/>
</calcChain>
</file>

<file path=xl/sharedStrings.xml><?xml version="1.0" encoding="utf-8"?>
<sst xmlns="http://schemas.openxmlformats.org/spreadsheetml/2006/main" count="10898" uniqueCount="3102">
  <si>
    <t>2022年湖南工学院专业技术人员科技成果计分汇总</t>
  </si>
  <si>
    <r>
      <rPr>
        <b/>
        <sz val="10"/>
        <color rgb="FF000000"/>
        <rFont val="宋体"/>
        <family val="3"/>
        <charset val="134"/>
      </rPr>
      <t>序号</t>
    </r>
  </si>
  <si>
    <r>
      <rPr>
        <b/>
        <sz val="10"/>
        <color rgb="FF000000"/>
        <rFont val="宋体"/>
        <family val="3"/>
        <charset val="134"/>
      </rPr>
      <t>姓名</t>
    </r>
  </si>
  <si>
    <r>
      <rPr>
        <b/>
        <sz val="10"/>
        <color rgb="FF000000"/>
        <rFont val="宋体"/>
        <family val="3"/>
        <charset val="134"/>
      </rPr>
      <t>所属二级学院</t>
    </r>
  </si>
  <si>
    <r>
      <rPr>
        <b/>
        <sz val="10"/>
        <color rgb="FF000000"/>
        <rFont val="宋体"/>
        <family val="3"/>
        <charset val="134"/>
      </rPr>
      <t>需要完成的科研任务计分</t>
    </r>
  </si>
  <si>
    <r>
      <rPr>
        <b/>
        <sz val="10"/>
        <color rgb="FF000000"/>
        <rFont val="微软雅黑"/>
        <family val="2"/>
        <charset val="134"/>
      </rPr>
      <t>应完成科研任务标准</t>
    </r>
  </si>
  <si>
    <t>实际完成的科研成果计分</t>
  </si>
  <si>
    <r>
      <rPr>
        <b/>
        <sz val="10"/>
        <color rgb="FF000000"/>
        <rFont val="宋体"/>
        <family val="3"/>
        <charset val="134"/>
      </rPr>
      <t>合计总分</t>
    </r>
  </si>
  <si>
    <r>
      <rPr>
        <b/>
        <sz val="10"/>
        <color rgb="FF000000"/>
        <rFont val="宋体"/>
        <family val="3"/>
        <charset val="134"/>
      </rPr>
      <t>备注</t>
    </r>
  </si>
  <si>
    <r>
      <rPr>
        <b/>
        <sz val="10"/>
        <color rgb="FF000000"/>
        <rFont val="宋体"/>
        <family val="3"/>
        <charset val="134"/>
      </rPr>
      <t>学历</t>
    </r>
  </si>
  <si>
    <r>
      <rPr>
        <b/>
        <sz val="10"/>
        <color rgb="FF000000"/>
        <rFont val="宋体"/>
        <family val="3"/>
        <charset val="134"/>
      </rPr>
      <t>职称</t>
    </r>
  </si>
  <si>
    <r>
      <rPr>
        <b/>
        <sz val="10"/>
        <color rgb="FF000000"/>
        <rFont val="宋体"/>
        <family val="3"/>
        <charset val="134"/>
      </rPr>
      <t>是否归属研究院</t>
    </r>
  </si>
  <si>
    <r>
      <rPr>
        <b/>
        <sz val="10"/>
        <color rgb="FF000000"/>
        <rFont val="宋体"/>
        <family val="3"/>
        <charset val="134"/>
      </rPr>
      <t>是否承担研究院管理工作</t>
    </r>
  </si>
  <si>
    <t>纵向</t>
  </si>
  <si>
    <t>横向</t>
  </si>
  <si>
    <t>成果奖</t>
  </si>
  <si>
    <t>论文</t>
  </si>
  <si>
    <t>著作</t>
  </si>
  <si>
    <t>专利</t>
  </si>
  <si>
    <t>科技基地、学科建设</t>
  </si>
  <si>
    <r>
      <rPr>
        <b/>
        <sz val="10"/>
        <color rgb="FF000000"/>
        <rFont val="宋体"/>
        <family val="3"/>
        <charset val="134"/>
      </rPr>
      <t>科技荣誉</t>
    </r>
  </si>
  <si>
    <t>唐新德</t>
  </si>
  <si>
    <t>化环学院</t>
  </si>
  <si>
    <t>博士</t>
  </si>
  <si>
    <t>教授</t>
  </si>
  <si>
    <t>否</t>
  </si>
  <si>
    <t>黄俊歆</t>
  </si>
  <si>
    <t>辛俊亮</t>
  </si>
  <si>
    <t>黄白飞</t>
  </si>
  <si>
    <t>申创</t>
  </si>
  <si>
    <t>副教授</t>
  </si>
  <si>
    <t>杨丽</t>
  </si>
  <si>
    <t>黄樱樱</t>
  </si>
  <si>
    <t>刘宁</t>
  </si>
  <si>
    <t>伍素云</t>
  </si>
  <si>
    <t>硕士</t>
  </si>
  <si>
    <t>讲师</t>
  </si>
  <si>
    <t>李安伍</t>
  </si>
  <si>
    <t>廖琼</t>
  </si>
  <si>
    <t>王霞</t>
  </si>
  <si>
    <t>王蓓</t>
  </si>
  <si>
    <t>张春燕</t>
  </si>
  <si>
    <t>高宁宁</t>
  </si>
  <si>
    <t>李爱阳</t>
  </si>
  <si>
    <t>李大军</t>
  </si>
  <si>
    <t>李昶红</t>
  </si>
  <si>
    <t>刘水林</t>
  </si>
  <si>
    <t>彭雨冰</t>
  </si>
  <si>
    <t>未评级</t>
  </si>
  <si>
    <t>新进博士</t>
  </si>
  <si>
    <t>曹攀</t>
  </si>
  <si>
    <t>刘赛</t>
  </si>
  <si>
    <t>王庆</t>
  </si>
  <si>
    <t>王津津</t>
  </si>
  <si>
    <t>廖爽</t>
  </si>
  <si>
    <t>刘炎云</t>
  </si>
  <si>
    <t>周雯婧</t>
  </si>
  <si>
    <t>彭丽婧</t>
  </si>
  <si>
    <t>周立</t>
  </si>
  <si>
    <t>孙爱明</t>
  </si>
  <si>
    <t>陈倩</t>
  </si>
  <si>
    <t>安全与管理工程</t>
  </si>
  <si>
    <t>陈帅</t>
  </si>
  <si>
    <t>人因与安全工程研究院</t>
  </si>
  <si>
    <t>是</t>
  </si>
  <si>
    <t>2022年4月入职</t>
  </si>
  <si>
    <t>陈雪锋</t>
  </si>
  <si>
    <t>博士研究生</t>
  </si>
  <si>
    <t>代俭英</t>
  </si>
  <si>
    <t>邓帅</t>
  </si>
  <si>
    <t>范进</t>
  </si>
  <si>
    <t>本科</t>
  </si>
  <si>
    <t>郭胜利</t>
  </si>
  <si>
    <t>三年 1200</t>
  </si>
  <si>
    <t>何婷</t>
  </si>
  <si>
    <t>洪俊</t>
  </si>
  <si>
    <t>黄宏格</t>
  </si>
  <si>
    <t>高级实验师</t>
  </si>
  <si>
    <t>蒋复量</t>
  </si>
  <si>
    <t>蒋建军</t>
  </si>
  <si>
    <t>李发权</t>
  </si>
  <si>
    <t>李广利</t>
  </si>
  <si>
    <t>李兴旺</t>
  </si>
  <si>
    <t>林娟</t>
  </si>
  <si>
    <t>刘建桥</t>
  </si>
  <si>
    <t>刘雪阳</t>
  </si>
  <si>
    <t>牛美玲</t>
  </si>
  <si>
    <t>彭志强</t>
  </si>
  <si>
    <t>实验师</t>
  </si>
  <si>
    <t>皮子坤</t>
  </si>
  <si>
    <t>李锐</t>
  </si>
  <si>
    <t>青涛</t>
  </si>
  <si>
    <t>汤雅沁</t>
  </si>
  <si>
    <t>吴文</t>
  </si>
  <si>
    <t>席钌姿</t>
  </si>
  <si>
    <t>肖瑜君</t>
  </si>
  <si>
    <t>助教</t>
  </si>
  <si>
    <t>谢威娜</t>
  </si>
  <si>
    <t>杨丹</t>
  </si>
  <si>
    <t>易玉枚</t>
  </si>
  <si>
    <t>郑艳芳</t>
  </si>
  <si>
    <t>邹衍华</t>
  </si>
  <si>
    <t>傅娜</t>
  </si>
  <si>
    <t>胡君捷</t>
  </si>
  <si>
    <t>陈思瑶</t>
  </si>
  <si>
    <t>易灿南</t>
  </si>
  <si>
    <t>胡鸿</t>
  </si>
  <si>
    <t>彭斌</t>
  </si>
  <si>
    <t>方小勇</t>
  </si>
  <si>
    <t>谭骏</t>
  </si>
  <si>
    <t>助理实验师</t>
  </si>
  <si>
    <t xml:space="preserve">100
</t>
  </si>
  <si>
    <t>张一夫</t>
  </si>
  <si>
    <t>黄桂南</t>
  </si>
  <si>
    <t>赵彩俊</t>
  </si>
  <si>
    <t>400/12*4.5=150
2022.8.26入职</t>
  </si>
  <si>
    <t>陈健</t>
  </si>
  <si>
    <t>何佳媛</t>
  </si>
  <si>
    <t>材料分析检测中心</t>
  </si>
  <si>
    <t>叶晓舟</t>
  </si>
  <si>
    <t>王文革</t>
  </si>
  <si>
    <t>伍杰</t>
  </si>
  <si>
    <t>刘赢时</t>
  </si>
  <si>
    <t>材料科学与工程学院</t>
  </si>
  <si>
    <t>李前奔</t>
  </si>
  <si>
    <t>硕士研究生</t>
  </si>
  <si>
    <t>侯伟</t>
  </si>
  <si>
    <t>肖成龙</t>
  </si>
  <si>
    <t>赵娟刚</t>
  </si>
  <si>
    <t>黄建平</t>
  </si>
  <si>
    <t>欧金花</t>
  </si>
  <si>
    <t>王海镔</t>
  </si>
  <si>
    <t>吴智</t>
  </si>
  <si>
    <t>朱科</t>
  </si>
  <si>
    <t xml:space="preserve">1300
</t>
  </si>
  <si>
    <t>肖湘莲</t>
  </si>
  <si>
    <t>高级工程师</t>
  </si>
  <si>
    <t>蔡松韬</t>
  </si>
  <si>
    <t>曾利群</t>
  </si>
  <si>
    <t>邓佩然</t>
  </si>
  <si>
    <t>李艳花</t>
  </si>
  <si>
    <t>伦英慧</t>
  </si>
  <si>
    <t>熊鑫</t>
  </si>
  <si>
    <t>颜娇娇</t>
  </si>
  <si>
    <t>袁龙华</t>
  </si>
  <si>
    <t>刘宏伟</t>
  </si>
  <si>
    <t>罗建新</t>
  </si>
  <si>
    <t>唐明华</t>
  </si>
  <si>
    <t>其他副高级</t>
  </si>
  <si>
    <t>傅红艳</t>
  </si>
  <si>
    <t>其他中级</t>
  </si>
  <si>
    <t>无</t>
  </si>
  <si>
    <t>黄依卓</t>
  </si>
  <si>
    <t>刘春泉</t>
  </si>
  <si>
    <t>娄晓明</t>
  </si>
  <si>
    <t>胡波年</t>
  </si>
  <si>
    <t>欧丽娟</t>
  </si>
  <si>
    <t>张涛</t>
  </si>
  <si>
    <t>陈洋</t>
  </si>
  <si>
    <t>张庭</t>
  </si>
  <si>
    <t>曾盛渠</t>
  </si>
  <si>
    <t>肖奎</t>
    <phoneticPr fontId="1" type="noConversion"/>
  </si>
  <si>
    <t>创新创业教育中心</t>
    <phoneticPr fontId="1" type="noConversion"/>
  </si>
  <si>
    <t>博士</t>
    <phoneticPr fontId="1" type="noConversion"/>
  </si>
  <si>
    <t>教授</t>
    <phoneticPr fontId="1" type="noConversion"/>
  </si>
  <si>
    <t>否</t>
    <phoneticPr fontId="1" type="noConversion"/>
  </si>
  <si>
    <t>贾东风</t>
    <phoneticPr fontId="1" type="noConversion"/>
  </si>
  <si>
    <t>硕士</t>
    <phoneticPr fontId="1" type="noConversion"/>
  </si>
  <si>
    <t>讲师</t>
    <phoneticPr fontId="1" type="noConversion"/>
  </si>
  <si>
    <t>阳彦</t>
    <phoneticPr fontId="1" type="noConversion"/>
  </si>
  <si>
    <t>刘茹娇</t>
    <phoneticPr fontId="1" type="noConversion"/>
  </si>
  <si>
    <t>助教</t>
    <phoneticPr fontId="1" type="noConversion"/>
  </si>
  <si>
    <t>王秋燕</t>
    <phoneticPr fontId="1" type="noConversion"/>
  </si>
  <si>
    <t>曹水莲</t>
  </si>
  <si>
    <t>计算机学院</t>
  </si>
  <si>
    <t>曾利军</t>
  </si>
  <si>
    <t>常赟杰</t>
  </si>
  <si>
    <t>陈纪铭</t>
  </si>
  <si>
    <t>陈敏</t>
  </si>
  <si>
    <t>陈星合</t>
  </si>
  <si>
    <t>陈政</t>
  </si>
  <si>
    <t>戴成秋</t>
  </si>
  <si>
    <t>戴慧敏</t>
  </si>
  <si>
    <t>高为民</t>
  </si>
  <si>
    <t>桂友武</t>
  </si>
  <si>
    <t>大学</t>
  </si>
  <si>
    <t>贺亚军</t>
  </si>
  <si>
    <t>洪慧</t>
  </si>
  <si>
    <t>初级</t>
  </si>
  <si>
    <t>洪露</t>
  </si>
  <si>
    <t>胡龙志</t>
  </si>
  <si>
    <t>黄珊</t>
  </si>
  <si>
    <t>黄馨仪</t>
  </si>
  <si>
    <t>黄樱</t>
  </si>
  <si>
    <t>解军</t>
  </si>
  <si>
    <t>副高</t>
  </si>
  <si>
    <t>黎昂</t>
  </si>
  <si>
    <t>李桂香</t>
  </si>
  <si>
    <t>李家驹</t>
  </si>
  <si>
    <t>李新龙</t>
  </si>
  <si>
    <t>李玉秀</t>
  </si>
  <si>
    <t>政工师</t>
  </si>
  <si>
    <t>李泽军</t>
  </si>
  <si>
    <t>廖湘柏</t>
  </si>
  <si>
    <t>刘泽芬</t>
  </si>
  <si>
    <t>柳佳刚</t>
  </si>
  <si>
    <t>罗丹霞</t>
  </si>
  <si>
    <t>潘智斌</t>
  </si>
  <si>
    <t>彭彩红</t>
  </si>
  <si>
    <t>秦辉</t>
  </si>
  <si>
    <t>汤轶</t>
  </si>
  <si>
    <t>唐杰</t>
  </si>
  <si>
    <t>唐琨皓</t>
  </si>
  <si>
    <t>唐诗淇</t>
  </si>
  <si>
    <t>王超媛</t>
  </si>
  <si>
    <t>中级</t>
  </si>
  <si>
    <t>王俊</t>
  </si>
  <si>
    <t>王鹏</t>
  </si>
  <si>
    <t>魏薇</t>
  </si>
  <si>
    <t>副研究员</t>
  </si>
  <si>
    <t>伍友龙</t>
  </si>
  <si>
    <t>肖丽梅</t>
  </si>
  <si>
    <t>实习研究员</t>
  </si>
  <si>
    <t>谢娟</t>
  </si>
  <si>
    <t>熊芬</t>
  </si>
  <si>
    <t>闫新娟</t>
  </si>
  <si>
    <t>叶一帆</t>
  </si>
  <si>
    <t>尹帅</t>
  </si>
  <si>
    <t>张三华</t>
  </si>
  <si>
    <t>周瑞玲</t>
  </si>
  <si>
    <t>朱凌志</t>
  </si>
  <si>
    <t>罗若谷</t>
  </si>
  <si>
    <t>王琴</t>
  </si>
  <si>
    <t>徐艳山</t>
  </si>
  <si>
    <t>陈利平</t>
  </si>
  <si>
    <t>罗庆云</t>
  </si>
  <si>
    <t>任长安</t>
  </si>
  <si>
    <t>谢忠祥</t>
    <phoneticPr fontId="1" type="noConversion"/>
  </si>
  <si>
    <t>理学院</t>
    <phoneticPr fontId="1" type="noConversion"/>
  </si>
  <si>
    <t>邓元祥</t>
    <phoneticPr fontId="1" type="noConversion"/>
  </si>
  <si>
    <t>副教授</t>
    <phoneticPr fontId="1" type="noConversion"/>
  </si>
  <si>
    <t>周政</t>
    <phoneticPr fontId="1" type="noConversion"/>
  </si>
  <si>
    <t>贾聘真</t>
    <phoneticPr fontId="1" type="noConversion"/>
  </si>
  <si>
    <t>凡头文</t>
  </si>
  <si>
    <t>理学院</t>
  </si>
  <si>
    <t>郭刚</t>
    <phoneticPr fontId="1" type="noConversion"/>
  </si>
  <si>
    <t>闵婕文</t>
  </si>
  <si>
    <t>郭月玲</t>
    <phoneticPr fontId="1" type="noConversion"/>
  </si>
  <si>
    <t>何丹</t>
    <phoneticPr fontId="1" type="noConversion"/>
  </si>
  <si>
    <t>蒋丽</t>
    <phoneticPr fontId="1" type="noConversion"/>
  </si>
  <si>
    <t>李彬</t>
    <phoneticPr fontId="1" type="noConversion"/>
  </si>
  <si>
    <t>刘锋</t>
  </si>
  <si>
    <t>孙刚</t>
    <phoneticPr fontId="1" type="noConversion"/>
  </si>
  <si>
    <t>王明新</t>
  </si>
  <si>
    <t>王胜</t>
  </si>
  <si>
    <t>刘军华</t>
  </si>
  <si>
    <t>肖亚斌</t>
    <phoneticPr fontId="1" type="noConversion"/>
  </si>
  <si>
    <t>李国平</t>
  </si>
  <si>
    <t>定向博士在读</t>
    <phoneticPr fontId="1" type="noConversion"/>
  </si>
  <si>
    <t>刘娟</t>
    <phoneticPr fontId="1" type="noConversion"/>
  </si>
  <si>
    <t>彭艳</t>
  </si>
  <si>
    <t>商学院</t>
  </si>
  <si>
    <t>温毅娴</t>
  </si>
  <si>
    <t>硕研</t>
  </si>
  <si>
    <t>刘悦</t>
  </si>
  <si>
    <t>曹文明</t>
  </si>
  <si>
    <t>刘晓英</t>
  </si>
  <si>
    <t>丁燕</t>
  </si>
  <si>
    <t>朱纪红</t>
  </si>
  <si>
    <t>王美媛</t>
  </si>
  <si>
    <t>李闯</t>
  </si>
  <si>
    <t>匡鹏颖</t>
  </si>
  <si>
    <t>夏明芳</t>
  </si>
  <si>
    <t>馆员</t>
  </si>
  <si>
    <t>袁鹏</t>
  </si>
  <si>
    <t>张桂华</t>
  </si>
  <si>
    <t>范慧玲</t>
  </si>
  <si>
    <t>毛珂</t>
  </si>
  <si>
    <t>洪敏</t>
  </si>
  <si>
    <t xml:space="preserve">否 </t>
  </si>
  <si>
    <t>张柯贤</t>
  </si>
  <si>
    <t>王渺熠</t>
  </si>
  <si>
    <t>李偲萌</t>
  </si>
  <si>
    <t>18教学分兑换90科技分</t>
  </si>
  <si>
    <t>刘秋英</t>
  </si>
  <si>
    <t>20教学分兑换100科技分</t>
  </si>
  <si>
    <t>唐跃文</t>
  </si>
  <si>
    <t>37.76教学分兑换188.8科技分</t>
  </si>
  <si>
    <t>谢梦珍</t>
  </si>
  <si>
    <t xml:space="preserve">副教授 </t>
  </si>
  <si>
    <t>67.42教学分兑换337.1科技分</t>
  </si>
  <si>
    <t>刘锦志</t>
  </si>
  <si>
    <t>朱送花</t>
  </si>
  <si>
    <t>10教学分兑换50科技分</t>
  </si>
  <si>
    <t>李长征</t>
  </si>
  <si>
    <t>康健</t>
  </si>
  <si>
    <t>50教学分兑换250科技分</t>
  </si>
  <si>
    <t>唐欣</t>
  </si>
  <si>
    <t>龙盈夙</t>
  </si>
  <si>
    <t>张黄</t>
  </si>
  <si>
    <t>杨英</t>
  </si>
  <si>
    <t>龚洁</t>
  </si>
  <si>
    <t>13.64教学分兑换68.2科技分</t>
  </si>
  <si>
    <t>廖姗</t>
  </si>
  <si>
    <t>其中318.7科研分已抵扣63.74教学分</t>
  </si>
  <si>
    <t>唐瑜冲</t>
  </si>
  <si>
    <t>苏华</t>
  </si>
  <si>
    <t>张诗菡</t>
  </si>
  <si>
    <t>王小兵</t>
  </si>
  <si>
    <t>沈航</t>
  </si>
  <si>
    <t>伍赛君</t>
  </si>
  <si>
    <t>陈国生</t>
  </si>
  <si>
    <t>其中800科研分已抵扣160教学分</t>
  </si>
  <si>
    <t>徐飒</t>
  </si>
  <si>
    <t>滕顺平</t>
  </si>
  <si>
    <t>6教学分兑换30科技分</t>
  </si>
  <si>
    <t>范文锋</t>
  </si>
  <si>
    <t>何建雄</t>
  </si>
  <si>
    <t>施乃夫</t>
  </si>
  <si>
    <t>廖凯</t>
  </si>
  <si>
    <t>李蓉</t>
  </si>
  <si>
    <t>76.74教学分兑换383.7科技分</t>
  </si>
  <si>
    <t>刘芷颖</t>
  </si>
  <si>
    <t>曹执令</t>
  </si>
  <si>
    <t>陈杰</t>
  </si>
  <si>
    <t>黄飞</t>
  </si>
  <si>
    <t>杨京鑫</t>
  </si>
  <si>
    <t>赵晓军</t>
  </si>
  <si>
    <t>彭康</t>
  </si>
  <si>
    <t>2022年7月转入商学院，40教学分兑换200科技分</t>
  </si>
  <si>
    <t>周文婕</t>
  </si>
  <si>
    <t>周清</t>
  </si>
  <si>
    <t>其他正高级</t>
  </si>
  <si>
    <t>69.56教学分兑换347.8科技分</t>
  </si>
  <si>
    <t>邓蔺珂</t>
  </si>
  <si>
    <t>唐婧</t>
  </si>
  <si>
    <t>60教学分兑换300科技分</t>
  </si>
  <si>
    <t>朱奕璇</t>
  </si>
  <si>
    <t>2022年7月转为专任教师，40教学分兑换200科技分</t>
  </si>
  <si>
    <t>蒋晓琳</t>
  </si>
  <si>
    <t>周美</t>
  </si>
  <si>
    <t>2022年6月底离职，10教学分兑换50科技分</t>
  </si>
  <si>
    <t>欧阳梦翔</t>
  </si>
  <si>
    <t>25教学分兑换125科技分</t>
  </si>
  <si>
    <t>文红武</t>
  </si>
  <si>
    <t>吴群</t>
  </si>
  <si>
    <t>设计艺术学院</t>
  </si>
  <si>
    <t>谭怡蕊</t>
  </si>
  <si>
    <t>李先之</t>
  </si>
  <si>
    <t>黄宝乐</t>
  </si>
  <si>
    <t>刘鑫</t>
  </si>
  <si>
    <t>刘盈之</t>
  </si>
  <si>
    <t>任为为</t>
  </si>
  <si>
    <t>颜军</t>
  </si>
  <si>
    <t>尹影</t>
  </si>
  <si>
    <t>周亮</t>
  </si>
  <si>
    <t>唐海源</t>
  </si>
  <si>
    <t>朱永忠</t>
  </si>
  <si>
    <t>邓莉萍</t>
  </si>
  <si>
    <t>体育教学科研部</t>
  </si>
  <si>
    <t xml:space="preserve">是 </t>
  </si>
  <si>
    <t xml:space="preserve"> </t>
  </si>
  <si>
    <t>马福兴</t>
  </si>
  <si>
    <t>苏苗</t>
  </si>
  <si>
    <t>余忠</t>
  </si>
  <si>
    <t>毕卓</t>
  </si>
  <si>
    <t>李春波</t>
  </si>
  <si>
    <t>李青兰</t>
  </si>
  <si>
    <t>李园园</t>
  </si>
  <si>
    <t>梁晓龙</t>
  </si>
  <si>
    <t>刘命庆</t>
  </si>
  <si>
    <t>刘细秋</t>
  </si>
  <si>
    <t>沈艳</t>
  </si>
  <si>
    <t>孙柏顺</t>
  </si>
  <si>
    <t>向玲君</t>
  </si>
  <si>
    <t>向影姣</t>
  </si>
  <si>
    <t>肖宇淳</t>
  </si>
  <si>
    <t>熊玉</t>
  </si>
  <si>
    <t>杨剑</t>
  </si>
  <si>
    <t>杨雨晴</t>
  </si>
  <si>
    <t>袁立安</t>
  </si>
  <si>
    <t>张宏达</t>
  </si>
  <si>
    <t>张群</t>
  </si>
  <si>
    <t>段绍斌</t>
  </si>
  <si>
    <t>王芝琴</t>
  </si>
  <si>
    <t>姚思婕</t>
  </si>
  <si>
    <t>张斌</t>
  </si>
  <si>
    <t>赵文君</t>
  </si>
  <si>
    <t>马晨阳</t>
  </si>
  <si>
    <t>学士</t>
  </si>
  <si>
    <t>王海洋</t>
  </si>
  <si>
    <t>邢燕</t>
  </si>
  <si>
    <t>张行</t>
  </si>
  <si>
    <t>龙双艳</t>
  </si>
  <si>
    <t>智机学院</t>
  </si>
  <si>
    <t>周林军</t>
  </si>
  <si>
    <t>叶拓</t>
  </si>
  <si>
    <t>张黎科</t>
  </si>
  <si>
    <t>张蓉</t>
  </si>
  <si>
    <t>任芝兰</t>
  </si>
  <si>
    <t>林伟芬</t>
  </si>
  <si>
    <t>周成</t>
  </si>
  <si>
    <t>张峰</t>
  </si>
  <si>
    <t>何隆英</t>
  </si>
  <si>
    <t>王雪芳</t>
  </si>
  <si>
    <t>王小虎</t>
  </si>
  <si>
    <t>孟凡胜</t>
  </si>
  <si>
    <t>刘新彬</t>
  </si>
  <si>
    <t>邱飒蔚</t>
  </si>
  <si>
    <t>罗玉兰</t>
  </si>
  <si>
    <t>张锁</t>
  </si>
  <si>
    <t>董勇</t>
  </si>
  <si>
    <t>李庆芬</t>
  </si>
  <si>
    <t>张洪</t>
  </si>
  <si>
    <t>王本强</t>
  </si>
  <si>
    <t>陈毅</t>
  </si>
  <si>
    <t>王雪舟</t>
  </si>
  <si>
    <t>吴冰玉</t>
  </si>
  <si>
    <t>程斌</t>
  </si>
  <si>
    <t>陈源</t>
  </si>
  <si>
    <t>朱欢</t>
  </si>
  <si>
    <t>肖苑君</t>
  </si>
  <si>
    <t>宋文青</t>
  </si>
  <si>
    <t>曹羽鑫</t>
  </si>
  <si>
    <t>隆文革</t>
  </si>
  <si>
    <t>王致坚</t>
  </si>
  <si>
    <t>谭彬</t>
  </si>
  <si>
    <t>汪勇</t>
  </si>
  <si>
    <t>毕红霞</t>
  </si>
  <si>
    <t>杜雪林</t>
  </si>
  <si>
    <t>范志明</t>
  </si>
  <si>
    <t>肖志信</t>
  </si>
  <si>
    <t>李理</t>
  </si>
  <si>
    <t>刘吉兆</t>
  </si>
  <si>
    <t>汪东南</t>
  </si>
  <si>
    <t>徐爱军</t>
  </si>
  <si>
    <t>李天生</t>
  </si>
  <si>
    <t>夏杰</t>
  </si>
  <si>
    <t>不考核</t>
    <phoneticPr fontId="1" type="noConversion"/>
  </si>
  <si>
    <t>合计</t>
    <phoneticPr fontId="1" type="noConversion"/>
  </si>
  <si>
    <t>贾雅琼</t>
  </si>
  <si>
    <t>电气与信息工程学院</t>
  </si>
  <si>
    <t>俞斌</t>
  </si>
  <si>
    <t>罗雪莲</t>
  </si>
  <si>
    <t>董恒</t>
  </si>
  <si>
    <t>文于华</t>
  </si>
  <si>
    <t>任永梅</t>
  </si>
  <si>
    <t>贺卫</t>
  </si>
  <si>
    <t>张松华</t>
  </si>
  <si>
    <t>陆秀令</t>
  </si>
  <si>
    <t>何淑珍</t>
  </si>
  <si>
    <t>曹恒瑞</t>
  </si>
  <si>
    <t>无学位</t>
  </si>
  <si>
    <t>其他初级</t>
  </si>
  <si>
    <t>曹帅</t>
  </si>
  <si>
    <t>曹志平</t>
  </si>
  <si>
    <t>陈孟娜</t>
  </si>
  <si>
    <t>成利香</t>
  </si>
  <si>
    <t>杜鸣笛</t>
  </si>
  <si>
    <t>高爱莲</t>
  </si>
  <si>
    <t>桂友超</t>
  </si>
  <si>
    <t>何洁</t>
  </si>
  <si>
    <t>何西</t>
  </si>
  <si>
    <t>黄海波</t>
  </si>
  <si>
    <t>李欣</t>
  </si>
  <si>
    <t>刘柏伸</t>
  </si>
  <si>
    <t>刘海波</t>
  </si>
  <si>
    <t>刘蕾</t>
  </si>
  <si>
    <t>刘永晟</t>
  </si>
  <si>
    <t>刘增磊</t>
  </si>
  <si>
    <t>龙卓珉</t>
  </si>
  <si>
    <t>舒畅</t>
  </si>
  <si>
    <t>万系杰</t>
  </si>
  <si>
    <t>王宏才</t>
  </si>
  <si>
    <t>王斌驰</t>
  </si>
  <si>
    <t>王晓丽</t>
  </si>
  <si>
    <t>王勇刚</t>
  </si>
  <si>
    <t>吴乐</t>
  </si>
  <si>
    <t>吴薇</t>
  </si>
  <si>
    <t>肖文英</t>
  </si>
  <si>
    <t>肖亚丽</t>
  </si>
  <si>
    <t>阳柯</t>
  </si>
  <si>
    <t>易继鹏</t>
  </si>
  <si>
    <t>游莉莉</t>
  </si>
  <si>
    <t>喻霞</t>
  </si>
  <si>
    <t>赵晖</t>
  </si>
  <si>
    <t>周雪婷</t>
  </si>
  <si>
    <t>周焱</t>
  </si>
  <si>
    <t>邹艳葵</t>
  </si>
  <si>
    <t>汤群芳</t>
  </si>
  <si>
    <t>肖冬瑞</t>
  </si>
  <si>
    <t>2022年10入职</t>
  </si>
  <si>
    <t>李旭华</t>
  </si>
  <si>
    <t>陈超</t>
  </si>
  <si>
    <t>2022年8月份离职读博士</t>
  </si>
  <si>
    <t>贺飞</t>
  </si>
  <si>
    <t>2022年6月离职</t>
  </si>
  <si>
    <t>夏鑫</t>
  </si>
  <si>
    <t>电信学院</t>
  </si>
  <si>
    <t>曾喜云</t>
  </si>
  <si>
    <t>马克思主义学院</t>
  </si>
  <si>
    <t>陈芳</t>
  </si>
  <si>
    <t>段锐</t>
  </si>
  <si>
    <t>范大明</t>
  </si>
  <si>
    <t>江业文</t>
  </si>
  <si>
    <t>蒋才姣</t>
  </si>
  <si>
    <t>高级讲师</t>
  </si>
  <si>
    <t>李芬</t>
  </si>
  <si>
    <t>何璐</t>
  </si>
  <si>
    <t>龚会娟</t>
  </si>
  <si>
    <t>廖阔</t>
  </si>
  <si>
    <t>刘慧</t>
  </si>
  <si>
    <t>柳祥美</t>
  </si>
  <si>
    <t>退休前2年的专业技术人员，不进行考核</t>
  </si>
  <si>
    <t>罗丹</t>
  </si>
  <si>
    <t>伍小乐</t>
  </si>
  <si>
    <t>谢琴</t>
  </si>
  <si>
    <t>叶正明</t>
  </si>
  <si>
    <t>张冬毛</t>
  </si>
  <si>
    <t>陈顺利</t>
  </si>
  <si>
    <t>张长明</t>
  </si>
  <si>
    <t>周妍玮</t>
  </si>
  <si>
    <t>王思敬</t>
  </si>
  <si>
    <t>何挺金</t>
  </si>
  <si>
    <t>2022年二级单位科研成果目标计划</t>
    <phoneticPr fontId="1" type="noConversion"/>
  </si>
  <si>
    <t>院部名称      师资类别</t>
  </si>
  <si>
    <t>具有博士学位的正高（人）</t>
    <phoneticPr fontId="1" type="noConversion"/>
  </si>
  <si>
    <t>正高职称/博士（人）</t>
    <phoneticPr fontId="1" type="noConversion"/>
  </si>
  <si>
    <t>无博士学位的副高职称（人）</t>
    <phoneticPr fontId="1" type="noConversion"/>
  </si>
  <si>
    <t xml:space="preserve">硕士/中级（人） </t>
    <phoneticPr fontId="1" type="noConversion"/>
  </si>
  <si>
    <t>含省级重点学科数</t>
  </si>
  <si>
    <t>含省级科研平台</t>
  </si>
  <si>
    <t>含市级科研平台</t>
  </si>
  <si>
    <t>各类人员的科研业绩贡献权值</t>
    <phoneticPr fontId="1" type="noConversion"/>
  </si>
  <si>
    <t>SCI、SSCI、EI、ISTP、CSCD、CSSCI（未取整）</t>
    <phoneticPr fontId="1" type="noConversion"/>
  </si>
  <si>
    <t>论文（篇）</t>
    <phoneticPr fontId="1" type="noConversion"/>
  </si>
  <si>
    <t>代表性专著
（未取整）</t>
    <phoneticPr fontId="1" type="noConversion"/>
  </si>
  <si>
    <t>代表性专著
（篇）</t>
    <phoneticPr fontId="1" type="noConversion"/>
  </si>
  <si>
    <t>成果转化金额（未取整）</t>
    <phoneticPr fontId="1" type="noConversion"/>
  </si>
  <si>
    <t>成果转化金额
（万元）</t>
    <phoneticPr fontId="1" type="noConversion"/>
  </si>
  <si>
    <t>成果转化应用项
（未取整）</t>
    <phoneticPr fontId="1" type="noConversion"/>
  </si>
  <si>
    <t>成果转化应用项
（项）</t>
    <phoneticPr fontId="1" type="noConversion"/>
  </si>
  <si>
    <t>专利转让项（未取整）</t>
    <phoneticPr fontId="1" type="noConversion"/>
  </si>
  <si>
    <t>专利转化项（项）</t>
    <phoneticPr fontId="1" type="noConversion"/>
  </si>
  <si>
    <t>学术报告
（未取整）</t>
    <phoneticPr fontId="1" type="noConversion"/>
  </si>
  <si>
    <t>学术报告
（场）</t>
    <phoneticPr fontId="1" type="noConversion"/>
  </si>
  <si>
    <t>智能制造与机械工程学院</t>
  </si>
  <si>
    <t>汽车零部件技术研究院</t>
  </si>
  <si>
    <t>新型建筑材料研究院</t>
  </si>
  <si>
    <t>化学与环境工程学院</t>
  </si>
  <si>
    <t>安全与管理工程学院</t>
  </si>
  <si>
    <t>计算机科学与工程学院</t>
  </si>
  <si>
    <t>土木与建筑工程学院</t>
  </si>
  <si>
    <t>外国语学院</t>
  </si>
  <si>
    <t>自科科研业绩权重合计：</t>
    <phoneticPr fontId="1" type="noConversion"/>
  </si>
  <si>
    <t>社科科研业绩权重合计：</t>
    <phoneticPr fontId="1" type="noConversion"/>
  </si>
  <si>
    <t>全年科技成果合计</t>
    <phoneticPr fontId="1" type="noConversion"/>
  </si>
  <si>
    <t>全校科研业绩权重合计：</t>
    <phoneticPr fontId="1" type="noConversion"/>
  </si>
  <si>
    <r>
      <t xml:space="preserve">备注：                                                                                                                                                                                                                             1、各类科研人员人数的测算方法：所有数据均来源各二级院部自己核算的人员信息；凡在职年满55岁的人员均未纳入。          
2、科研业绩贡献权重系数分别：“具有博士学位的正高”系数为 </t>
    </r>
    <r>
      <rPr>
        <b/>
        <sz val="11"/>
        <color theme="1"/>
        <rFont val="宋体"/>
        <family val="3"/>
        <charset val="134"/>
      </rPr>
      <t>1.2</t>
    </r>
    <r>
      <rPr>
        <sz val="11"/>
        <color theme="1"/>
        <rFont val="宋体"/>
        <family val="3"/>
        <charset val="134"/>
      </rPr>
      <t>、“正高职称/博士”系数为</t>
    </r>
    <r>
      <rPr>
        <b/>
        <sz val="11"/>
        <color theme="1"/>
        <rFont val="宋体"/>
        <family val="3"/>
        <charset val="134"/>
      </rPr>
      <t>1</t>
    </r>
    <r>
      <rPr>
        <sz val="11"/>
        <color theme="1"/>
        <rFont val="宋体"/>
        <family val="3"/>
        <charset val="134"/>
      </rPr>
      <t>、“无博士学位的副高职称”系数为</t>
    </r>
    <r>
      <rPr>
        <b/>
        <sz val="11"/>
        <color theme="1"/>
        <rFont val="宋体"/>
        <family val="3"/>
        <charset val="134"/>
      </rPr>
      <t>0.6</t>
    </r>
    <r>
      <rPr>
        <sz val="11"/>
        <color theme="1"/>
        <rFont val="宋体"/>
        <family val="3"/>
        <charset val="134"/>
      </rPr>
      <t>、“中级/硕士”系数为</t>
    </r>
    <r>
      <rPr>
        <b/>
        <sz val="11"/>
        <color theme="1"/>
        <rFont val="宋体"/>
        <family val="3"/>
        <charset val="134"/>
      </rPr>
      <t>0.1</t>
    </r>
    <r>
      <rPr>
        <sz val="11"/>
        <color theme="1"/>
        <rFont val="宋体"/>
        <family val="3"/>
        <charset val="134"/>
      </rPr>
      <t>。
3、全校科研业绩权重总量：</t>
    </r>
    <r>
      <rPr>
        <b/>
        <sz val="11"/>
        <color theme="1"/>
        <rFont val="宋体"/>
        <family val="3"/>
        <charset val="134"/>
      </rPr>
      <t>268.30</t>
    </r>
    <r>
      <rPr>
        <sz val="11"/>
        <color theme="1"/>
        <rFont val="宋体"/>
        <family val="3"/>
        <charset val="134"/>
      </rPr>
      <t>；自科科研业绩权重合计：</t>
    </r>
    <r>
      <rPr>
        <b/>
        <sz val="11"/>
        <color theme="1"/>
        <rFont val="宋体"/>
        <family val="3"/>
        <charset val="134"/>
      </rPr>
      <t>189.0</t>
    </r>
    <r>
      <rPr>
        <sz val="11"/>
        <color theme="1"/>
        <rFont val="宋体"/>
        <family val="3"/>
        <charset val="134"/>
      </rPr>
      <t>；社科科研业绩权重合计：</t>
    </r>
    <r>
      <rPr>
        <b/>
        <sz val="11"/>
        <color theme="1"/>
        <rFont val="宋体"/>
        <family val="3"/>
        <charset val="134"/>
      </rPr>
      <t>79.30</t>
    </r>
    <r>
      <rPr>
        <sz val="11"/>
        <color theme="1"/>
        <rFont val="宋体"/>
        <family val="3"/>
        <charset val="134"/>
      </rPr>
      <t>；</t>
    </r>
    <r>
      <rPr>
        <sz val="11"/>
        <color rgb="FFFF0000"/>
        <rFont val="宋体"/>
        <family val="3"/>
        <charset val="134"/>
      </rPr>
      <t xml:space="preserve">
</t>
    </r>
    <r>
      <rPr>
        <sz val="11"/>
        <color theme="1"/>
        <rFont val="宋体"/>
        <family val="3"/>
        <charset val="134"/>
      </rPr>
      <t>4、《湖南工学院2022年工作任务分解表》（湖工党发[2022]23号）文件要求</t>
    </r>
    <r>
      <rPr>
        <b/>
        <sz val="11"/>
        <color theme="1"/>
        <rFont val="宋体"/>
        <family val="3"/>
        <charset val="134"/>
      </rPr>
      <t>2022年发表SCI、EI、ISTP、CSCD、CSSCI高水平论文300-400篇，代表性专著19本；举办100场学术讲座和5次左右的国际国内学术会议；科技成果转化或应用24项，其中专利权转让6项，进账经费突破100万。</t>
    </r>
    <r>
      <rPr>
        <b/>
        <sz val="11"/>
        <color rgb="FFFF0000"/>
        <rFont val="宋体"/>
        <family val="3"/>
        <charset val="134"/>
      </rPr>
      <t xml:space="preserve">
</t>
    </r>
    <r>
      <rPr>
        <sz val="11"/>
        <color theme="1"/>
        <rFont val="宋体"/>
        <family val="3"/>
        <charset val="134"/>
      </rPr>
      <t>5、每一项的计算依据：将目标值/268.30*各部门科研业绩贡献权值，所得经费数值向上取整数。其中代表性专著是目标值/79.30*各部门科研业绩贡献权值，专利转化项是目标值/189*各部门科研业绩贡献权值。</t>
    </r>
    <phoneticPr fontId="1" type="noConversion"/>
  </si>
  <si>
    <t>论文实际完成篇数</t>
    <phoneticPr fontId="1" type="noConversion"/>
  </si>
  <si>
    <t>代表性专著实际完成篇数</t>
    <phoneticPr fontId="1" type="noConversion"/>
  </si>
  <si>
    <t>成果转化金额实际完成数</t>
    <phoneticPr fontId="1" type="noConversion"/>
  </si>
  <si>
    <t>成果转化应用项实际完成数</t>
    <phoneticPr fontId="1" type="noConversion"/>
  </si>
  <si>
    <t>专利转让实际完成项数</t>
    <phoneticPr fontId="1" type="noConversion"/>
  </si>
  <si>
    <t>序号</t>
  </si>
  <si>
    <t>作者</t>
  </si>
  <si>
    <t>论文名称</t>
  </si>
  <si>
    <t>发表刊物名</t>
  </si>
  <si>
    <t>期号</t>
  </si>
  <si>
    <t>作者排序</t>
  </si>
  <si>
    <t>论文级别</t>
  </si>
  <si>
    <t>计算依据</t>
  </si>
  <si>
    <t>计分</t>
  </si>
  <si>
    <t>所属二级学院</t>
  </si>
  <si>
    <t>备注</t>
  </si>
  <si>
    <t>基于重复混沌扩频序列的差分混沌键控系统</t>
  </si>
  <si>
    <t>计算物理</t>
  </si>
  <si>
    <t>2022，39（4）</t>
  </si>
  <si>
    <t>第一</t>
  </si>
  <si>
    <t>D3</t>
  </si>
  <si>
    <t>第7条表4</t>
  </si>
  <si>
    <t>基于GPS/北斗卫星定位导航系统的智能通信终端的设计</t>
  </si>
  <si>
    <t>卫星电视与宽带多媒体</t>
  </si>
  <si>
    <t>E</t>
  </si>
  <si>
    <t>多源组合导航智能通信终端的设计与实现</t>
  </si>
  <si>
    <t>湖南工学院校报</t>
  </si>
  <si>
    <t>新工科背景下信号处理类课程群多元化教学欣模式的研究</t>
  </si>
  <si>
    <t>俏丽</t>
  </si>
  <si>
    <t>2022年第7期</t>
  </si>
  <si>
    <t>新工科背景下地方本科高校信号与系统课程思政实践与探索</t>
  </si>
  <si>
    <t>中国教育技术装备</t>
  </si>
  <si>
    <t>2022,（539）</t>
  </si>
  <si>
    <t>第七条表4</t>
  </si>
  <si>
    <t>新工科背景下地方本科高校“信号与系统”课程思政实践与探索</t>
  </si>
  <si>
    <t>湖南工学院学报</t>
  </si>
  <si>
    <t>2022,21（2）</t>
  </si>
  <si>
    <t>30(4)</t>
  </si>
  <si>
    <t>湖南工学院绩效工资改革实施办法
的科技成果计分办法第二章第七条</t>
  </si>
  <si>
    <t>深度学习及其在视频目标跟踪中的应用研究</t>
  </si>
  <si>
    <t>数字化用户</t>
  </si>
  <si>
    <t>E级</t>
  </si>
  <si>
    <t>基于YOLOv5算法的车辆检测与跟踪</t>
  </si>
  <si>
    <t>信息技术时代</t>
  </si>
  <si>
    <t>数字通信原理课程思政案例设计与实践</t>
  </si>
  <si>
    <t>教育科学</t>
  </si>
  <si>
    <t>EDA技术课程线上线下混合式“金课”建设研究</t>
  </si>
  <si>
    <t>文渊</t>
  </si>
  <si>
    <t>电子信息类专业课程思政的实践</t>
  </si>
  <si>
    <t>轻工科技</t>
  </si>
  <si>
    <t>2021.37（6）</t>
  </si>
  <si>
    <t>第七条</t>
  </si>
  <si>
    <t>基于"互联网+"卓越计划学生工程能力校外培养监控与评价的创新与实践</t>
  </si>
  <si>
    <t>2021.37（2）</t>
  </si>
  <si>
    <t>基于小波消噪与决策理论的RFID调制识别</t>
  </si>
  <si>
    <t>2021.37（5）</t>
  </si>
  <si>
    <t>模拟电子技术课程设计改革与实践</t>
  </si>
  <si>
    <t>2021.510（12）</t>
  </si>
  <si>
    <t>新型光子微波接收机的研制</t>
  </si>
  <si>
    <t>现代工业经济和信息化</t>
  </si>
  <si>
    <t>2022.212（2）</t>
  </si>
  <si>
    <t>A Novel Denoising Auto-Encoder-Based Approach for
Non-Intrusive Residential Load Monitoring</t>
  </si>
  <si>
    <t>Energies</t>
  </si>
  <si>
    <t>湖南工学院绩效工资改革实施办法
的科技成果计分办法第七条表4</t>
  </si>
  <si>
    <t>提高中央财政支持地方高校专项资金使用效率的创新与实践</t>
  </si>
  <si>
    <t>探索新形势下电工电子实验室的建设和管理</t>
  </si>
  <si>
    <t>电脑校园</t>
  </si>
  <si>
    <t>智能技术应用于电气工程自动化中的路径探究</t>
  </si>
  <si>
    <t>电子测试</t>
  </si>
  <si>
    <t>《新工科背景下基于A+D Lab的实验课程教学改革研究与实践一以《模拟电子技术实验》课程为例》</t>
  </si>
  <si>
    <t>《俏丽》</t>
  </si>
  <si>
    <t>2022年7期</t>
  </si>
  <si>
    <t>《湖南工学院绩效工资改革实施办法
的科技成果计分办法》第七条表4学术论文的科技成果计分计算标准</t>
  </si>
  <si>
    <t>2022年湖南工学院专业技术人员科技工作计分表（论文）</t>
    <phoneticPr fontId="1" type="noConversion"/>
  </si>
  <si>
    <t>Boron supplying alters cadmium retention in root cell walls glutathione content in Capsicum annuum</t>
  </si>
  <si>
    <t xml:space="preserve">Journal of Hazardous Materials </t>
  </si>
  <si>
    <t>一作</t>
  </si>
  <si>
    <t>A</t>
  </si>
  <si>
    <t>食品科学</t>
  </si>
  <si>
    <t>C</t>
  </si>
  <si>
    <t>Spatial Distribution Characteristics of Urban Landscape Pattern Based On Multi-Source Remote Sensing Technology</t>
  </si>
  <si>
    <t>Vol 17,No 4, 2021</t>
  </si>
  <si>
    <t>Transcriptomic analyses of sweet potato in response to Cd exposure protective effects of K on Cd&amp;#8209;induced physiological alterations</t>
  </si>
  <si>
    <t>Environmental Science and Pollution Research</t>
  </si>
  <si>
    <t>B2</t>
  </si>
  <si>
    <t>1200*0.3</t>
  </si>
  <si>
    <t>中国油料作物学报</t>
  </si>
  <si>
    <t>D2</t>
  </si>
  <si>
    <t>光谱学与光谱分析</t>
  </si>
  <si>
    <t>云南化工</t>
  </si>
  <si>
    <t>10*1.05</t>
  </si>
  <si>
    <t>学生一作，指导老师</t>
  </si>
  <si>
    <t>A novel microRNA IamiR-4-3p from water spinach (Ipomoea aquatica Forsk.) increased Cd uptake translocation in Arabidopsis thaliana</t>
  </si>
  <si>
    <t>The regulatory role of abscisic acid on cadmium uptake, accumulation translocation in plants</t>
  </si>
  <si>
    <t>Frontier  in Plant Science</t>
  </si>
  <si>
    <t>B1</t>
  </si>
  <si>
    <t>A polymer electrolyte for rechargeable Chloride ion Batteries</t>
  </si>
  <si>
    <t>Material Letter</t>
  </si>
  <si>
    <t>广东化工</t>
  </si>
  <si>
    <t>能源化工</t>
  </si>
  <si>
    <t>通讯</t>
  </si>
  <si>
    <t>水处理技术</t>
  </si>
  <si>
    <t>Digital image correlation characterization and failure analysis of aluminum alloy tailor welded blanks during forming</t>
  </si>
  <si>
    <t>Materials</t>
  </si>
  <si>
    <t>2022,15（15）</t>
  </si>
  <si>
    <t>第二章第七条</t>
  </si>
  <si>
    <t>基于Norton-Hoff粘塑性理论的铝合金拼焊板成形性能预测与实验研究</t>
  </si>
  <si>
    <t>锻压技术</t>
  </si>
  <si>
    <t>2022，47(5)</t>
  </si>
  <si>
    <t>采用Taguchi方法的铝合金拼焊板成形性能比较研究</t>
  </si>
  <si>
    <t>机械科学技术</t>
  </si>
  <si>
    <t>2022,41(9)</t>
  </si>
  <si>
    <t>机械工程材料</t>
  </si>
  <si>
    <t>2022,46（2）</t>
  </si>
  <si>
    <t>界面形貌对热障涂层TGO生长过程影响的有限元模拟</t>
  </si>
  <si>
    <t>中国陶瓷</t>
  </si>
  <si>
    <t>2022，58(5)</t>
  </si>
  <si>
    <t>新时期成人教育计算机类课程教学教法研究</t>
  </si>
  <si>
    <t>教育学刊</t>
  </si>
  <si>
    <t>2022,8</t>
  </si>
  <si>
    <t>基于OBE理念的高校督导运行机制研究</t>
  </si>
  <si>
    <t>独著</t>
  </si>
  <si>
    <t>第二章第7条</t>
  </si>
  <si>
    <t xml:space="preserve"> Performance evaluation of college laboratories based on fusion of decision tree and BP neural network</t>
  </si>
  <si>
    <t>Applied Mathematics and Nonlinear Sciences</t>
  </si>
  <si>
    <t>7（2）</t>
  </si>
  <si>
    <t>其他EI来源期刊</t>
  </si>
  <si>
    <t>农村经济与科技</t>
  </si>
  <si>
    <t>科技成果计分办法表4</t>
  </si>
  <si>
    <t>科技风</t>
  </si>
  <si>
    <t>Inferring Latent Disease-lncRNA Associations by Label-Propagation Algorithm and Random Projection on a Heterogeneous Network</t>
  </si>
  <si>
    <t>Frontiers in Genetics</t>
  </si>
  <si>
    <t>表4</t>
  </si>
  <si>
    <t>Frontiers in Microbiology</t>
  </si>
  <si>
    <t>表4（3500*30%=）</t>
  </si>
  <si>
    <t>农民工返乡创业驱动因素及其地区差异实证分析</t>
  </si>
  <si>
    <t>经济地理</t>
  </si>
  <si>
    <t>2022,42(10)</t>
  </si>
  <si>
    <t>第二章表4</t>
  </si>
  <si>
    <t>湖南省森林植被空间分布及影响因子</t>
  </si>
  <si>
    <t>中南林业科技大学学报</t>
  </si>
  <si>
    <t>2022,42(8)</t>
  </si>
  <si>
    <t>.Python语言程序设计课程混合式教学方案的设计</t>
  </si>
  <si>
    <t>计算机教育</t>
  </si>
  <si>
    <t>2022（01）</t>
  </si>
  <si>
    <t>HPLB: High Precision Load Balancing Based on In-band Network Telemetry in Data Center Networks</t>
  </si>
  <si>
    <t>Peer-to-Peer Networking and Application</t>
  </si>
  <si>
    <t>Research on the Processing Method of Multi-source Heterogeneous Data in Intelligent Agriculture Cloud Platform</t>
  </si>
  <si>
    <t>Applied Mathematics and Nonlinear Sciences</t>
  </si>
  <si>
    <t>信息与控制</t>
  </si>
  <si>
    <t>2022（51）</t>
  </si>
  <si>
    <t>第七条表4 注(二)</t>
  </si>
  <si>
    <t>一作为研究生，本人为通讯作者</t>
  </si>
  <si>
    <t>Does the Government's Enviromental Attention Affect Ambient Pollution? Empirical Research on Chinese Cities</t>
  </si>
  <si>
    <t>SUSTAINABILITY</t>
  </si>
  <si>
    <t>A Blockchain-Based Verifiable User Data Access Control Policy
for Secured Cloud Data Storage</t>
  </si>
  <si>
    <t>Computational Intelligence and Neuroscience</t>
  </si>
  <si>
    <t>DDoS Attack Detection by Hybrid Deep Learning Methodologies</t>
  </si>
  <si>
    <t>Security and Communication Networks</t>
  </si>
  <si>
    <t>Informative SNP Selection Based on a Fuzzy Clustering and
Improved Binary Particle Swarm Optimization Algorithm</t>
  </si>
  <si>
    <t>Computational and Mathematical Methods in Medicine</t>
  </si>
  <si>
    <t>Volume 2022, Article ID 3837579,</t>
  </si>
  <si>
    <t>Truthful resource trading for dependent task offloading in heterogeneous edge computing</t>
  </si>
  <si>
    <t>Future Generation Computer Systems</t>
  </si>
  <si>
    <t>2022(133)</t>
  </si>
  <si>
    <t>第七条，表4</t>
  </si>
  <si>
    <t>Multiobjective Optimization for Joint Task
Offloading, Power Assignment, and Resource
Allocation in Mobile Edge Computing</t>
  </si>
  <si>
    <t>IEEE INTERNET OF THINGS JOURNAL</t>
  </si>
  <si>
    <t>2022（9）</t>
  </si>
  <si>
    <t>第七条，表5</t>
  </si>
  <si>
    <t>基于Unity3D的沉浸式中华简史教育游戏设计与实现</t>
  </si>
  <si>
    <t>电子技术与软件工程</t>
  </si>
  <si>
    <t>2022,(07)</t>
  </si>
  <si>
    <t>基于无边界职业生涯视角的大学生就业力提升研究</t>
  </si>
  <si>
    <t>科学与技术</t>
  </si>
  <si>
    <t>2022年第27期</t>
  </si>
  <si>
    <t>第7条</t>
  </si>
  <si>
    <t xml:space="preserve"> 湖南工学院学报</t>
  </si>
  <si>
    <t xml:space="preserve">Unsupervised person re-identification via local manifold consistency learning </t>
  </si>
  <si>
    <t>Journal of Electronic Imaging</t>
  </si>
  <si>
    <t>2022第3期31卷</t>
  </si>
  <si>
    <t>C级</t>
  </si>
  <si>
    <t>卷宗</t>
  </si>
  <si>
    <t>International Journal of Environmental Research and Public Health</t>
  </si>
  <si>
    <t>校级</t>
  </si>
  <si>
    <t>D1</t>
  </si>
  <si>
    <t>Complex &amp; Intelligent Systems</t>
  </si>
  <si>
    <t>第二章第七条在B1发表</t>
  </si>
  <si>
    <t>Experimental investigation of erosion effect on microstructure and oxidation characteristics of long-flame coal</t>
  </si>
  <si>
    <t>Energy</t>
  </si>
  <si>
    <t>2022,259:124959</t>
  </si>
  <si>
    <t>〔湖南工学院绩效工资改革实施办法的科技成果计分办法〕第七条表4</t>
  </si>
  <si>
    <t>一种测量光纤电致伸缩系数的方法与装置</t>
  </si>
  <si>
    <t>现代信息技术</t>
  </si>
  <si>
    <t>人因研究院</t>
  </si>
  <si>
    <t>Fatigue and Recovery of Muscles for Pulling Tasks</t>
  </si>
  <si>
    <t>Modeling and validation of fatigue and recovery of muscles for manual demolition tasks</t>
  </si>
  <si>
    <t>基于多模态信息的地面钻孔作业肌肉疲劳分析</t>
  </si>
  <si>
    <t>安全与环境学报</t>
  </si>
  <si>
    <t>混凝土地面破拆作业肌肉疲劳研究</t>
  </si>
  <si>
    <t>人类工效学</t>
  </si>
  <si>
    <t>E类</t>
  </si>
  <si>
    <t>安全</t>
  </si>
  <si>
    <t>学生一作，老师通讯</t>
  </si>
  <si>
    <t xml:space="preserve"> Journal of Radioanalytical and Nuclear Chemistry</t>
  </si>
  <si>
    <t xml:space="preserve">2022,331(4) </t>
  </si>
  <si>
    <t>(四) 我校教师作为外单位兼职博导或硕导，指导研究生发表学术论文并作为通讯作者署名湖南工学院，按我校教师为第一作者对应成果的60%计算科技成果计分。</t>
  </si>
  <si>
    <t>Experimental study on physical and mechanical properties and U (VI) leaching characteristics of fiber-reinforced uranium tailing geopolymer-solidified bodies</t>
  </si>
  <si>
    <t>2022,331(6)</t>
  </si>
  <si>
    <t xml:space="preserve"> Environmental Science and Pollution Research</t>
  </si>
  <si>
    <t>2022,12.17在线出版</t>
  </si>
  <si>
    <t>An HRA Model Based on the Cognitive Stages for a Human-Computer Interface in a Spacecraft Cabin</t>
  </si>
  <si>
    <t>Symmetry</t>
  </si>
  <si>
    <t>第7条 学术论文的科技成果计分计算标准</t>
  </si>
  <si>
    <t>Research on Mechanism and Measurement Model for the Effects of Path Dependence on Human Error in Space Station Manipulator Tasks</t>
  </si>
  <si>
    <t>通讯作者为积分的30%</t>
  </si>
  <si>
    <t>航天器乘员舱人机界面人因可靠性模型</t>
  </si>
  <si>
    <t>科学技术与工程</t>
  </si>
  <si>
    <t>第7条学术论文的科技成果计分计算标准</t>
  </si>
  <si>
    <t>基于SIRS模型的矿工不良情绪传播研究</t>
  </si>
  <si>
    <t>西安科技大学学报</t>
  </si>
  <si>
    <t>煤矿员工风险感知量表开发与应用</t>
  </si>
  <si>
    <t>中国安全生产科学技术</t>
  </si>
  <si>
    <t xml:space="preserve"> 湖南省医药应急物流的现状问题及对策研究</t>
  </si>
  <si>
    <t>物流工程与管理</t>
  </si>
  <si>
    <t>中欧班列高质量运行的对策研究</t>
  </si>
  <si>
    <t>A Bayesian belief
network framework for nuclear power plant human reliability analysis
accounting for dependencies among performance shaping factors</t>
  </si>
  <si>
    <t>Reliability
Engineering &amp; System Safety</t>
  </si>
  <si>
    <t>第一作者</t>
  </si>
  <si>
    <t>科技成果计分办法第7条</t>
  </si>
  <si>
    <t>50*1.05</t>
  </si>
  <si>
    <t>安工学院</t>
  </si>
  <si>
    <t>不同认知方式对深度知觉的影响</t>
  </si>
  <si>
    <t>100*1</t>
  </si>
  <si>
    <t>ACS Omega</t>
  </si>
  <si>
    <t>B1级</t>
  </si>
  <si>
    <t>杨丹，尹丽霞</t>
  </si>
  <si>
    <t>基于引力模型的湖南省轴辐式物流网络布局优化</t>
  </si>
  <si>
    <t>2022年第4期</t>
  </si>
  <si>
    <t>高校工科专业英语课程教学内容研究——以安全工程专业英语课程为例</t>
  </si>
  <si>
    <t>高教学刊</t>
  </si>
  <si>
    <t>2022，8(4) : 112-115</t>
  </si>
  <si>
    <t>高校火灾大学生疏散行为及心理特征分析</t>
  </si>
  <si>
    <t>2022，43( 1) : 18-25</t>
  </si>
  <si>
    <t>化工企业应急管理体系构建</t>
  </si>
  <si>
    <t>价值工程</t>
  </si>
  <si>
    <t>2022，41(26)：1-4</t>
  </si>
  <si>
    <t>高校实验室应急管理体系构建</t>
  </si>
  <si>
    <t>实验室研究与探索</t>
  </si>
  <si>
    <t>2022，41（11）：306-310</t>
  </si>
  <si>
    <t>2021年湖南工学院专业技术人员科技工作计分表（著作）</t>
  </si>
  <si>
    <t>著作人</t>
  </si>
  <si>
    <t>著作名称</t>
  </si>
  <si>
    <t>出版单位</t>
  </si>
  <si>
    <t>著作类型</t>
  </si>
  <si>
    <t>字数(千字)</t>
  </si>
  <si>
    <t>《立德树人，引路铸魂——高校辅导员工作基础理论与实务》</t>
  </si>
  <si>
    <t>中南大学出版社</t>
  </si>
  <si>
    <t>编著</t>
  </si>
  <si>
    <t>第十</t>
  </si>
  <si>
    <t>2022年湖南工学院专业技术人员科技工作计分表（专利）</t>
  </si>
  <si>
    <t>姓名</t>
  </si>
  <si>
    <t>专利申请号（授权号）</t>
  </si>
  <si>
    <t>申请（授权、转让）</t>
  </si>
  <si>
    <t>专利名称</t>
  </si>
  <si>
    <t>专利类型</t>
  </si>
  <si>
    <t>转让金额</t>
  </si>
  <si>
    <t>202220833623.7</t>
  </si>
  <si>
    <t>申请</t>
  </si>
  <si>
    <t>一种智慧物流产品运输的机器人装置</t>
  </si>
  <si>
    <t>202210800759.2</t>
  </si>
  <si>
    <t>国家发明专利</t>
  </si>
  <si>
    <t>ZL202110979626.1</t>
  </si>
  <si>
    <t>授权</t>
  </si>
  <si>
    <t>低功率微波信号一体化处理方法与一体化接收机</t>
  </si>
  <si>
    <t>ZL202110253190.8</t>
  </si>
  <si>
    <t>车载智能优盘及基于网络服务的音频内容分发方法和系统</t>
  </si>
  <si>
    <t>ZL202110581690.4</t>
  </si>
  <si>
    <t>微波信号处理方法、倍频混频器及微波信号处理系统</t>
  </si>
  <si>
    <t>ZL202110499588.X</t>
  </si>
  <si>
    <t>用于笔记本电脑的组合调节支架</t>
  </si>
  <si>
    <t>ZL202211541244.1</t>
  </si>
  <si>
    <t>ZL202211071663.3</t>
  </si>
  <si>
    <t>光子辅助射频稳相传输方法与系统</t>
  </si>
  <si>
    <t>ZL202210130311.4</t>
  </si>
  <si>
    <t>测量光纤电致伸缩系数的方法和装置</t>
  </si>
  <si>
    <t>ZL201410663467.4</t>
  </si>
  <si>
    <t>转让</t>
  </si>
  <si>
    <t>疲劳驾驶预警处理方法、装置及系统</t>
  </si>
  <si>
    <t>202210205804.x</t>
  </si>
  <si>
    <t xml:space="preserve"> CN202211232727.3</t>
  </si>
  <si>
    <t>CN202110294730.7</t>
  </si>
  <si>
    <t>一种基于多维度数据的手控交会对接人因失误识别方法</t>
  </si>
  <si>
    <t>2022年湖南工学院专业技术人员科技工作计分表（横向项目）</t>
  </si>
  <si>
    <t>主持人</t>
  </si>
  <si>
    <t>科研项目名称</t>
  </si>
  <si>
    <t>经费进账</t>
  </si>
  <si>
    <t>园区设计及运营管理优化方案</t>
  </si>
  <si>
    <t>量化投资信息管理系统</t>
  </si>
  <si>
    <t>高压电气设备绝缘耐压技术研究</t>
  </si>
  <si>
    <t>企业安全专项方案制定与咨询服务</t>
  </si>
  <si>
    <t>控制室人机环集成测试及数据收集</t>
  </si>
  <si>
    <t>互联网+教育培训模式研究</t>
  </si>
  <si>
    <t>天顺矿、兴塔矿矿井通风阻力测试</t>
  </si>
  <si>
    <t>雁南矿、敏东一矿矿井通风阻力测试</t>
  </si>
  <si>
    <t>兴旺矿、金鲁矿矿井通风阻力测试</t>
  </si>
  <si>
    <t>呼盛矿、蒙西矿矿井通风阻力测试</t>
  </si>
  <si>
    <t>灵东矿、灵露矿矿井通风阻力测试</t>
  </si>
  <si>
    <t>核电厂调试班组人因失误形成因子分析及分析模型研究</t>
  </si>
  <si>
    <t>物流处理设备改造研究</t>
  </si>
  <si>
    <t>现代工程技术实践教学部</t>
  </si>
  <si>
    <t>2022年湖南工学院专业技术人员科技工作计分表（纵向项目）</t>
  </si>
  <si>
    <t>项目性质</t>
  </si>
  <si>
    <t>项目级别</t>
  </si>
  <si>
    <t>文号</t>
  </si>
  <si>
    <t>项目编号</t>
  </si>
  <si>
    <t>批准立项部门</t>
  </si>
  <si>
    <t>一流专业建设背景下基于OBE的《配送中心规划与运营》课程教学改革研究</t>
  </si>
  <si>
    <t>教研教改</t>
  </si>
  <si>
    <t>校教务[2022]60号</t>
  </si>
  <si>
    <t>AX2206</t>
  </si>
  <si>
    <t>教务处</t>
  </si>
  <si>
    <t>表1</t>
  </si>
  <si>
    <t>浸蚀过程中煤活性基团转化规律及机理研究</t>
  </si>
  <si>
    <t>湘教通〔2022〕323 号</t>
  </si>
  <si>
    <t>22B0854</t>
  </si>
  <si>
    <t>湖南省教育厅</t>
  </si>
  <si>
    <t>〔湖南工学院绩效工资改革实施办法的科技成果计分办法〕第四条表1</t>
  </si>
  <si>
    <t>智慧社区建设背景下医养结合养老模式探析</t>
  </si>
  <si>
    <t>一般社科</t>
  </si>
  <si>
    <t>湖南工学院院级科学研究项目立项公示-湖南工学院科技与校企合作处  https://www.hnit.edu.cn/kjc/info/1134/4558.htm</t>
  </si>
  <si>
    <t xml:space="preserve"> 2022hy037</t>
  </si>
  <si>
    <t>湖南工学院</t>
  </si>
  <si>
    <t>基于职业压力的核电厂调试作业人因失误及风险控制机制</t>
  </si>
  <si>
    <t>面上项目</t>
  </si>
  <si>
    <t>接收编号
7227011010</t>
  </si>
  <si>
    <t>地方应用型高校本科生导师制培养模式探索</t>
  </si>
  <si>
    <t>湘教通〔2022]248号</t>
  </si>
  <si>
    <t>HNJG-2022-0326</t>
  </si>
  <si>
    <t>第二章，第四条</t>
  </si>
  <si>
    <t>衡阳加快建设陆港型国家物流枢纽的对策研究</t>
  </si>
  <si>
    <t>22C003</t>
  </si>
  <si>
    <t>陆港型国家物流枢纽的运行机理与高质量发展
的路径研究</t>
  </si>
  <si>
    <t>22C0611</t>
  </si>
  <si>
    <t>智能核电厂主控室操纵员行为失误机理研究</t>
  </si>
  <si>
    <t>重点项目</t>
  </si>
  <si>
    <t>KFA22018</t>
  </si>
  <si>
    <t>湖南工学院学科建设与发展规划处</t>
  </si>
  <si>
    <t>科技成果计分办法第4条</t>
  </si>
  <si>
    <t>外科手术中医护人员绩效评价指标及评价模型研究</t>
  </si>
  <si>
    <t>校级培育项目</t>
  </si>
  <si>
    <t xml:space="preserve"> 办公会纪〔2022〕5号</t>
  </si>
  <si>
    <t>2022hy004</t>
  </si>
  <si>
    <t>运行核电厂严重事故管理中人因类技术支持</t>
  </si>
  <si>
    <t>省部级</t>
  </si>
  <si>
    <t>NSCCG2022-008</t>
  </si>
  <si>
    <t>CGHT2022-141</t>
  </si>
  <si>
    <t>生态环境部</t>
  </si>
  <si>
    <t>第四条 其他部委办科学研究项目</t>
  </si>
  <si>
    <t>智能核电厂典型任务人机交互可靠性评价方法研究</t>
  </si>
  <si>
    <t>KFK2208</t>
  </si>
  <si>
    <t>智能核电厂数字化仪控系统人机交互可靠性评价方法研究</t>
  </si>
  <si>
    <t>一般项目</t>
  </si>
  <si>
    <t>22C0628</t>
  </si>
  <si>
    <t>“以需求为导向、以能力培养为目标”的工科类专业实践教学改革研究——以物流工程为例</t>
  </si>
  <si>
    <t>教研教改一般项目</t>
  </si>
  <si>
    <t>湖工教[2022]38号</t>
  </si>
  <si>
    <t>JY202236</t>
  </si>
  <si>
    <t>建筑从业人员职业安全与健康研究</t>
  </si>
  <si>
    <t>省级应用特色学科开放课题</t>
  </si>
  <si>
    <t>KFB22025</t>
  </si>
  <si>
    <t>第四条表1</t>
  </si>
  <si>
    <t>施工现场风险识别机理及建模研究</t>
  </si>
  <si>
    <t>22C0612</t>
  </si>
  <si>
    <t>建筑从业人员作业现场安全隐患识别能力评估</t>
  </si>
  <si>
    <t>2022D013</t>
  </si>
  <si>
    <t>运行核电厂日常运行和大修监管活动中的人因类技术支持</t>
  </si>
  <si>
    <t>CGHT2022-079</t>
  </si>
  <si>
    <t>表1省（部）级项目</t>
  </si>
  <si>
    <t>数字化核电厂动态人因可靠性分析方法研究</t>
  </si>
  <si>
    <t>22B0859</t>
  </si>
  <si>
    <t>表1 市（厅）级项目</t>
  </si>
  <si>
    <t>大型复杂系统智能人因数据采集及人误识别预测研究</t>
  </si>
  <si>
    <t>湘基金委[2022]2号</t>
  </si>
  <si>
    <t>2022JJ30018</t>
  </si>
  <si>
    <t>湖南工学院绩效工资改革实施办法
的科技成果计分办法第四条</t>
  </si>
  <si>
    <t>2022年湖南工学院专业技术人员科技工作计量表（科技基地、学科建设）</t>
  </si>
  <si>
    <t>负责人</t>
  </si>
  <si>
    <t>类别</t>
  </si>
  <si>
    <t>项目名称</t>
  </si>
  <si>
    <t>批准单位</t>
  </si>
  <si>
    <t>具体分配方案</t>
  </si>
  <si>
    <t>400*3=1200</t>
  </si>
  <si>
    <t>500*2=1000</t>
  </si>
  <si>
    <t>统一战线融入高校思想政治工作路径研究</t>
  </si>
  <si>
    <t>湘教通</t>
  </si>
  <si>
    <t>湘教工委通[2022]19k号22D09</t>
  </si>
  <si>
    <t>第二章第四条</t>
  </si>
  <si>
    <t>ZL202110660431.0</t>
  </si>
  <si>
    <t>ZL202110945317.2</t>
  </si>
  <si>
    <t>钻头可调节的螺丝机</t>
  </si>
  <si>
    <t>ZL202221720116.9</t>
  </si>
  <si>
    <t>申请及授权</t>
  </si>
  <si>
    <t>多级加热式颗粒3D打印机</t>
  </si>
  <si>
    <t>Low‑temperature fabrication of high‑performance AlN/Ag/AlN thin 
flms for transparent electrode applications</t>
  </si>
  <si>
    <t>Applied Physics A</t>
  </si>
  <si>
    <t>128:1038</t>
  </si>
  <si>
    <t>材料学院</t>
  </si>
  <si>
    <t>第一作者，通讯作者</t>
  </si>
  <si>
    <t>2022,43（6）:94-100</t>
  </si>
  <si>
    <t>基于 PSO 的变模温吹塑模具电加热系统设计优化</t>
  </si>
  <si>
    <t>2022，50（11）：95-100</t>
  </si>
  <si>
    <t>D2级</t>
  </si>
  <si>
    <t>Fe3O4@N-doped carbon derived from dye wastewater flocculates as a heterogeneous catalyst for degradation of methylene blue</t>
  </si>
  <si>
    <t>New J. Chem.</t>
  </si>
  <si>
    <t>2022, 46, 15882–15890</t>
  </si>
  <si>
    <t>B2级</t>
  </si>
  <si>
    <t>中国新技术新产品</t>
  </si>
  <si>
    <t>杜付明</t>
  </si>
  <si>
    <t>Room-temperature, all-solid-state lithium metal batteries enabled by a moderate-temp erature formation method</t>
  </si>
  <si>
    <t>Journal of Materials Science</t>
  </si>
  <si>
    <t>2022，57：1271-1280</t>
  </si>
  <si>
    <t>Analysis of Heavy Metal Cd in Cereal-based Complementary Foods for Infants and Young Children by Inductively Coupled Plasma Tandem Mass Spectrometry (ICP-MS/MS)</t>
  </si>
  <si>
    <t>Spectroscopy and Spectral Analysis</t>
  </si>
  <si>
    <t>2022,42(09): 2818-2823</t>
  </si>
  <si>
    <t>焊后时效热处理对Al-Zn-Mg-Cu合金微观组织演变和性能的影响</t>
  </si>
  <si>
    <t>2022，43（12）：154-161</t>
  </si>
  <si>
    <t>Calcium transfer process of cement paste for ettringite formation under different sulfate concentrations</t>
  </si>
  <si>
    <t>Construction and Building Materials</t>
  </si>
  <si>
    <t>2022，348, 128706</t>
  </si>
  <si>
    <t>A</t>
    <phoneticPr fontId="1" type="noConversion"/>
  </si>
  <si>
    <t>金属热处理</t>
  </si>
  <si>
    <t>已录用</t>
  </si>
  <si>
    <t>D3级×0.3</t>
  </si>
  <si>
    <t>第三，通讯作者</t>
  </si>
  <si>
    <t>材料导报</t>
  </si>
  <si>
    <t>2022,36（Z1）:21100138</t>
  </si>
  <si>
    <t>A级×0.3</t>
  </si>
  <si>
    <t xml:space="preserve">β-环糊精交联聚合物的制备及其对水体中苯酚的去除
</t>
  </si>
  <si>
    <t>2022，21（3）：13-16</t>
  </si>
  <si>
    <t>新工科背景下应用型地方本科高校高分子材料创新综合实践教学改革</t>
  </si>
  <si>
    <t>科技视界</t>
  </si>
  <si>
    <t>2022，21，92-94</t>
  </si>
  <si>
    <t>Enhanced Potassium-Ion Storage of the 3D
Carbon Superstructure by Manipulating the Nitrogen-Doped Species and Morphology</t>
  </si>
  <si>
    <t>Nano-Micro Letters</t>
  </si>
  <si>
    <t>2022年获选ESI高被引论文（全球1%范围内）</t>
  </si>
  <si>
    <t>耐火材料</t>
  </si>
  <si>
    <t>2022, 56(6):477-480</t>
  </si>
  <si>
    <t>D3级</t>
  </si>
  <si>
    <t>非金属矿</t>
  </si>
  <si>
    <t>D2级×1.05</t>
  </si>
  <si>
    <t>通讯（我校学生为第一作者）</t>
  </si>
  <si>
    <t>低碳 MgO-C 耐火材料结构和性能优化的研究进展</t>
  </si>
  <si>
    <t>硅酸盐通报</t>
  </si>
  <si>
    <t>2022, 41(6):2153-2159</t>
  </si>
  <si>
    <t>Elucidating the role of Ti 3 AlC 2 and Ti 3 SiC 2 in oxidation mechanisms of MgO–C refractories</t>
  </si>
  <si>
    <t>Ceramics International</t>
  </si>
  <si>
    <t>氧化反应调控的金纳米簇"关I开#型荧光探针检测过氧化氢和葡萄糖</t>
  </si>
  <si>
    <t>42（12）：3757-3761</t>
  </si>
  <si>
    <t>GDC 3D微通道LSC214/LSC113异质结构中温SOEC材料制备研究</t>
  </si>
  <si>
    <t>电源技术</t>
  </si>
  <si>
    <t>2022,46,907-910</t>
  </si>
  <si>
    <t>Removal of phosphorus in wastewater by sinusoidal alternating current coagulation: performance and mechanism.</t>
  </si>
  <si>
    <t>Environmental technology</t>
  </si>
  <si>
    <t>2022, 43(20):3161-3174.</t>
  </si>
  <si>
    <t>Effect of iron ion configurations on Ni2+ removal in electrocoagulation</t>
  </si>
  <si>
    <t>Journal of environmental sciences</t>
  </si>
  <si>
    <t>,2023, 124: 823–834.</t>
  </si>
  <si>
    <t>吕晓柳, 徐涛, 周益辉, 彭庆娟, 欧金花，胡波年, 张学元, 雷细平, 余刚</t>
  </si>
  <si>
    <t>Study on removal of phosphorus and COD in wastewater by sinusoidal AC Fenton oxidation-coagulation</t>
  </si>
  <si>
    <t>Environmental Technology</t>
  </si>
  <si>
    <t>2022: 1-11.</t>
  </si>
  <si>
    <t>CN2019109717192</t>
  </si>
  <si>
    <t>CN 110092946 B</t>
  </si>
  <si>
    <t>非迁移型防老剂及其制备方法和应用</t>
  </si>
  <si>
    <t>CN 114634229 A</t>
  </si>
  <si>
    <t>CN 114956034 A</t>
  </si>
  <si>
    <t>CN 115108812 A</t>
  </si>
  <si>
    <t>CN 115124364 A</t>
  </si>
  <si>
    <t>基于固体废弃物的轻质高强陶粒及其制备方法</t>
  </si>
  <si>
    <t>ZL202221842217.3</t>
  </si>
  <si>
    <t>ZL202122028759.9</t>
  </si>
  <si>
    <t>ZL202011144614.9</t>
  </si>
  <si>
    <t>CN 110327985 B</t>
  </si>
  <si>
    <t>CN 112588311 B</t>
  </si>
  <si>
    <t>CN 114308108 A</t>
  </si>
  <si>
    <t>CN 112142432 B</t>
  </si>
  <si>
    <t>CN 112341239 B</t>
  </si>
  <si>
    <t>CN 115015017 A</t>
  </si>
  <si>
    <t>一种用于废水处理的水凝胶微球的开发</t>
  </si>
  <si>
    <t>含磺酸聚苯乙烯微球的开发及其催化制备生物柴油工艺条件研究</t>
  </si>
  <si>
    <t>试验仪器设备稳定性测试</t>
  </si>
  <si>
    <t>碳纤维卡瓣制备工艺技术开发研究</t>
  </si>
  <si>
    <t>回水管道减污除垢材料与技术开发</t>
  </si>
  <si>
    <t>塑料基底电磁屏蔽膜工艺研发</t>
  </si>
  <si>
    <t>一种连续挤出发泡TPU热熔胶的研究开发</t>
  </si>
  <si>
    <t>新型高耐磨、高强度材料的研发与制造</t>
  </si>
  <si>
    <t>新型移动式伞型跨越架结构设计与拓扑优化</t>
  </si>
  <si>
    <t>产能核查技术咨询服务</t>
  </si>
  <si>
    <t>烧结砖低碳目标实施路径研究</t>
  </si>
  <si>
    <t>绿色低碳背景下装配式建筑及新型建筑材料发展技术方向研究</t>
  </si>
  <si>
    <t>超低排放脱硫脱硝技术开发</t>
  </si>
  <si>
    <t>技术咨询服务</t>
  </si>
  <si>
    <t>基于新型二维材料储能特性及器件应用研究</t>
  </si>
  <si>
    <t>轻质高强耐热Al-Zn-Mg-Cu合金的研究</t>
  </si>
  <si>
    <t>建筑节能保温墙体材料试验研究（二）</t>
  </si>
  <si>
    <t>改性超吸水树脂复合材料的开发</t>
  </si>
  <si>
    <t>钢琴调律及日常维护保养技术服务</t>
  </si>
  <si>
    <t>掺硫酸渣后水泥回转窑烧成温度稳定性控制技术</t>
  </si>
  <si>
    <t>再生混凝土生产技术研究</t>
  </si>
  <si>
    <t>热固性TPU热熔胶膜的开发及高价值专利培育工程项目</t>
  </si>
  <si>
    <t>电解二氧化锰废渣高效回收利用研究</t>
  </si>
  <si>
    <t>电解二氧化锰废渣利用研究</t>
  </si>
  <si>
    <t>电解二氧化锰物理化学性能分析</t>
  </si>
  <si>
    <t>生态浮床基质壳聚糖改性材料的制备及对水体中重金属的处理研究</t>
  </si>
  <si>
    <t>电解二氧化锰渣在路基方面的应用研究</t>
  </si>
  <si>
    <t>基于MOF薄膜的碳基单原子对电极设计及其在DSSCs中的构效关系研究</t>
  </si>
  <si>
    <t>国家级</t>
  </si>
  <si>
    <t>国自科青年项目/18000</t>
  </si>
  <si>
    <t>MOF基异质结薄膜对电极的设计及其在DSSCs中的光电效应研究</t>
  </si>
  <si>
    <t>市厅级</t>
  </si>
  <si>
    <t>22A0620</t>
  </si>
  <si>
    <t>省教育厅重点项目、优秀青年项目1000</t>
  </si>
  <si>
    <t>低合金超高强度钢贝氏体/马氏体协调相变的增韧机理研究</t>
  </si>
  <si>
    <t>202250045149</t>
  </si>
  <si>
    <t>基于易班平台的“四横四纵”网络安全教育新机制的研究</t>
  </si>
  <si>
    <t>湖南省高校思想政治工作研究项目</t>
  </si>
  <si>
    <t>从分子自组装聚酰亚胺探明软碳材料的储钾机理</t>
  </si>
  <si>
    <t>湖南省自科青年基金</t>
  </si>
  <si>
    <t xml:space="preserve">湘教通〔2022〕323 </t>
  </si>
  <si>
    <t>2022JJ40140</t>
  </si>
  <si>
    <t>湖南省自然科学基金委</t>
  </si>
  <si>
    <t>省自然科学基金面上/青年2000</t>
  </si>
  <si>
    <t>软碳/金属硫化物复合电极的限域调控及其储钾机制</t>
  </si>
  <si>
    <t>湘教通〔2022〕323号</t>
  </si>
  <si>
    <t>22B0864</t>
  </si>
  <si>
    <t>多重氢键构筑聚离子液体导电水凝胶及其性能研究</t>
  </si>
  <si>
    <t>湖南省教育厅科学研究一般项目</t>
  </si>
  <si>
    <t>面向智能窗户的双功能DMD薄膜电极制备与性能研究</t>
  </si>
  <si>
    <t>校级重点自科项目</t>
  </si>
  <si>
    <t>Fe-Mn-Al-C系中锰高铝钢中AlN析出控制研究</t>
  </si>
  <si>
    <t>KFKA2205</t>
  </si>
  <si>
    <t>Fe-Mn-Al-C系低密度高强钢强韧化机理及其非金属夹杂物析出控制研究</t>
  </si>
  <si>
    <t>校级青年自科培育项目</t>
  </si>
  <si>
    <t>2022HY007</t>
  </si>
  <si>
    <t>功能化二氧化钛基高能界面结构复合材料的制备及其催化CO 性能研究</t>
  </si>
  <si>
    <t>KFB22006</t>
  </si>
  <si>
    <t>基于固体废弃物轻质高强陶粒的开发与应用</t>
  </si>
  <si>
    <t>聚乳酸的耐热增韧改性研究</t>
  </si>
  <si>
    <t>KFB22005</t>
  </si>
  <si>
    <t>变模温与超临界CO2辅助聚乳酸微孔发泡注塑技术基础研究</t>
  </si>
  <si>
    <t>高指数晶面二氧化钛负载型功能化催化剂及其催化CO性能研究</t>
  </si>
  <si>
    <t>202222015692</t>
  </si>
  <si>
    <t>高电压锂金属电池电解液的研究</t>
  </si>
  <si>
    <t>KFA22013</t>
  </si>
  <si>
    <t>洁净钢冶炼用低碳MgO–C耐火材料微结构调控及其高温服役性能研究</t>
  </si>
  <si>
    <t>22B0856</t>
  </si>
  <si>
    <t>构建含硅陶瓷相复合低碳氧化镁基耐高温材料及其结构演变与性能优化</t>
  </si>
  <si>
    <t>湖南工学院2022年度省级应用特色学科开放课题重点项目</t>
  </si>
  <si>
    <t>KFA22002</t>
  </si>
  <si>
    <t>多壳层核壳结构M2O5/MnO2的结构调控及电化学储锌机制</t>
  </si>
  <si>
    <t>湖南省自然科学基金面上项目</t>
  </si>
  <si>
    <t>“双碳”背景下的低碳理念、减碳素养提升工程</t>
  </si>
  <si>
    <t>中国科协</t>
  </si>
  <si>
    <t>省硅酸盐学会子项目</t>
  </si>
  <si>
    <t>《湖南工学院绩效工资改革实施办法》第四条</t>
  </si>
  <si>
    <t>省科技厅科普基地</t>
  </si>
  <si>
    <t>新型建筑材料科普基地备案项目</t>
  </si>
  <si>
    <t>湖南省科技厅</t>
  </si>
  <si>
    <t>ZL 2021 1 0323912.2</t>
  </si>
  <si>
    <t>可重复混沌扩频DCSK调制解调方法及调制解调器</t>
  </si>
  <si>
    <t>ZL 2022 2 0220703.5</t>
  </si>
  <si>
    <t>基于单片机的指纹红外门禁电路</t>
  </si>
  <si>
    <t>ZL 2022 2 0220705.4</t>
  </si>
  <si>
    <t>基于FPGA芯片的高速AD数据采集电路</t>
  </si>
  <si>
    <t>ZL 2022 2 0200553.1</t>
  </si>
  <si>
    <t>ZL2021 2 0615821.1</t>
  </si>
  <si>
    <t>ZL2022 21050350.5</t>
  </si>
  <si>
    <t xml:space="preserve">
2022104008168</t>
  </si>
  <si>
    <t xml:space="preserve">
2022103935496</t>
  </si>
  <si>
    <t xml:space="preserve">
2022103562412</t>
  </si>
  <si>
    <t>202210741065.6</t>
  </si>
  <si>
    <t>四旋翼无人机控制系统的设计</t>
  </si>
  <si>
    <t>传统中式早餐食物识别系统的开发</t>
  </si>
  <si>
    <t>商品条形码识别器设计</t>
  </si>
  <si>
    <t>基于微波光子的医用光纤传感解调系统关键评价指标研究</t>
  </si>
  <si>
    <t>法律咨询及党建文化建设</t>
  </si>
  <si>
    <t>白鹤滩±800千伏特高压直流工程设备监造（虞城站）</t>
  </si>
  <si>
    <t>闽粤联网工程设备监造项目</t>
  </si>
  <si>
    <t>燃气泄漏检测及控制装置电路设计</t>
  </si>
  <si>
    <t>基于计算机视觉的智能视频监控系统开发</t>
  </si>
  <si>
    <t>基于FPGA的彩色图像增强系统开发</t>
  </si>
  <si>
    <t>自动平衡小车的开发与实现</t>
  </si>
  <si>
    <t>基于移动支付的自动售货机实时监控系统设计</t>
  </si>
  <si>
    <t>小型连锁超市管理系统开发</t>
  </si>
  <si>
    <t>自动售货机动态识别系统开发</t>
  </si>
  <si>
    <t>含超声波气体监测的无线传感器网络在煤矿安全中的应用研究</t>
  </si>
  <si>
    <t>湖南省自然科学基金</t>
  </si>
  <si>
    <t>湘基金委（2019）1号</t>
  </si>
  <si>
    <t>2019JJ60024</t>
  </si>
  <si>
    <t>第4条表1</t>
  </si>
  <si>
    <t>后扶贫时代，地方高校帮扶“未来式”的探索与实践--以湖南工学院为例</t>
  </si>
  <si>
    <t>湖南省教育厅重点项目</t>
  </si>
  <si>
    <t>湘教通（2019）90号</t>
  </si>
  <si>
    <t>18A425</t>
  </si>
  <si>
    <t>诱导凋亡乳腺癌细胞的三维重建与机器学习分类研究</t>
  </si>
  <si>
    <t>国家自然科学基金面上项目申报</t>
  </si>
  <si>
    <t>申报不算</t>
  </si>
  <si>
    <t>基于微波光子的混合型光纤传感网络解调系统研究</t>
  </si>
  <si>
    <t>研究性项目</t>
  </si>
  <si>
    <t>湘教通[2022]323号</t>
  </si>
  <si>
    <t>22B0862</t>
  </si>
  <si>
    <t>湖南工学院绩效工资改革实施办法
的科技成果计分办法第二章第四条</t>
  </si>
  <si>
    <t>1000分</t>
  </si>
  <si>
    <t>人因安全行为数据分析及处理软件系统设计及开发</t>
  </si>
  <si>
    <t>湖工学科〔2022〕1号</t>
  </si>
  <si>
    <t>KFA22019</t>
  </si>
  <si>
    <t>计分办法表1中校级重点项目</t>
  </si>
  <si>
    <t>高增益的毫米波圆极化天线与阵列研究</t>
  </si>
  <si>
    <t>22B0861</t>
  </si>
  <si>
    <t>计分办法表1省教育厅优秀青年项目</t>
  </si>
  <si>
    <t>基于多特征融合的卷积神经网络红外图像船舶分类方法研究</t>
  </si>
  <si>
    <t>科研纵向</t>
  </si>
  <si>
    <t>衡科发[2022]55号</t>
  </si>
  <si>
    <t>基于机器视觉和深度学习的视频监控图像船舶目标检测与分类方法研究</t>
  </si>
  <si>
    <t>校长办公会纪〔2022〕5号</t>
  </si>
  <si>
    <t>2022HY023</t>
  </si>
  <si>
    <t>基于深度学习单阶段网络模型的车辆检测技术研究</t>
  </si>
  <si>
    <t>22C0622</t>
  </si>
  <si>
    <t>基于深度学习的车流量检测及智能交通信号灯控制系统设计</t>
  </si>
  <si>
    <t>衡阳市科技计划项目</t>
  </si>
  <si>
    <t xml:space="preserve">202121014472
</t>
  </si>
  <si>
    <t>太赫兹超表面器件整形与检测性能研究</t>
  </si>
  <si>
    <t>湘基金委〔2022〕2号</t>
  </si>
  <si>
    <t>2022JJ50149湖南省科技厅</t>
  </si>
  <si>
    <t>第四条表一</t>
  </si>
  <si>
    <t>面向高比例新能源接入的配
电网多馈线柔性互联关键技
术研究</t>
  </si>
  <si>
    <t>22A0632</t>
  </si>
  <si>
    <t>智能交通系统图像去雾识别和全光传输的研究</t>
  </si>
  <si>
    <t>湖南省自科基金委</t>
  </si>
  <si>
    <t>2019JJ60025</t>
  </si>
  <si>
    <t>结题按照70%计算</t>
  </si>
  <si>
    <t>科普基地</t>
  </si>
  <si>
    <t>湖南工学院数智双碳惠教科普基地</t>
  </si>
  <si>
    <t>湖南省科学技术厅</t>
  </si>
  <si>
    <t>科技基地</t>
  </si>
  <si>
    <t>水污染控制工程实验与实习指导书</t>
  </si>
  <si>
    <t>吉林科学技术出版社</t>
  </si>
  <si>
    <t>50*26</t>
  </si>
  <si>
    <t>202211270675.9</t>
  </si>
  <si>
    <t>ZL202110993017.1</t>
  </si>
  <si>
    <t>ZL201811293974.8</t>
  </si>
  <si>
    <t>一种促进水稻根表铁膜生成的有机肥及其制备方法和应用</t>
  </si>
  <si>
    <t>CN113828292B</t>
  </si>
  <si>
    <t>202211173571.6</t>
  </si>
  <si>
    <t>202011226460.8</t>
  </si>
  <si>
    <t>一种铜配位聚合物及其制备方法、晶体、用途</t>
  </si>
  <si>
    <t>氮磷系阻燃树脂复合材料的制备及工艺开发</t>
  </si>
  <si>
    <t>湖南弘电电子有限公司废气治理改造设计方案</t>
  </si>
  <si>
    <t>一种透光性可调的光学掩模版的制备工艺</t>
  </si>
  <si>
    <t>饮用水水质检测分析</t>
  </si>
  <si>
    <t>一种土壤重金属污染修复的吸附材料的制备</t>
  </si>
  <si>
    <t>“双碳”视阈下基于BIM的装配式构件节能技术开发研究</t>
  </si>
  <si>
    <t>受限空间氡及其他气载污染物智能净化设备开发研究</t>
  </si>
  <si>
    <t>蒸湘区熬陂河生态综合治理工程实施方案</t>
  </si>
  <si>
    <t>膜分离法处理含油食品废水的研究</t>
  </si>
  <si>
    <t>一种荧光聚合物微凝胶及其对铁离子的检测技术开发</t>
  </si>
  <si>
    <t>一种铝空燃料电池凝胶电解质的研发</t>
  </si>
  <si>
    <t>一种用于处理废水中镉等重金属离子选择性吸附材料</t>
  </si>
  <si>
    <t>湖南省衡阳市衡阳县地质环境调查与风险评估研究</t>
  </si>
  <si>
    <t>含重金属废渣制备防辐射混凝土关键技术开发研究</t>
  </si>
  <si>
    <t>含锶放射性废水处理方法研究</t>
  </si>
  <si>
    <t>钾调控油菜根系细胞壁特性影响镉吸收转运的生理与分 子机制</t>
  </si>
  <si>
    <t>青年项目</t>
  </si>
  <si>
    <t>2022JJ40139</t>
  </si>
  <si>
    <t>高性能光热膜的构建及其在VOCs污水处理中的应用</t>
  </si>
  <si>
    <t>22B0865</t>
  </si>
  <si>
    <t>邻甲基苯氧乙酸氯化反应体系内气泡运动特性与氯气分 调控</t>
  </si>
  <si>
    <t>22C0623</t>
  </si>
  <si>
    <t>新型钛基催化剂催化环己胺绿色氧化高效制备环己酮肟</t>
  </si>
  <si>
    <t>院级</t>
  </si>
  <si>
    <t>2022hy020</t>
  </si>
  <si>
    <t>磁性秸秆基生物炭的定向制备及在印染废水中的应用研究</t>
  </si>
  <si>
    <t>22C0618</t>
  </si>
  <si>
    <t>一种新型有机膦酸锆的制备及其在环氧树脂中阻燃、增韧性能和机理研究-可行性研究报告</t>
  </si>
  <si>
    <t>202222015673</t>
  </si>
  <si>
    <t>隧道施工通风洗烟消热装备研发及其应用示范</t>
  </si>
  <si>
    <t>湖南工学院科研项目</t>
  </si>
  <si>
    <t>HY22008</t>
  </si>
  <si>
    <t>中和沉淀渣中砷的深度脱除及半水石膏晶须的制备</t>
  </si>
  <si>
    <t>校内省级重点实验室立项的开放课题</t>
  </si>
  <si>
    <t>KFKA2213</t>
  </si>
  <si>
    <t>矿区及周边多金属污染土壤生物综合修复技术湖南省工程研究中心</t>
  </si>
  <si>
    <t>Ni2P-M协同改性分子筛催化油脂转化碳氢燃料反应机制</t>
  </si>
  <si>
    <t>22A0628</t>
  </si>
  <si>
    <r>
      <rPr>
        <sz val="10"/>
        <rFont val="宋体"/>
        <family val="3"/>
        <charset val="134"/>
      </rPr>
      <t>刘水林</t>
    </r>
  </si>
  <si>
    <r>
      <rPr>
        <sz val="10"/>
        <rFont val="宋体"/>
        <family val="3"/>
        <charset val="134"/>
      </rPr>
      <t>钛基微/介孔复合分子筛催化环己胺绿色氧化高效制备环己酮肟</t>
    </r>
  </si>
  <si>
    <t>22A0631</t>
  </si>
  <si>
    <t>金铝空燃料电池ORR反应催化剂制备与应用</t>
  </si>
  <si>
    <t>2022hy026</t>
  </si>
  <si>
    <t>改性生物炭对人工湿地净化稻田灌溉水重金属的作用机制研究</t>
  </si>
  <si>
    <t>KFKA2214</t>
  </si>
  <si>
    <t>锑基合金复合材料的制备及其作为钠离子电池负极材料的电化学性能研究</t>
  </si>
  <si>
    <t>2022hy021</t>
  </si>
  <si>
    <t>无过渡金属催化肟酯合成含氮化合物</t>
  </si>
  <si>
    <t>22B0866</t>
  </si>
  <si>
    <t>铅酸蓄电池化成槽酸雾废气共振水膜净化机理及其应用研究</t>
  </si>
  <si>
    <t>2018JJ4028</t>
  </si>
  <si>
    <t>《湖南工学院科技工作量酬金管理办法（2020年修订）》(湖工科〔2020〕1号)第一章第9条 1800*0.6*0.7=756</t>
  </si>
  <si>
    <t>项目结题</t>
  </si>
  <si>
    <t>有机功能化壳聚糖对含重金属离子废水的处理研究</t>
  </si>
  <si>
    <t>2019JJ60026</t>
  </si>
  <si>
    <t>阴离子改性磷灰石的制备及对酸性Cd/Pb污染土壤的阻控效果的研究</t>
  </si>
  <si>
    <t>19C0534</t>
  </si>
  <si>
    <t>《湖南工学院科技工作量酬金管理办法（2020年修订）》(湖工科〔2020〕1号)第一章第7条</t>
  </si>
  <si>
    <t>磁性表面分子印迹g-C3N4荧光传感器的制备及其选择性检测四环素的研究</t>
  </si>
  <si>
    <t>18C0915</t>
  </si>
  <si>
    <t>离散数学</t>
  </si>
  <si>
    <t>湖南大学出版社</t>
  </si>
  <si>
    <t>教材</t>
  </si>
  <si>
    <t>第三</t>
  </si>
  <si>
    <t>202210169362.8</t>
  </si>
  <si>
    <t>zl.202110365614.x</t>
  </si>
  <si>
    <t>ZL 2021 1 0289477.6</t>
  </si>
  <si>
    <t>202220908229.5</t>
  </si>
  <si>
    <t>2022103669360</t>
  </si>
  <si>
    <t>ZL202110128490.3</t>
  </si>
  <si>
    <t>2021110903103</t>
  </si>
  <si>
    <t>用于机加工自动生产线的工件干燥装置与工件干燥方法</t>
  </si>
  <si>
    <t>2020102750402</t>
  </si>
  <si>
    <t>一种确定性移动机器人路径规划方法</t>
  </si>
  <si>
    <t>2022102032868</t>
  </si>
  <si>
    <t>ZL2020108522842</t>
  </si>
  <si>
    <t>基于图像运算的灯光控制方法</t>
  </si>
  <si>
    <t>202110880259.X</t>
  </si>
  <si>
    <t>202211360417.X</t>
  </si>
  <si>
    <t>数字农场可视化系统设计与开发</t>
  </si>
  <si>
    <t>多线程环境监控系统的设计与开发</t>
  </si>
  <si>
    <t>基于5G技术的远程净水智能控制系统</t>
  </si>
  <si>
    <t>基于数字挖掘的电子商务服务平台的设计与开发</t>
  </si>
  <si>
    <t>人力资源管理系统的设计与开发</t>
  </si>
  <si>
    <t>区域经济发展空间差异性与经济高质量发展的湖南实证研究</t>
  </si>
  <si>
    <t>在线商城开发及信息服务</t>
  </si>
  <si>
    <t>微信商城开发及信息服务</t>
  </si>
  <si>
    <t>游戏设计与研发服务</t>
  </si>
  <si>
    <t>东莞希思克人事管理系统2期</t>
  </si>
  <si>
    <t>智慧农业云平台技术服务</t>
  </si>
  <si>
    <t>招投标决策管理支持系统的设计与开发</t>
  </si>
  <si>
    <t>衡阳力泓智能仓储管理系统</t>
  </si>
  <si>
    <t>一种多腔体循环通风型控制柜设计与研发</t>
  </si>
  <si>
    <t>一种特高压互感器用屏蔽绝缘纸制备研究</t>
  </si>
  <si>
    <t>低压开关柜在线监测系统的开发</t>
  </si>
  <si>
    <t>基于群智能算法的纺织生产车间的调度优化研究</t>
  </si>
  <si>
    <t>机加管理系统的设计与开发</t>
  </si>
  <si>
    <t>智能模型对抗训练技术与实现</t>
  </si>
  <si>
    <t>基于云边协同计算的任务卸载研究</t>
  </si>
  <si>
    <t>基于5G技术的远程污水处理系统</t>
  </si>
  <si>
    <t>企业进销存管理系统关键技术服务</t>
  </si>
  <si>
    <t>远程安防系统的设计与开发</t>
  </si>
  <si>
    <t>电信运营商室分系统改造技术服务</t>
  </si>
  <si>
    <t>智慧医院人事管理云平台</t>
  </si>
  <si>
    <t>中车生产线智能化改造技术服务</t>
  </si>
  <si>
    <t>祝融学院项目</t>
  </si>
  <si>
    <t>松梅生态文化园项目建设思路</t>
  </si>
  <si>
    <t>恒盛科创园（衡阳）建设思路</t>
  </si>
  <si>
    <t>云课堂学习分级管理及预警平台</t>
  </si>
  <si>
    <t>智慧安防监控系统</t>
  </si>
  <si>
    <t>元宇宙数字AI虚拟人在当代大学生中的发展趋势研究</t>
  </si>
  <si>
    <t>智能农业监测系统技术服务</t>
  </si>
  <si>
    <t>人力资源管理系统技术服务</t>
  </si>
  <si>
    <t>新时代民营企业党组织建设研究与调研</t>
  </si>
  <si>
    <t>基于云服务户外广告彩印系统升级与优化</t>
  </si>
  <si>
    <t>智能安防设备集成安装技术指导服务</t>
  </si>
  <si>
    <t>《人工智能初步》线上课程</t>
  </si>
  <si>
    <t>基于脑电波数据的学能评测系统的设计与开发</t>
  </si>
  <si>
    <t>数据中心网络保障低延时的负载均衡关键技术研究</t>
  </si>
  <si>
    <t>202250045133</t>
  </si>
  <si>
    <t>基于网络舆情大数据的重大危机事件监测预
警机制研究</t>
  </si>
  <si>
    <t>湘财文指 [2022]0056</t>
  </si>
  <si>
    <t>21YBA224</t>
  </si>
  <si>
    <t>基于骨架特征的人体动作识别</t>
  </si>
  <si>
    <t>新建项目</t>
  </si>
  <si>
    <t>HQ22022</t>
  </si>
  <si>
    <t>科技处</t>
  </si>
  <si>
    <t>基于图卷积的人员安全行为识别研究</t>
  </si>
  <si>
    <t>KFB22021</t>
  </si>
  <si>
    <t>复杂人机交互系统人误智能预防湖南省重点实验室</t>
  </si>
  <si>
    <t>智能反射面辅助的全双工双向无线通信关键技术研究</t>
  </si>
  <si>
    <t>22A0629</t>
  </si>
  <si>
    <t>面向物联网应用的高效协同计算调度策略研究</t>
  </si>
  <si>
    <t>联合基金</t>
  </si>
  <si>
    <t>2022JJ50147</t>
  </si>
  <si>
    <t>“走进科技你我同行”科技活动周系列科普</t>
  </si>
  <si>
    <t>产学研合作与创新联合体</t>
  </si>
  <si>
    <t>复杂系统下基于行为识别的人因失误检测关键技术研究</t>
  </si>
  <si>
    <t>KFB22020</t>
  </si>
  <si>
    <t>大型复杂系统人因安全参数系统建模及评价研究</t>
  </si>
  <si>
    <t>KFKB2209</t>
  </si>
  <si>
    <t>多能见度下复杂环境中基于天际线的位置感知研究</t>
  </si>
  <si>
    <t>HQ22015</t>
  </si>
  <si>
    <t>基于迁移学习的跨项目软件缺陷预测研究</t>
  </si>
  <si>
    <t>22B0855</t>
  </si>
  <si>
    <t>青年科技人才项目</t>
  </si>
  <si>
    <t>创新平台与人才计划
——青年科技人才项目</t>
  </si>
  <si>
    <t>湘科计[2022]38号</t>
  </si>
  <si>
    <t>2022RC1101</t>
  </si>
  <si>
    <t>湖湘英才</t>
  </si>
  <si>
    <t>湘财行指[2022]57号</t>
  </si>
  <si>
    <t>湖南组织部</t>
  </si>
  <si>
    <t>类石墨烯MoS2光电薄膜的制备与金半接触性能的研究</t>
  </si>
  <si>
    <t>22C0629</t>
  </si>
  <si>
    <t>基于鞅理论的人工免疫算法强收敛性研究</t>
  </si>
  <si>
    <t>22A0633</t>
  </si>
  <si>
    <t xml:space="preserve">第四条表1 </t>
  </si>
  <si>
    <t>湖南省哲学社会科学基金青年项目</t>
  </si>
  <si>
    <t>湘社科办[2022]2号</t>
  </si>
  <si>
    <t>21YBQ103</t>
  </si>
  <si>
    <t>长江经济带数字经济发展不 平衡测度及其对经济高质量 发展的效应研究</t>
  </si>
  <si>
    <t>22B0863</t>
  </si>
  <si>
    <t>基于TOPSIS法的衡阳大学生返乡创业的多元动力机制及动力模型研究</t>
  </si>
  <si>
    <t>衡阳市社会科学界联合会</t>
  </si>
  <si>
    <t>企业环境责任效应的统计监测研究</t>
  </si>
  <si>
    <t>2022C023</t>
  </si>
  <si>
    <t>人工智能技术背景下衡阳智慧物流配送路径规划研究</t>
  </si>
  <si>
    <t>网络安全湖南省科普基地</t>
  </si>
  <si>
    <t>湖南省科学技术厅/湖南省科学技术协会</t>
  </si>
  <si>
    <t>黎昂750
陈敏750
廖湘柏200
罗庆云80
唐杰 80
胡龙志100
尹帅20
刘泽芬20</t>
  </si>
  <si>
    <t>2022年湖南工学院专业技术人员科技工作计量表（科技类荣誉）</t>
  </si>
  <si>
    <t>省部级（湖湘青年英才）</t>
  </si>
  <si>
    <t>中共湖南省委</t>
  </si>
  <si>
    <t>省部级（三尖荷尖）</t>
  </si>
  <si>
    <t>第一</t>
    <phoneticPr fontId="1" type="noConversion"/>
  </si>
  <si>
    <t>表4E级</t>
    <phoneticPr fontId="1" type="noConversion"/>
  </si>
  <si>
    <t>第七条表4</t>
    <phoneticPr fontId="1" type="noConversion"/>
  </si>
  <si>
    <t>肖亚斌</t>
  </si>
  <si>
    <t>Electrical Properties of New Carbon-Based Magnetic Nanomaterials and Spintronic Device Design</t>
    <phoneticPr fontId="1" type="noConversion"/>
  </si>
  <si>
    <t>Integrated Ferroelectrics</t>
    <phoneticPr fontId="1" type="noConversion"/>
  </si>
  <si>
    <t>C</t>
    <phoneticPr fontId="1" type="noConversion"/>
  </si>
  <si>
    <t>Perfect spin-filtering effect in molecular junctions based on half-metallic penta-hexa-graphene nanoribbons</t>
    <phoneticPr fontId="1" type="noConversion"/>
  </si>
  <si>
    <t>J. Phys.-Condens. Matter</t>
    <phoneticPr fontId="1" type="noConversion"/>
  </si>
  <si>
    <t>B2</t>
    <phoneticPr fontId="1" type="noConversion"/>
  </si>
  <si>
    <t xml:space="preserve"> Excellent Medium-Temperature Thermoelectric Performance of Monolayer BiOCl, Langmuir 7733−7739 (2022)</t>
    <phoneticPr fontId="1" type="noConversion"/>
  </si>
  <si>
    <t>Langmuir</t>
  </si>
  <si>
    <t>B1</t>
    <phoneticPr fontId="1" type="noConversion"/>
  </si>
  <si>
    <t>Self-bound states induced by the Lee–Huang–Yang effect in
non-PT -symmetric complex potentials</t>
    <phoneticPr fontId="1" type="noConversion"/>
  </si>
  <si>
    <t>Nonlinear 
Dynamics</t>
    <phoneticPr fontId="1" type="noConversion"/>
  </si>
  <si>
    <t>High interfacial thermal conductance across heterogeneous GaN/graphene interface</t>
    <phoneticPr fontId="1" type="noConversion"/>
  </si>
  <si>
    <t>Applied Surface Science</t>
    <phoneticPr fontId="1" type="noConversion"/>
  </si>
  <si>
    <t>5500*0.3</t>
    <phoneticPr fontId="1" type="noConversion"/>
  </si>
  <si>
    <t>First-principles determination of high thermal conductivity of PCF-graphene: A comparison with graphene</t>
    <phoneticPr fontId="1" type="noConversion"/>
  </si>
  <si>
    <t>Applied Physics Letters</t>
    <phoneticPr fontId="1" type="noConversion"/>
  </si>
  <si>
    <t>3500*0.3</t>
    <phoneticPr fontId="1" type="noConversion"/>
  </si>
  <si>
    <t xml:space="preserve"> First-principles investigation of effects of defects on the physical properties of 3C-SiC under high temperatures and pressures</t>
  </si>
  <si>
    <t>J. Mater. Res. Tech.</t>
  </si>
  <si>
    <t>20 (2022) 3633-3645</t>
  </si>
  <si>
    <t>High-throughput first-principles study of physical properties of L12-Al3M particles</t>
  </si>
  <si>
    <t xml:space="preserve">Mater. Today Commun. </t>
  </si>
  <si>
    <t>31 (2022) 103748</t>
  </si>
  <si>
    <t>Nucleation and growth of L12 Al3RE particles in aluminum alloys: A first-principles study</t>
  </si>
  <si>
    <t>J. Rare Earths</t>
  </si>
  <si>
    <t>High-Throughput Predictions of the Stabilities of Multi-Type Long-Period Stacking Ordered Structures in High-Performance Mg Alloys</t>
  </si>
  <si>
    <t>Nanomaterials</t>
  </si>
  <si>
    <t>5500*0.6</t>
  </si>
  <si>
    <t>Deep Insights into Complicated Superdislocation
Dissociation and Core Properties of Dislocation
in L12-Al3RE Compounds: A Comprehensive
First-Principles Study</t>
  </si>
  <si>
    <t>Phys. Status Solidi B</t>
  </si>
  <si>
    <t>259(11) (2022) 2200211</t>
  </si>
  <si>
    <t>500*0.3</t>
  </si>
  <si>
    <t>Effects of rare-earth elements on twinning deformation of Al alloys from first-principles calculations</t>
  </si>
  <si>
    <t>Solid State Communications</t>
  </si>
  <si>
    <t>356（2022） 114946</t>
  </si>
  <si>
    <t>First-principles study on the strain-modulated structure and electronic properties of janus tin oxide selenide monolayer</t>
    <phoneticPr fontId="1" type="noConversion"/>
  </si>
  <si>
    <t>Micro and Nanostructures</t>
  </si>
  <si>
    <t>Theoretical design of Janus-In2STe/InSe lateral heterostructure: A DFT investigation</t>
    <phoneticPr fontId="1" type="noConversion"/>
  </si>
  <si>
    <t>Physica E</t>
  </si>
  <si>
    <t>YRAN2SAT:A novel flexible random  satisfiability logical rule in discrete hopfield neural network</t>
    <phoneticPr fontId="1" type="noConversion"/>
  </si>
  <si>
    <t>Advanced in Engineering Software</t>
    <phoneticPr fontId="1" type="noConversion"/>
  </si>
  <si>
    <t>《湖南工学院期刊认定办法》核定论文级别，再按表4计算科技成果计分。</t>
    <phoneticPr fontId="1" type="noConversion"/>
  </si>
  <si>
    <t>李彬</t>
  </si>
  <si>
    <t>“穿越沙漠”游戏策略研究</t>
  </si>
  <si>
    <t>2022（4）</t>
  </si>
  <si>
    <t>Ranking defects and solving countermeasures for Pythagorean fuzzy sets with hesitant degree</t>
    <phoneticPr fontId="1" type="noConversion"/>
  </si>
  <si>
    <t>International Journal of Machine Learning and Cybernetics</t>
    <phoneticPr fontId="1" type="noConversion"/>
  </si>
  <si>
    <t>13(5)</t>
    <phoneticPr fontId="1" type="noConversion"/>
  </si>
  <si>
    <t>Centroid coordinate ranking of Pythagorean fuzzy numbers and its application in group decision making</t>
  </si>
  <si>
    <t>Cognitive Computation</t>
  </si>
  <si>
    <t>Convergence and gradient algorithm of a class of neural networks based on the polygonal fuzzy numbers representation</t>
    <phoneticPr fontId="1" type="noConversion"/>
  </si>
  <si>
    <t>Interactive group decision making method based on probabilistic hesitant Pythagorean fuzzy information representation</t>
    <phoneticPr fontId="1" type="noConversion"/>
  </si>
  <si>
    <t>Applied Intelligenc</t>
  </si>
  <si>
    <t>Generalized K-Sugeno integrals and their equivalent representations</t>
  </si>
  <si>
    <t>Computational and Applied Mathematics</t>
  </si>
  <si>
    <t>41(1)</t>
    <phoneticPr fontId="1" type="noConversion"/>
  </si>
  <si>
    <t>基于概率犹豫模糊相似度的交互式群体决策方法</t>
    <phoneticPr fontId="1" type="noConversion"/>
  </si>
  <si>
    <t>D2</t>
    <phoneticPr fontId="1" type="noConversion"/>
  </si>
  <si>
    <t>Geometric ranking of Pythagorean fuzzy numbers based on upper curved trapezoidal area characterization score function</t>
    <phoneticPr fontId="1" type="noConversion"/>
  </si>
  <si>
    <t>International Journal of Fuzzy Systems</t>
  </si>
  <si>
    <t>D3</t>
    <phoneticPr fontId="1" type="noConversion"/>
  </si>
  <si>
    <t>王明新</t>
    <phoneticPr fontId="1" type="noConversion"/>
  </si>
  <si>
    <t>永磁同步电机混沌运动反步动态面控制</t>
  </si>
  <si>
    <t>四川轻化工大学学报（自然科学版）</t>
    <phoneticPr fontId="1" type="noConversion"/>
  </si>
  <si>
    <t>Informatisation of educational reform based on fractional differential equations</t>
  </si>
  <si>
    <t>Applied Mathematics and Nonlinear Science</t>
  </si>
  <si>
    <t>2021年</t>
  </si>
  <si>
    <t>Auxiliary Teaching System of Higher Mathematics Based on Random Matrix Model</t>
  </si>
  <si>
    <t>Mathematical Problems in Engineering</t>
  </si>
  <si>
    <t>2022年</t>
  </si>
  <si>
    <t>ISA transactions</t>
  </si>
  <si>
    <t>2022,130,163-176</t>
  </si>
  <si>
    <t>《湖南工学院绩效工资改革实施办法的科技成果计分办法》第二章表4</t>
  </si>
  <si>
    <t>定向博士在读</t>
  </si>
  <si>
    <t>高强高导铝合金计算设计及其调控机理研究</t>
  </si>
  <si>
    <t>何丹</t>
  </si>
  <si>
    <t>图书分销系统算法咨询</t>
  </si>
  <si>
    <t>南阳令道十方商贸有限公司物流方案优化设计</t>
  </si>
  <si>
    <t>校园智能售货模式研究</t>
  </si>
  <si>
    <t>西安爱优贝乐服务营销策略研究</t>
  </si>
  <si>
    <t>用活工业文化资源 上好身边的思政课</t>
  </si>
  <si>
    <t>湖南日报·理论版</t>
  </si>
  <si>
    <t>基于大数据分析的高校思想政治理论课混合式教学模式改革初探</t>
  </si>
  <si>
    <t>“三位一体”混合式教学模式在高校思想政治理论课中的应用研究</t>
  </si>
  <si>
    <t>科教导刊</t>
  </si>
  <si>
    <t>基于深度学习的“形势与政策”课混合式教学模式研究与实践</t>
  </si>
  <si>
    <t>中国多媒体与网络教学学报（上旬刊）</t>
  </si>
  <si>
    <t>2022第2期</t>
  </si>
  <si>
    <t>“抖音”对培养大学生社会主义核心价值观的研究</t>
  </si>
  <si>
    <t>教育教学论坛</t>
  </si>
  <si>
    <t>2022年第22期</t>
  </si>
  <si>
    <t>基于DELC深度学习的高等学校思政课程教学设计探讨</t>
  </si>
  <si>
    <t>2022年第6期</t>
  </si>
  <si>
    <t>自媒体视域下抖音对培养大学生社会主义核心价值观的实践探索与研究</t>
  </si>
  <si>
    <t>2022年第1期</t>
  </si>
  <si>
    <t>高校思想政治理论课“精准滴灌”式教学方法研究</t>
  </si>
  <si>
    <t>论大数据主权的生成逻辑</t>
  </si>
  <si>
    <t>湘潭大学学报（社科版）</t>
  </si>
  <si>
    <t>2022年第5期</t>
  </si>
  <si>
    <t>OBE理念下构建《中国近现代史纲要》课程体验式教学的五重路径探析</t>
  </si>
  <si>
    <t>《明日》</t>
  </si>
  <si>
    <t>2022 年 37 期</t>
  </si>
  <si>
    <t>切实推进马克思主义学院内涵式发展</t>
  </si>
  <si>
    <t>劳动教育在高校思政教育教学中的价值和实现路径</t>
  </si>
  <si>
    <t>2022第6期</t>
  </si>
  <si>
    <t>两嵌入视域下思想政治理论课实践教学路径探索</t>
  </si>
  <si>
    <t>科学咨询</t>
  </si>
  <si>
    <t>2022年第17期</t>
  </si>
  <si>
    <t>2022年第2期</t>
  </si>
  <si>
    <t>抗疫精神融入高校医学专业思政课探讨</t>
  </si>
  <si>
    <t>西部素质教育</t>
  </si>
  <si>
    <t>2022年第8卷第5期</t>
  </si>
  <si>
    <t>“00后”大学生马克思主义认同情况研究</t>
  </si>
  <si>
    <t>时代人物</t>
  </si>
  <si>
    <t>2022年第29期</t>
  </si>
  <si>
    <t>党建引领“小个专”企业发展研究</t>
  </si>
  <si>
    <t>企业员工心理健康研究</t>
  </si>
  <si>
    <t>郴州地域文化研究</t>
  </si>
  <si>
    <t>外贸企业文化建设研究</t>
  </si>
  <si>
    <t>衡阳市红色文化旅游资源的开发及利用</t>
  </si>
  <si>
    <t>疫情常态化视域下民营企业发展路径研究</t>
  </si>
  <si>
    <t>以高质量党建引领企业高质量发展</t>
  </si>
  <si>
    <t>2022年湖南工学院专业技术人员科技工作计分表（成果奖）</t>
    <phoneticPr fontId="27" type="noConversion"/>
  </si>
  <si>
    <t>获奖形式及内容</t>
  </si>
  <si>
    <t>获奖项目名称</t>
  </si>
  <si>
    <t>获奖等级</t>
  </si>
  <si>
    <t>省部级以上成果奖申报</t>
  </si>
  <si>
    <t>计分</t>
    <phoneticPr fontId="27" type="noConversion"/>
  </si>
  <si>
    <t>廖阔</t>
    <phoneticPr fontId="27" type="noConversion"/>
  </si>
  <si>
    <t>马克思主义学院</t>
    <phoneticPr fontId="28" type="noConversion"/>
  </si>
  <si>
    <t>毛祖莉</t>
  </si>
  <si>
    <t>Preparation of ZrO2 in SiC coating via hydrothermal 
method and sintering process onto carbon/ carbon composite</t>
  </si>
  <si>
    <t>Materials Express.</t>
  </si>
  <si>
    <t>Ｓｉ３ Ｎ４ 对碳 ／ 碳复合材料表面 ＳｉＣ 涂层
耐磨性的影响</t>
  </si>
  <si>
    <t>材料保护</t>
  </si>
  <si>
    <t>刘瑜</t>
  </si>
  <si>
    <t>An initio study of thermodynamic and fracture properties of CrFeCoNiMnx (0≤x≤3) high-entropy alloys</t>
  </si>
  <si>
    <t>Journal of Materials Research and Technology</t>
  </si>
  <si>
    <t>2022,17</t>
  </si>
  <si>
    <t>High-throughput prediction of intrinsic properties of L12-(Nix1,Crx2,Cox3)3(Aly1,Tiy2) precipitates</t>
  </si>
  <si>
    <t>Materials Today Communications</t>
  </si>
  <si>
    <t>2022,31</t>
  </si>
  <si>
    <t>吕铁铮</t>
  </si>
  <si>
    <t>Carbon quantum dots anchored on the anti-reflection silica layer as solid 
luminescence down-shifting materials in solar panel encapsulation</t>
  </si>
  <si>
    <t>Solar Energy 
Materials&amp;Solar cells</t>
  </si>
  <si>
    <t>235（2022），
111450</t>
  </si>
  <si>
    <t>基于混合式教学方法在大学物理教学中的尝试和研究</t>
  </si>
  <si>
    <t>大众文摘</t>
  </si>
  <si>
    <t>2022年34期5卷</t>
  </si>
  <si>
    <t>段石云</t>
  </si>
  <si>
    <t>Effect of Solution Temperature on Tension-Compression Asymmetry in Metastable β-Titanium Alloys</t>
  </si>
  <si>
    <t>Metals</t>
  </si>
  <si>
    <t>2022,12</t>
    <phoneticPr fontId="1" type="noConversion"/>
  </si>
  <si>
    <t>张睿智</t>
  </si>
  <si>
    <t>Effect of deformation modes on continuous dynamic recrystallization of extruded AZ31 Mg alloy</t>
  </si>
  <si>
    <t>Journal of Alloys and Compounds</t>
  </si>
  <si>
    <t>刘安民</t>
  </si>
  <si>
    <t>ZL202110589956.X</t>
  </si>
  <si>
    <t>ZL202110589932.4</t>
  </si>
  <si>
    <t>一种深海扬矿管接头内螺纹的加工装置的使用方法</t>
  </si>
  <si>
    <t>ZL2020107280969</t>
  </si>
  <si>
    <t>一种自带粘接性控温件、及其制作方法和应用</t>
  </si>
  <si>
    <t>4.11万</t>
  </si>
  <si>
    <t>ZL2019109548264</t>
  </si>
  <si>
    <t>一种利用透明中红外辐射纤维素薄膜冷却光伏组件的方法</t>
  </si>
  <si>
    <t>4.01万</t>
  </si>
  <si>
    <t>ZL2020102852088</t>
  </si>
  <si>
    <t>ZL2021108685717</t>
  </si>
  <si>
    <t>邓彬</t>
  </si>
  <si>
    <t>ZL202010056325.7</t>
  </si>
  <si>
    <t>ZL202111384971.7</t>
  </si>
  <si>
    <t>ZL202010880396.9</t>
  </si>
  <si>
    <t>ZL202110470659.3</t>
  </si>
  <si>
    <t>ZL202110444361.5</t>
  </si>
  <si>
    <t>MoO2-MO2析氢催化材料及其制备方法和应用</t>
  </si>
  <si>
    <t>夏二立</t>
  </si>
  <si>
    <t>稀土镁合金的制备与加工</t>
  </si>
  <si>
    <t>高强韧性高熵合金关键技术开发</t>
  </si>
  <si>
    <t>洪悦</t>
  </si>
  <si>
    <t>精密模具提质延寿关键技术开发</t>
  </si>
  <si>
    <t>新型醚基高电压锂金属电池电解液的研究</t>
  </si>
  <si>
    <t>“一图一链一库”编制咨询</t>
  </si>
  <si>
    <t>刘超</t>
  </si>
  <si>
    <t>刘力梅</t>
  </si>
  <si>
    <t>智能电子设备用铝合金的组织结构与性能调控</t>
  </si>
  <si>
    <t>伍毅</t>
  </si>
  <si>
    <t>不锈钢轴承座高性能加工技术研究及应用</t>
  </si>
  <si>
    <t>稀土镁合金材料的研发与制备</t>
  </si>
  <si>
    <t>刘伟</t>
  </si>
  <si>
    <t>崔晓利</t>
  </si>
  <si>
    <t>电动汽车减震关键技术研究</t>
  </si>
  <si>
    <t>3D打印软件开发</t>
  </si>
  <si>
    <t>段石云</t>
    <phoneticPr fontId="1" type="noConversion"/>
  </si>
  <si>
    <t>汽车零部件技术研究院</t>
    <phoneticPr fontId="1" type="noConversion"/>
  </si>
  <si>
    <t>“十三五”期间湖南省进出口贸易发展分析</t>
  </si>
  <si>
    <t>新教育</t>
  </si>
  <si>
    <t>广东省进出口贸易发展现状、面临的问题及对策探讨</t>
  </si>
  <si>
    <t>S公司“最后500米配送”问题探讨</t>
  </si>
  <si>
    <t>科协论坛</t>
  </si>
  <si>
    <t>中小企业如何实施精益管理走“专精特新”之路</t>
  </si>
  <si>
    <t>海峡科技与产业</t>
  </si>
  <si>
    <t>数字经济时代“专精特新”企业高质量发展研究</t>
  </si>
  <si>
    <t>太平鸟服饰公司数字化转型发展的经验及启示</t>
  </si>
  <si>
    <t>科技新时代</t>
  </si>
  <si>
    <t>抖音商业模式研究：优势、存在问题与优化</t>
  </si>
  <si>
    <t>新零售背景下兴盛优选运营模式研究</t>
  </si>
  <si>
    <t>科学与财富</t>
  </si>
  <si>
    <t>Construction and Push of Financial Instructional Resource Bank Based on Rough Set Theory</t>
  </si>
  <si>
    <t>Mobile Information Systems</t>
  </si>
  <si>
    <t>2022.7.22</t>
  </si>
  <si>
    <t>用心陪伴，携爱同行——高校辅导员工作案例分析</t>
  </si>
  <si>
    <t>同行</t>
  </si>
  <si>
    <t>2022年11期</t>
  </si>
  <si>
    <t>国内宠物保险产品市场分析与发展策略研究</t>
  </si>
  <si>
    <t>上海商业</t>
  </si>
  <si>
    <t>2022(06)</t>
  </si>
  <si>
    <t>互联网消费信贷对大学生超前消费行为的影响研究——基于H市四所高校的问卷数据分析</t>
  </si>
  <si>
    <t>法制博览</t>
  </si>
  <si>
    <t>2022,(31)</t>
  </si>
  <si>
    <t>空间外部性、市场需求与中国城市新兴产业集聚</t>
  </si>
  <si>
    <t>城市问题</t>
  </si>
  <si>
    <t>2022(2):23-34.</t>
  </si>
  <si>
    <t>中国市域绿色全要素生产率空间计量分析</t>
  </si>
  <si>
    <t>2022,42(9):138-146.</t>
  </si>
  <si>
    <t>新零售背景下中国无人超市发展问题研究</t>
  </si>
  <si>
    <t>经济师</t>
  </si>
  <si>
    <t>2022（04）</t>
  </si>
  <si>
    <t>风险管理与企业战略和绩效的协同研究</t>
  </si>
  <si>
    <t>教育学研究</t>
  </si>
  <si>
    <t>2022年第60期</t>
  </si>
  <si>
    <t>Enterprise Financial Risk Early Warning Using BP Neural Network under Internet of Things and Rough Set Theory</t>
  </si>
  <si>
    <t>Journal of Interconnection Networks</t>
  </si>
  <si>
    <t>Vol22,No3</t>
  </si>
  <si>
    <t>How does the climate policy uncertainty affect the green innovation? Evidence from China</t>
  </si>
  <si>
    <t>Int. J. Environ. Res. Public Health</t>
  </si>
  <si>
    <t>2022，19（23）</t>
  </si>
  <si>
    <t>Does Stronger Protection of Intellectual Property Improve Sustainable Development? Evidence from City Data in China</t>
  </si>
  <si>
    <t>Sustainability</t>
  </si>
  <si>
    <t>2022，14（22）</t>
  </si>
  <si>
    <t>Local Government Debt and Green Total Factor Productivity—Empirical Evidence from Chinese Cities</t>
  </si>
  <si>
    <t>2022，19（19）</t>
  </si>
  <si>
    <t>The effect of psychological capital and
role conflict on academic
entrepreneurial intents of Chinese
teachers in higher education -- a study
based on the theory of planned behavior</t>
  </si>
  <si>
    <t xml:space="preserve">Frontiers in Psychology
</t>
  </si>
  <si>
    <t>2022.03.Volume 13</t>
  </si>
  <si>
    <t>农业农村部《关于落实党中央国务院2022年全面推进乡村振兴重点工作部署的实施意见》解读</t>
  </si>
  <si>
    <t>人大复印报刊资料《种植与养殖》</t>
  </si>
  <si>
    <t>基于EVA的H公司并购财务绩效研究</t>
  </si>
  <si>
    <t>M公司财务杠杆研究</t>
  </si>
  <si>
    <t>基于层次分析法的TR乳业公司存货内部控制研究</t>
  </si>
  <si>
    <t>探索综合型环境绩效审计模式</t>
  </si>
  <si>
    <t>2022,3(06)</t>
  </si>
  <si>
    <t>探讨供应链企业的利润分配</t>
  </si>
  <si>
    <t>2022,3(中）</t>
  </si>
  <si>
    <t>企业集团人力资源管理战略研究</t>
  </si>
  <si>
    <t>中国应急管理科学</t>
  </si>
  <si>
    <t>2022年第8期</t>
  </si>
  <si>
    <t>企业负债经营风险与防范对策分析</t>
  </si>
  <si>
    <t>2022、3中</t>
  </si>
  <si>
    <t>上市公司社会责任会计信息披露研究</t>
  </si>
  <si>
    <t>2022、7</t>
  </si>
  <si>
    <t>The Impact of Uncertainties on Crude Oil Prices: Based on a Quantile-on-Quantile Method</t>
  </si>
  <si>
    <t xml:space="preserve"> 2022, 15</t>
  </si>
  <si>
    <t>Impact of Environmental Regulations on Energy Efficiency: A Case Study of China’s Air Pollution Prevention and Control Action Plan</t>
  </si>
  <si>
    <t>2022，14</t>
  </si>
  <si>
    <t>Enterprise financialization and technological innovation: Mechanism and heterogeneity</t>
  </si>
  <si>
    <t>PLoS ONE</t>
  </si>
  <si>
    <t>2022，17（12）</t>
  </si>
  <si>
    <t>Interaction between Digital Economy and Environmental Pollution: New Evidence from a Spatial Perspective</t>
  </si>
  <si>
    <t>我国油气资源收益分配存在的问题及对策分析</t>
  </si>
  <si>
    <t>中国科技信息</t>
  </si>
  <si>
    <t>2022年14期</t>
  </si>
  <si>
    <t>女书符号在旅游产品中的应用研究</t>
  </si>
  <si>
    <t>时代教育</t>
  </si>
  <si>
    <t>2022年25期</t>
  </si>
  <si>
    <t>湘潭县白云村农村土地利用现状、问题及对策</t>
  </si>
  <si>
    <t>安徽农学通报</t>
  </si>
  <si>
    <t>2022（7）</t>
  </si>
  <si>
    <t>真抓实干，闯出科技服务新路子</t>
  </si>
  <si>
    <t>The Macroreform of the Electronics Manufacturing Industry under the Industry 4.0 Wave Based on Financial Performance Indicators</t>
  </si>
  <si>
    <t>湖南省绿色经济发展水平评价及影响因素分析</t>
  </si>
  <si>
    <t>中阿科技论坛(中英文)</t>
  </si>
  <si>
    <t>2022,(09)</t>
  </si>
  <si>
    <t>我国硕士学位授予单位立项建设的现状与对策</t>
  </si>
  <si>
    <t>家具与室内装饰</t>
  </si>
  <si>
    <t xml:space="preserve"> 2022,29(06)</t>
  </si>
  <si>
    <t>地方高校学科群建设的对策研究</t>
  </si>
  <si>
    <t>中国高等教育</t>
  </si>
  <si>
    <t>2022（6）</t>
  </si>
  <si>
    <t>返乡农民工创业选择的影响因素分析——基于5省465户返乡农民工家庭的调查数据</t>
  </si>
  <si>
    <t>2022,42(1)</t>
  </si>
  <si>
    <t>湖南省经济高质量发展水平测度及影响因素</t>
  </si>
  <si>
    <t>湖南社会科学</t>
  </si>
  <si>
    <t>2022(6)</t>
  </si>
  <si>
    <t>湖南省打造数字经济发展新高地的问题与对策研究</t>
  </si>
  <si>
    <t>湖北职业技术学院学报</t>
  </si>
  <si>
    <t>2022,25(02)</t>
  </si>
  <si>
    <t>环境规制对企业绿色发展的影响研究</t>
  </si>
  <si>
    <t>河南科技学院学报</t>
  </si>
  <si>
    <t>2022,42(09)</t>
  </si>
  <si>
    <t>地方高校工商管理专业“工商融合，文理兼容”人才培养模式研究与实践</t>
  </si>
  <si>
    <t>湖南工业职业技术学院学报</t>
  </si>
  <si>
    <t>2022,22(05)</t>
  </si>
  <si>
    <t>基于“三螺旋”理论的地方应用型高校校地企联合人才培养机制构建</t>
  </si>
  <si>
    <t>科学与生活</t>
  </si>
  <si>
    <t>2022（17）</t>
  </si>
  <si>
    <t>Analysis of Tourist Satisfaction 
Index Based on Structural Equation
 Model</t>
  </si>
  <si>
    <t>JOURNAL OF 
SENSORS</t>
  </si>
  <si>
    <t>JUN 11,2022</t>
  </si>
  <si>
    <t>基于技能竞赛导向的SPOC混合式教学模式
实践</t>
  </si>
  <si>
    <t>学园</t>
  </si>
  <si>
    <t>2022, 15(11)</t>
  </si>
  <si>
    <t>英语生态智慧课堂的构建与完善</t>
  </si>
  <si>
    <t>2022（2）</t>
  </si>
  <si>
    <t>民营企业创业对绩效的影响：基础创新能力的多重中介作用</t>
  </si>
  <si>
    <t>投资与创业</t>
  </si>
  <si>
    <t>2022，33（10）</t>
  </si>
  <si>
    <t>高质量发展视域下制造业迭代创新的影响因素分析-基于双案例的探索性研究</t>
  </si>
  <si>
    <t>产业创新研究</t>
  </si>
  <si>
    <t>2022（8）</t>
  </si>
  <si>
    <t>应用型大学专业学位硕士培养与特色学科建设互动机制研究</t>
  </si>
  <si>
    <t>新教育时代</t>
  </si>
  <si>
    <t>2022(37)</t>
  </si>
  <si>
    <t>湖南省城乡居民“消费导向”型经济发展研究</t>
  </si>
  <si>
    <t>互联网消费信贷对大学生超前消费行为的影响研究</t>
  </si>
  <si>
    <t>基于OBE理念的精品在线开放课程资源结构模型研究</t>
  </si>
  <si>
    <t>现代商贸工业</t>
  </si>
  <si>
    <t>城市群数字经济发展水平的空间差异及收敛分析</t>
  </si>
  <si>
    <t>ESI1%</t>
  </si>
  <si>
    <t>Forecasting crude oil price using LSTM neural networks</t>
  </si>
  <si>
    <t>Data Science in Finance and Economics</t>
  </si>
  <si>
    <t>新时期小微生鲜企业电子商务营销策略研究</t>
  </si>
  <si>
    <t>速读</t>
  </si>
  <si>
    <t>应用型人才校企协同培养研究——以地方高校工商管理专业为例</t>
  </si>
  <si>
    <t>科教创新与实践</t>
  </si>
  <si>
    <t>新文科背景下工商管理专业跨界电商人才培养途径研究</t>
  </si>
  <si>
    <t>教师周刊</t>
  </si>
  <si>
    <t xml:space="preserve">中国农业生产碳汇效应与生产绩效的时空特征	</t>
  </si>
  <si>
    <t>讲深讲透讲活 立德树人关键课程</t>
  </si>
  <si>
    <t>2022.5.30</t>
  </si>
  <si>
    <t>情境理论视域下家族企业跨代创业行为研究</t>
  </si>
  <si>
    <t>浙江工商大学出版社</t>
  </si>
  <si>
    <t>专著</t>
  </si>
  <si>
    <t>第八条</t>
  </si>
  <si>
    <t>基于文化差异的国际服务营销策略</t>
  </si>
  <si>
    <t>东北林业大学出版社</t>
  </si>
  <si>
    <t>基于“两型社会”建设目标点的县域经济发展研究——以湖南衡阳市为例</t>
  </si>
  <si>
    <t>湖南科学技术出版社</t>
  </si>
  <si>
    <t>生态位视域下地方高校特色学科的资源获取能力研究</t>
  </si>
  <si>
    <t>九州出版社</t>
  </si>
  <si>
    <t>区域经济发展水平测度与湖南经济高质量发展实证研究</t>
  </si>
  <si>
    <t>湘潭大学出版社</t>
  </si>
  <si>
    <t>金融集聚影响区域经济发展的机制研究</t>
  </si>
  <si>
    <t>中国商业出版社</t>
  </si>
  <si>
    <t>金融贸易与现代电子商务</t>
  </si>
  <si>
    <t>吉林人民出版社</t>
  </si>
  <si>
    <t>补填2021年，按21年计分标准计算</t>
  </si>
  <si>
    <t>湖南省社科规划办</t>
  </si>
  <si>
    <t>贴片式滴灌带打孔检测系统市场提升途径指导与服务</t>
  </si>
  <si>
    <t>TK80消防栓水管无线压力采集器市场提升途径指导与服务</t>
  </si>
  <si>
    <t>汽车部件稳健性经营管理咨询</t>
  </si>
  <si>
    <t>2021年衡阳市旅游统计工作服务外包项目</t>
  </si>
  <si>
    <t>“四流融合、四位一体”创新课程开发项目</t>
  </si>
  <si>
    <t>湖南攸县里旺国际生态旅游休闲养生度假区</t>
  </si>
  <si>
    <t>迈拓照明营销策略咨询</t>
  </si>
  <si>
    <t>跨境电商咨询服务</t>
  </si>
  <si>
    <t>企业管理服务咨询</t>
  </si>
  <si>
    <t>湖南鹏腾信息技术有限公司薪酬体系设计咨询与服务</t>
  </si>
  <si>
    <t>宸林设备公司薪酬设计与管理咨询</t>
  </si>
  <si>
    <t>锐志稳健性经营管理咨询</t>
  </si>
  <si>
    <t>衡阳县城市和农村建设投资有限公司第十四个五年规划及2035年远景目标纲要</t>
  </si>
  <si>
    <t>5G通讯纳米级高传导功能性材料复合技术研究与应用</t>
  </si>
  <si>
    <t>降低纳长石粉电导率方法的技术研究与市场推广</t>
  </si>
  <si>
    <t>衡阳市技术市场交易促进与研发投入强度的提升途径指导与服务</t>
  </si>
  <si>
    <t>市场调研与管理咨询服务</t>
  </si>
  <si>
    <t>企业财务管理咨询及培训服务</t>
  </si>
  <si>
    <t>企业财务战略管理咨询服务</t>
  </si>
  <si>
    <t>电器产品销售管理服务咨询</t>
  </si>
  <si>
    <t>衡阳市教育市场调研与拓展管理知道服务</t>
  </si>
  <si>
    <t>企业财务管理咨询</t>
  </si>
  <si>
    <t>管理咨询及服务</t>
  </si>
  <si>
    <t>财务咨询培训服务</t>
  </si>
  <si>
    <t>光束焊接系统应用软件研发与市场推广</t>
  </si>
  <si>
    <t>广东华实照明科技有限公司企业绩效考核及管理服务（2022-2023）</t>
  </si>
  <si>
    <t>衡阳市社会科学成果评审委员会</t>
  </si>
  <si>
    <t xml:space="preserve">Design Optimization of IoT-Assisted Intelligent Education Soft__Robot Based upon Improved GA </t>
  </si>
  <si>
    <t>Wireless Communications and Mobile Computing</t>
  </si>
  <si>
    <t>10.1155/2022/7265308</t>
  </si>
  <si>
    <t>第二章 第七条
表4</t>
  </si>
  <si>
    <t>《“文化自信”视域下的设计史论课程教学改革》</t>
  </si>
  <si>
    <t>《才智》</t>
  </si>
  <si>
    <t>第二章 第七条 表4</t>
  </si>
  <si>
    <t>《文旅产业发展背景下的衡山皮影戏发展路径探索》</t>
  </si>
  <si>
    <t>文化创新比较研究</t>
  </si>
  <si>
    <t>ISSN: 2096-4110</t>
  </si>
  <si>
    <t xml:space="preserve">湖南工学院绩效工资改革实施办法
的科技成果计分办法 表4
</t>
  </si>
  <si>
    <t>《混合式教学模式下艺术设计课程改革探析》</t>
  </si>
  <si>
    <t>CN 42-1795/N</t>
  </si>
  <si>
    <t>湖南工学院绩效工资改革实施办法
的科技成果计分办法 表4</t>
  </si>
  <si>
    <t>《极端事故背景下森林消防员自救逃生装置设计》</t>
  </si>
  <si>
    <t>消防届媒体运营</t>
  </si>
  <si>
    <t>CN12-9204/TU</t>
  </si>
  <si>
    <t>任为为、吴群、李先之</t>
  </si>
  <si>
    <t>基于提升用户安全体验的手机银行交互设计研究</t>
  </si>
  <si>
    <t>Journal of social science and humanities</t>
  </si>
  <si>
    <t>第十期</t>
  </si>
  <si>
    <t>基于互动视频技术的在线开放课程互动内容建设研究</t>
  </si>
  <si>
    <t>教师专业发展与创新教育研究</t>
  </si>
  <si>
    <t>2022第四卷第四期</t>
  </si>
  <si>
    <t xml:space="preserve">THE INFLUENCE OF ENVIRONMENTAL PSYCHOLOGY COURSE 
PRACTICE FOR ARCHITECTURAL DESIGN SPECIALTY ON 
STUDENTS' LEARNING ANXIETY </t>
  </si>
  <si>
    <t xml:space="preserve">PSYCHIATRIA DANUBINA 
Volume: 34 Page: S114-S115 Supplement: 4 </t>
  </si>
  <si>
    <t>ISSN:0353-5053</t>
  </si>
  <si>
    <t xml:space="preserve">表4 </t>
  </si>
  <si>
    <t>Assessment of Ecological Environment Quality for Urban Sustainable Development Based on AHP</t>
  </si>
  <si>
    <t>Sponge City Design Based on Intelligent Displacement Optimization</t>
  </si>
  <si>
    <t>《基于地域性的“古建测绘”教学改革与实践》</t>
  </si>
  <si>
    <t>大科技</t>
  </si>
  <si>
    <t>《基于可持续的小城镇协同发展策略初探》</t>
  </si>
  <si>
    <t>建材与装饰</t>
  </si>
  <si>
    <t>《以“乡土营建”为切入点的建筑学专业实践探索》</t>
  </si>
  <si>
    <t>山西建筑</t>
  </si>
  <si>
    <t>Influence of Building Recognition of High-Point Monitoring Image by the Optimized Faster R-CNN on Urban Planning</t>
  </si>
  <si>
    <t>International Journal on Artificial Intelligence Tools</t>
  </si>
  <si>
    <t>张谷英村堂屋文化意向探微</t>
  </si>
  <si>
    <t>现代装饰</t>
  </si>
  <si>
    <t>集体意识在张谷英村地方性形成与保护中的作用研</t>
  </si>
  <si>
    <t>建筑建材装饰</t>
  </si>
  <si>
    <t>中国传统民居中儒家文化的影响与体现阐述</t>
  </si>
  <si>
    <t>探讨儒家思想在传统建筑形制中的具体体现</t>
  </si>
  <si>
    <t>家园建筑与设计</t>
  </si>
  <si>
    <t>Predicting the Splitting Tensile Strength of Recycled Aggregate
Concrete Using Individual and Ensemble Machine
Learning Approaches</t>
  </si>
  <si>
    <t xml:space="preserve">Crystals  </t>
  </si>
  <si>
    <t>Volume 12  Issue 5  10.3390/cryst12050569</t>
  </si>
  <si>
    <t>CN111287378B</t>
  </si>
  <si>
    <t>CN111305450B</t>
  </si>
  <si>
    <t>ZL202220908392.1</t>
  </si>
  <si>
    <t>湘潭文庙修复设计咨询服务项目</t>
  </si>
  <si>
    <t>时尚型家居产品外观设计</t>
  </si>
  <si>
    <t>市（厅）级（含校级）青年项目/一般项目</t>
  </si>
  <si>
    <t>衡阳市科技局科技创新项目</t>
  </si>
  <si>
    <t>阳彦</t>
  </si>
  <si>
    <t xml:space="preserve">The Role of Ambiguity Tolerance and Enthusiasm on Chinese University Teachers’ Burnout. </t>
  </si>
  <si>
    <t>Frontiers in Psychology</t>
  </si>
  <si>
    <t>表4 学术论文的科技成果计分计算标准</t>
  </si>
  <si>
    <t>创新创业教育中心</t>
  </si>
  <si>
    <t>Feasibility Study on the Integration of Innovation and Entrepreneurship Education and Occupational Therapy Training Mode for College Students Based on Big Data.</t>
  </si>
  <si>
    <t>Occupational Therapy Internationa</t>
  </si>
  <si>
    <t>2022/3911326</t>
  </si>
  <si>
    <t>供给侧改革下地方应用型高校创新创业课程体系构建策略</t>
  </si>
  <si>
    <t>语文课内外</t>
  </si>
  <si>
    <t>2022-5期</t>
  </si>
  <si>
    <t>高校创新创业教育观念的变革与价值引导</t>
  </si>
  <si>
    <t>2022-9，第21卷第三期</t>
  </si>
  <si>
    <t>大学生生涯适应力和专业认同度的关系</t>
  </si>
  <si>
    <t>教育论坛教育周报</t>
  </si>
  <si>
    <t>刘茹娇</t>
  </si>
  <si>
    <t>地方本科高校学生摄影工作室创业实践探究</t>
  </si>
  <si>
    <t>旅游与摄影</t>
  </si>
  <si>
    <t>2021,(20)</t>
  </si>
  <si>
    <t>贾东风</t>
  </si>
  <si>
    <t>Optimization of Entrepreneurship Education for College Students Based on Improved Random Forest Algorithm</t>
  </si>
  <si>
    <t>王秋燕</t>
  </si>
  <si>
    <t>课程思政与 SRTP 项目深度融合的电类专业实践教学模
式改革与探索</t>
  </si>
  <si>
    <t>教育研究</t>
  </si>
  <si>
    <t>2022，第4期第04卷</t>
  </si>
  <si>
    <t>湖南省自然科学基金委</t>
    <phoneticPr fontId="1" type="noConversion"/>
  </si>
  <si>
    <t>当代体育</t>
  </si>
  <si>
    <t>新课程教学</t>
  </si>
  <si>
    <t>Fresenius environmental bulletin</t>
  </si>
  <si>
    <t>Tech Optimization in Cybersecurity Defenses by Advanced ML Methods: The Use Case of Volleyball Industry</t>
  </si>
  <si>
    <t>2022 ，文章编号9907427</t>
  </si>
  <si>
    <t>目标教学法对大学生体育教学效果的影响研究</t>
  </si>
  <si>
    <t>湘西南地区体育非物质文化遗产发展现状计对策分析</t>
  </si>
  <si>
    <t>体育视野</t>
  </si>
  <si>
    <t>红色文化资源与民族传统体育旅游开发结合策略分析</t>
  </si>
  <si>
    <t>体育时空</t>
  </si>
  <si>
    <t>立德树人视域下“一体两翼三维”立体式创新太极拳大课堂实践研究</t>
  </si>
  <si>
    <t>大学教学与教育</t>
  </si>
  <si>
    <t xml:space="preserve">2022 5月14期
</t>
  </si>
  <si>
    <t>太极拳普及与公共健身服务体系构建探析</t>
  </si>
  <si>
    <t>20224卷3期</t>
  </si>
  <si>
    <t>基于结构方程模型的高校大学生参加体育社团活动的动力研究</t>
  </si>
  <si>
    <t>1月刊</t>
  </si>
  <si>
    <t>基础教育改革背景下高校篮球教学改革的摄像</t>
  </si>
  <si>
    <t>2022.5月2期</t>
  </si>
  <si>
    <t>篮球文化对高校篮球教学改革的影响研究</t>
  </si>
  <si>
    <t>灌篮</t>
  </si>
  <si>
    <t>2020年33期</t>
  </si>
  <si>
    <t>体育强国背景下高校体育教学改革研究</t>
  </si>
  <si>
    <t>冰雪体育创新研究</t>
  </si>
  <si>
    <t>2022年61期</t>
  </si>
  <si>
    <t>成人教育中实施综合体育教学的办法研究</t>
  </si>
  <si>
    <t>教育</t>
  </si>
  <si>
    <t>2022.04</t>
  </si>
  <si>
    <t>衡阳市青少年排球运动推广</t>
  </si>
  <si>
    <t>衡阳市青少年太极拳运动推广</t>
  </si>
  <si>
    <t>现代生物技术对体育运动的影响研究</t>
  </si>
  <si>
    <t>健美操运动推广与发展研究</t>
  </si>
  <si>
    <t>体操项目的传承与发展研究</t>
  </si>
  <si>
    <t>健身运动推广与发展研究</t>
  </si>
  <si>
    <t>衡阳市青少年体适能评定与健康促进研究</t>
  </si>
  <si>
    <t>《湖南工学院期刊认定办法（试行）》</t>
  </si>
  <si>
    <t xml:space="preserve">第七条 表4 </t>
  </si>
  <si>
    <t>静电成形薄膜反射面天线的裁剪设计</t>
  </si>
  <si>
    <t>工程力学</t>
  </si>
  <si>
    <t>c类期刊</t>
  </si>
  <si>
    <t>索膜反射面可展开天线的形态设计</t>
  </si>
  <si>
    <t>机械科学与技术</t>
  </si>
  <si>
    <t>D2期刊</t>
  </si>
  <si>
    <t>基于常应变单元的空间薄膜结构动力学建模与分析</t>
  </si>
  <si>
    <t>中国空间科学技术</t>
  </si>
  <si>
    <t>E类期刊</t>
  </si>
  <si>
    <t>针对空间薄膜结构的动力学分析</t>
  </si>
  <si>
    <t>含索段连接器和金属反射丝网的索网形态分析</t>
  </si>
  <si>
    <t>《卷宗》</t>
  </si>
  <si>
    <t>奖励办法第7条</t>
  </si>
  <si>
    <t>浅析高等教育中地方高校协同育人机制</t>
  </si>
  <si>
    <t>教育发展研究</t>
  </si>
  <si>
    <t>2022,4(9):111-113</t>
  </si>
  <si>
    <t>论大学本科教育改革</t>
  </si>
  <si>
    <t>成长</t>
  </si>
  <si>
    <t>2022,10:178-180</t>
  </si>
  <si>
    <t>低合金超高强45CrNiSiMnMoVA钢热处理工艺的正交试验优化</t>
  </si>
  <si>
    <t>材料热处理学报</t>
  </si>
  <si>
    <t>2022,43(06):94-100</t>
  </si>
  <si>
    <t>OBE理念下的3D打印课程混合式教学模式探索</t>
  </si>
  <si>
    <t>2022,15(28):27-29</t>
  </si>
  <si>
    <t>固溶温度对7075铝合金板材组织与力学性能的影响</t>
  </si>
  <si>
    <t>轧制态6082-T6铝合金的热压缩力学行为及微观组织分析</t>
  </si>
  <si>
    <t>Evolution of the microstructure and mechanisms of performance degradation in EB-PVD YSZ thermal barrier coatings corroded by volcanic ash at 1150 °C</t>
  </si>
  <si>
    <t>Corrosion Science</t>
  </si>
  <si>
    <t>引入 CDIO 工程理念的自动控制原理实验教学改革探索与实践</t>
  </si>
  <si>
    <t>2022，10</t>
  </si>
  <si>
    <t xml:space="preserve">基于Fluent动网格技术的双螺旋榨油机内部流场仿真研究 </t>
  </si>
  <si>
    <t>2022，4</t>
  </si>
  <si>
    <t>轧制应变量对AZ31镁合金组织与腐蚀性能的影响</t>
  </si>
  <si>
    <t>2022，47（8）</t>
  </si>
  <si>
    <t>高校辅导员职业能力评价指标体系的构建</t>
  </si>
  <si>
    <t>2022 年 12 月第 50 期</t>
  </si>
  <si>
    <t>中文科技期刊数据库经济管理</t>
  </si>
  <si>
    <t>辅导员育人能力提升研究</t>
  </si>
  <si>
    <t>2022[4]15</t>
  </si>
  <si>
    <t>高校网络思想政治平台建设的理论与实践研究</t>
  </si>
  <si>
    <t>新课程研究</t>
  </si>
  <si>
    <t>Memristive Characteristics of the Single-Layer P-Type CuAlO2 and N-Type ZnO Memristors</t>
  </si>
  <si>
    <t xml:space="preserve"> Materials</t>
  </si>
  <si>
    <t>15(3637)</t>
  </si>
  <si>
    <t>The gold nanoparticles enhanced ZnO/GaN UV detector</t>
  </si>
  <si>
    <t>IEEE Journal of the Electron Devices Socity</t>
  </si>
  <si>
    <t>Micro Characterization of Hot-Rolled Plate of Nb-Bearing Grain-Oriented Silicon Steel</t>
  </si>
  <si>
    <t>2022, 15, 429</t>
  </si>
  <si>
    <t>湖南工学院绩效工资改革实施办法 科技成果计分办法的第七条</t>
  </si>
  <si>
    <t>Effect of atmosphere on oxidation behavior of novel high Mn steel bearing Cr during heat treatment</t>
  </si>
  <si>
    <t>International Journal of Materials Research</t>
  </si>
  <si>
    <t>2022; 113(9): 809–81</t>
  </si>
  <si>
    <t>湖南工学院绩效工资改革实施办法 科技成果计分办法第七条</t>
  </si>
  <si>
    <t>Application of Nanometer Heavy-duty Coating in the Optimization of Process Parameters for Power Generation Machinery</t>
  </si>
  <si>
    <t xml:space="preserve"> INTERNATIONAL JOURNAL OF ANALYTICAL CHEMISTRY</t>
  </si>
  <si>
    <t>202210054440.X</t>
  </si>
  <si>
    <t>202210056049.3</t>
  </si>
  <si>
    <t>202210154993.2</t>
  </si>
  <si>
    <t>2022105581284</t>
  </si>
  <si>
    <t>202211128264.6</t>
  </si>
  <si>
    <t>ZL202220327530.7</t>
  </si>
  <si>
    <t>CN201910954828.3</t>
  </si>
  <si>
    <t>CN201811012328.X</t>
  </si>
  <si>
    <t>CN202011142381.9</t>
  </si>
  <si>
    <t>CN202210544825.4</t>
  </si>
  <si>
    <t>矿山机械关键零部件数控加工工艺研究</t>
  </si>
  <si>
    <t>基于数字图像处理的物流分拣方法及系统</t>
  </si>
  <si>
    <t>基于多智能体的分拣器成型方案优化设计研究</t>
  </si>
  <si>
    <t>基于化工设备的技术咨询</t>
  </si>
  <si>
    <t>机动车交通事故中的车速分析</t>
  </si>
  <si>
    <t>机动车交通事故痕迹分析</t>
  </si>
  <si>
    <t>环境工程设备设计优化</t>
  </si>
  <si>
    <t>机动车交通事故机械故障分析</t>
  </si>
  <si>
    <t>校企协同创新实施路径研究</t>
  </si>
  <si>
    <t>新时代背景下课程思政建设与线上教学融合研究</t>
  </si>
  <si>
    <t>废旧锂离子电池带电破碎机耐磨耐腐防护涂层的设计、制备与应用</t>
  </si>
  <si>
    <t>机动车交通事故形态分析</t>
  </si>
  <si>
    <t>激光切割机关键技术研究</t>
  </si>
  <si>
    <t>污水处理设备改造研究</t>
  </si>
  <si>
    <t>大数据背景下教育培训模式发展研究</t>
  </si>
  <si>
    <t>新时代校园文化建设路径探索</t>
  </si>
  <si>
    <t>高锰钢在还原性退火气氛中的氧化行为研究</t>
  </si>
  <si>
    <t>管线钢夹杂物控制及耐腐蚀性能研究</t>
  </si>
  <si>
    <t>基于3D打印的数字化设计</t>
  </si>
  <si>
    <t>基于3D打印的数字化设计（二）</t>
  </si>
  <si>
    <t>轧钢废水处理设备改造研究</t>
  </si>
  <si>
    <t>环保设备改造</t>
  </si>
  <si>
    <t>国家自然科学基金委员会</t>
  </si>
  <si>
    <t>氢化物发生-电感耦合等离子...联质谱法分析大米中的无机砷</t>
  </si>
  <si>
    <t>油菜 ABCC 家族基因生物信息学分析及其对镉胁迫的转录响应</t>
  </si>
  <si>
    <t>电感耦合等离子体发射光谱测定植物精油中的重金属元素</t>
  </si>
  <si>
    <t>地方工科院校物理化学一流课程的建设与实践――以湖南工学院为例</t>
  </si>
  <si>
    <t>Keggin型磷钨酸盐ATP复合物的合成及其处理LAS废水性能研究</t>
  </si>
  <si>
    <t>通讯作者</t>
    <phoneticPr fontId="1" type="noConversion"/>
  </si>
  <si>
    <t>浙江大学学报（理学版）</t>
  </si>
  <si>
    <t>基于风险偏好得分函数和Choquet积分算子的毕达哥拉斯模糊决策方法</t>
    <phoneticPr fontId="1" type="noConversion"/>
  </si>
  <si>
    <t>模糊系统与数学</t>
  </si>
  <si>
    <t>2022年第11期</t>
  </si>
  <si>
    <t>2021（1）</t>
  </si>
  <si>
    <t>2022（7B）</t>
  </si>
  <si>
    <t>2022，208</t>
  </si>
  <si>
    <t>基于sEMG的拉物行走作业肌肉疲劳发展机理研究</t>
  </si>
  <si>
    <t>网络文学发展中存在的问题及对策研究</t>
    <phoneticPr fontId="1" type="noConversion"/>
  </si>
  <si>
    <t>Int. J. Critical Infrastructures</t>
  </si>
  <si>
    <t>文化自信视域下传统戏曲的传承与创新研究:流变、瓶颈及对策</t>
  </si>
  <si>
    <t>阜阳师范大学学报(社会科学版)</t>
  </si>
  <si>
    <t>2022年06期</t>
  </si>
  <si>
    <t>2022年3期</t>
  </si>
  <si>
    <t>2022（13）</t>
  </si>
  <si>
    <t>每万字计算50分</t>
  </si>
  <si>
    <t>湘财教指[2022]64号</t>
    <phoneticPr fontId="1" type="noConversion"/>
  </si>
  <si>
    <r>
      <rPr>
        <sz val="10"/>
        <color theme="1"/>
        <rFont val="宋体"/>
        <family val="3"/>
        <charset val="134"/>
      </rPr>
      <t>2022B（Ⅱ）006</t>
    </r>
  </si>
  <si>
    <t>陈诚</t>
  </si>
  <si>
    <t>数字化培训提升施工班组长岗位胜任力的实证研究</t>
  </si>
  <si>
    <t>铁道科学与工程学报</t>
  </si>
  <si>
    <t>第19卷第二期</t>
  </si>
  <si>
    <t>沈晴晴</t>
  </si>
  <si>
    <t>A new optimization method of double-crack distributions for improving network fracture conductivity of natural gas exploitation</t>
  </si>
  <si>
    <t>volume 122, 2022,103655.</t>
  </si>
  <si>
    <t>游春华</t>
  </si>
  <si>
    <t>Convolutional Neural Networks for Structural Damage identification in Assembled Buildings</t>
  </si>
  <si>
    <t>Volume 2022, 2326903</t>
  </si>
  <si>
    <t>贺辉</t>
  </si>
  <si>
    <t>Optimal design of tuned viscous mass damper for acceleration response control of civil structures under seismic excitations</t>
  </si>
  <si>
    <t>Engineering Structures</t>
  </si>
  <si>
    <t>252：113685</t>
  </si>
  <si>
    <t>Optimal design of tuned viscous mass dampers based on effective damping ratio enhancement effect</t>
  </si>
  <si>
    <t>Journal of Sound and Vibration</t>
  </si>
  <si>
    <t>534:117018</t>
  </si>
  <si>
    <t>随机地震作用下TMD等效附加阻尼比研究</t>
  </si>
  <si>
    <t>振动与冲击</t>
  </si>
  <si>
    <t>41(01):107-115</t>
  </si>
  <si>
    <t>梅华</t>
  </si>
  <si>
    <t>基于平面模型与扩大系数的滚石最大冲击力算法研究</t>
  </si>
  <si>
    <t>第21卷第3期</t>
  </si>
  <si>
    <t>基于理论与LS-DYNA耗能减震棚洞结构研究</t>
  </si>
  <si>
    <t>北京交通大学学报</t>
  </si>
  <si>
    <t>胡朝霞</t>
  </si>
  <si>
    <t>基于ANSYS的半刚性单层网壳静力稳定性研究</t>
  </si>
  <si>
    <t>四川水泥</t>
  </si>
  <si>
    <t>欧阳晶</t>
  </si>
  <si>
    <r>
      <t>基于</t>
    </r>
    <r>
      <rPr>
        <sz val="10"/>
        <color rgb="FF000000"/>
        <rFont val="等线"/>
        <family val="3"/>
        <charset val="134"/>
      </rPr>
      <t>BIM</t>
    </r>
    <r>
      <rPr>
        <sz val="10"/>
        <color rgb="FF000000"/>
        <rFont val="宋体"/>
        <family val="3"/>
        <charset val="134"/>
      </rPr>
      <t>信息模型的隧道病害追踪管理研究</t>
    </r>
  </si>
  <si>
    <t>中国建筑装饰装修</t>
  </si>
  <si>
    <t>2022（4）232期</t>
  </si>
  <si>
    <t>第七天</t>
  </si>
  <si>
    <t>考虑堵塞效应的隧道火灾临界风速研究</t>
  </si>
  <si>
    <t>第21卷第2期</t>
  </si>
  <si>
    <t>刘文祥</t>
  </si>
  <si>
    <t>桩承锚定板挡土墙在填方边坡中的应用研究</t>
  </si>
  <si>
    <t>建筑与装饰</t>
  </si>
  <si>
    <t>2022年20期</t>
  </si>
  <si>
    <t>吴婷</t>
  </si>
  <si>
    <t>基于加权整体最小二乘法的梁裂缝损伤识别方法</t>
  </si>
  <si>
    <t>第21卷第1期</t>
  </si>
  <si>
    <t>李刚</t>
  </si>
  <si>
    <t>基于MATLAB智能算法公路隧道交通事故预测研究</t>
  </si>
  <si>
    <t>第21卷第4期</t>
  </si>
  <si>
    <t>袁杏</t>
  </si>
  <si>
    <t>掺加废弃玻璃粉水泥砂浆耐高温性能研究</t>
  </si>
  <si>
    <t>樊陵姣</t>
  </si>
  <si>
    <t>基于 BIM 的装配式建筑施工质量管理分析</t>
  </si>
  <si>
    <t>工程技术</t>
  </si>
  <si>
    <t>2022年9月</t>
  </si>
  <si>
    <t>隧道衬砌表面防结冰与除冰措施</t>
  </si>
  <si>
    <t>工程技术研究</t>
  </si>
  <si>
    <t>2021年第1期</t>
  </si>
  <si>
    <t>杨瑞</t>
  </si>
  <si>
    <t>以能力培养为核心的工程造价专业实践教学方案思考</t>
  </si>
  <si>
    <t>空中美语</t>
  </si>
  <si>
    <t>预应力混凝土空心桩技术规程</t>
  </si>
  <si>
    <t>中国建筑工业出版社</t>
  </si>
  <si>
    <t>地方标准</t>
  </si>
  <si>
    <t>参与</t>
  </si>
  <si>
    <t>肖琳</t>
  </si>
  <si>
    <t>ZL 2021 1 1096567.X</t>
  </si>
  <si>
    <t>土木学院</t>
  </si>
  <si>
    <t>ZL 2020 2 3175250.9</t>
  </si>
  <si>
    <t>一种高层建筑混凝土梁板喷淋养护系统</t>
  </si>
  <si>
    <t>第九条第三款</t>
  </si>
  <si>
    <t>侯蕊</t>
  </si>
  <si>
    <t>ZL 2020 1 0700326.0</t>
  </si>
  <si>
    <t>郭范波</t>
  </si>
  <si>
    <t>202010993556.0</t>
  </si>
  <si>
    <t>202010993534.4</t>
  </si>
  <si>
    <t>202011244044.0</t>
  </si>
  <si>
    <t>夏宇</t>
  </si>
  <si>
    <t>202110139853.3</t>
  </si>
  <si>
    <t>开孔钢管钢混组合梁桥结构及其施工方法</t>
  </si>
  <si>
    <t>庞朝晖</t>
  </si>
  <si>
    <t>202210901576X</t>
  </si>
  <si>
    <t>向绿林</t>
  </si>
  <si>
    <t>大跨度悬索桥缆索吊施工智能控制技术研究</t>
  </si>
  <si>
    <t>再生混凝土在装配式乡村建筑中的应用研究</t>
  </si>
  <si>
    <t>易红卫</t>
  </si>
  <si>
    <t>就地冷再生技术在农村公路改造中的应用研究</t>
  </si>
  <si>
    <t>新桥棚户区改造安置小区技术咨询服务项目</t>
  </si>
  <si>
    <t>罗江花</t>
  </si>
  <si>
    <t>装配式乡村建筑PC构件新型连接技术试验研究</t>
  </si>
  <si>
    <t>周耀明</t>
  </si>
  <si>
    <t>基于数字化设计的3D打印技术</t>
  </si>
  <si>
    <t>陈高</t>
  </si>
  <si>
    <t>纤维增强地聚物混凝土在装配式乡村建筑中的应用研究</t>
  </si>
  <si>
    <t>郑立孝</t>
  </si>
  <si>
    <t>基于BIM技术的装配式建筑的信息化施工管理研究</t>
  </si>
  <si>
    <t>悬索桥隧道锚长硐室下穿城镇建筑群施工技术研究</t>
  </si>
  <si>
    <t>装配式建筑服务乡村振兴战略的路径与策略研究</t>
  </si>
  <si>
    <t>唐晓雪</t>
  </si>
  <si>
    <t>2022年度江门市台山市海宴镇东联沙栏村垦造水田建设项目工程</t>
  </si>
  <si>
    <t>刘佳林</t>
  </si>
  <si>
    <t>党建文化建设咨询</t>
  </si>
  <si>
    <t>衡阳市科学技术局</t>
  </si>
  <si>
    <t>张宗宁</t>
  </si>
  <si>
    <t>Interactive Sharing of Fragmented English Learning Resources Based on Internet</t>
  </si>
  <si>
    <t>International Journal of Continuing Engineering Education and Life-long Learning</t>
  </si>
  <si>
    <t>2022,32(1)</t>
  </si>
  <si>
    <t>表4 C 500</t>
  </si>
  <si>
    <t>周艳红</t>
  </si>
  <si>
    <t>三全育人理念下高校资助育人模式构建探究</t>
  </si>
  <si>
    <t>2022年19期</t>
  </si>
  <si>
    <t>表4 E 10</t>
  </si>
  <si>
    <t>高校学生党员志愿服务去"摆设"对策探究</t>
  </si>
  <si>
    <t>办公室业务</t>
  </si>
  <si>
    <t>胡青青</t>
  </si>
  <si>
    <t>Do Green Credit Affect Green Total Factor Productivity? Empirical Evidence from China</t>
  </si>
  <si>
    <t>Frontiers in Energy Research</t>
  </si>
  <si>
    <t>城市网络特征对金融效率影响的实证分析</t>
  </si>
  <si>
    <t>统计与决策</t>
  </si>
  <si>
    <t>2022（16）</t>
  </si>
  <si>
    <t>网络热词对大学生网络道德教育的引导研究</t>
  </si>
  <si>
    <t>教育学文摘</t>
  </si>
  <si>
    <t>2022（11）</t>
  </si>
  <si>
    <t>“微时代”大学生网络道德教育的创新研究</t>
  </si>
  <si>
    <t>教学与研究</t>
  </si>
  <si>
    <t>2022（10）</t>
  </si>
  <si>
    <t>“微时代”背景下高校学生网络道德教育现状分析与对策研究</t>
  </si>
  <si>
    <t>胡艳秋</t>
  </si>
  <si>
    <t>数字媒介语境下大学生英语阅读引导探究</t>
  </si>
  <si>
    <t>现代英语</t>
  </si>
  <si>
    <t>2021年5月下第10期</t>
  </si>
  <si>
    <t>表4，E</t>
  </si>
  <si>
    <t>新时代外语教师的课程思政能力建设</t>
  </si>
  <si>
    <t>海外英语</t>
  </si>
  <si>
    <t>2022年第20期</t>
  </si>
  <si>
    <t>跨文化传播视域下讲好中国扶贫故事的路径探析</t>
  </si>
  <si>
    <t>记者观察</t>
  </si>
  <si>
    <t>2022.06下第18期</t>
  </si>
  <si>
    <t>Research on the Reconstruction Strategy of Public English Ecological Classroom under the Background of “Internet +”</t>
  </si>
  <si>
    <t>Wireless Communicatio-ns and Mobile Computing</t>
  </si>
  <si>
    <t>表4，C</t>
  </si>
  <si>
    <t>蒋佩均</t>
  </si>
  <si>
    <t>Exploring the role of content and language integrated learning approach in developing transversal skills in university students with respect to the mediating role of emotional intelligence</t>
  </si>
  <si>
    <t>2022.10</t>
  </si>
  <si>
    <t>Exploring the effects of online learning on EFL learners’ motivation, anxiety, and attitudes during the COVID-19 pandemic: a focus on Iran</t>
  </si>
  <si>
    <t>Current Psychology</t>
  </si>
  <si>
    <t>2022.11</t>
  </si>
  <si>
    <t>唐静静</t>
  </si>
  <si>
    <t>数字化平台下大学英语听力能力的培养</t>
  </si>
  <si>
    <t>湖南工学院期刊认定办法</t>
  </si>
  <si>
    <t>谢姣姣</t>
  </si>
  <si>
    <t>A Model for Teaching English Translation in Universities Based on
the Random Matrix Optimization Bell Translation Model</t>
  </si>
  <si>
    <t>Volume 2022 Article ID 4421228</t>
  </si>
  <si>
    <t>谢争艳</t>
  </si>
  <si>
    <t>外语课程思政研究的可视化分析（2017—2021）</t>
  </si>
  <si>
    <t>外语研究</t>
  </si>
  <si>
    <t>500分</t>
  </si>
  <si>
    <t>On English Courses and Teaching Strategies in Compound Application-Oriented Talents Training Based on the Education Ideas of CDIO in the Construction of Smart Cities</t>
  </si>
  <si>
    <t>新时代CDIO教育理念下的“三有”复合型外语人才培养探析</t>
  </si>
  <si>
    <t>10分</t>
  </si>
  <si>
    <t>CDIO教育理念下应用型外语类专业人才培养模式研究</t>
  </si>
  <si>
    <t>延边教育学院学报</t>
  </si>
  <si>
    <t>颜巧燕</t>
  </si>
  <si>
    <t>Формирование фонетической компетенции в контексте лингвокультурного статуса учащихся</t>
  </si>
  <si>
    <t>Formation of phonetic competence of linguistic students in the conditions of bilingual education</t>
  </si>
  <si>
    <t>International Conference ：SCIENTIFIC RESEARCH
OF THE SCO COUNTRIES: SYNERGY AND INTEGRATION</t>
  </si>
  <si>
    <t>张睿思</t>
  </si>
  <si>
    <t>Automatic recognition method  of machine English translation errors based on multisignal feature fusion</t>
  </si>
  <si>
    <t>Computational intelligence and neuroscience</t>
  </si>
  <si>
    <t>Application of convolutional neural network-based hierarchical teaching method in college English teaching and examination reform</t>
  </si>
  <si>
    <t>Mathematical problems in engineering</t>
  </si>
  <si>
    <t>张伟平</t>
  </si>
  <si>
    <t xml:space="preserve"> 衡阳市政府网站英文版汉英翻译调查与质量分析</t>
  </si>
  <si>
    <t>语料库视角下衡阳市政府网站英文版优化策略研究</t>
  </si>
  <si>
    <t>校园英语</t>
  </si>
  <si>
    <t>基于模因论的高校专业英语课程思政教学模式构建及实施路径研究</t>
  </si>
  <si>
    <t>胡安瑾</t>
  </si>
  <si>
    <t>龚文婷</t>
  </si>
  <si>
    <t>Why do we pursue Ed.D.?: A Qualitative Analysis on the Motivation of Chinese Candidates</t>
  </si>
  <si>
    <t>2022（07）</t>
  </si>
  <si>
    <t>杭州师范大学学报（社会科学版）</t>
  </si>
  <si>
    <t>杨蕾</t>
  </si>
  <si>
    <t>基于功能对等理论的国产手机广告语汉英翻译尝试</t>
  </si>
  <si>
    <t>2022第3期</t>
  </si>
  <si>
    <t>程丽</t>
  </si>
  <si>
    <t>Allocation of English Distance Teaching Resources based on Deep
Reinforcement Learning and Multi-Objective Optimization</t>
  </si>
  <si>
    <t>大学英语有效课堂环境构建及改进措施</t>
  </si>
  <si>
    <t>新时代教育</t>
  </si>
  <si>
    <t xml:space="preserve">大学英语教学中优秀传统文化的融入探究 </t>
  </si>
  <si>
    <t>2022年(06)</t>
  </si>
  <si>
    <t>基于“互联网+”视域下大学英语教学模式创新研究</t>
  </si>
  <si>
    <t>情感读本</t>
  </si>
  <si>
    <t>2022年(11)</t>
  </si>
  <si>
    <t>冒凌艳</t>
  </si>
  <si>
    <t>“一带一路”背景下的大学英语教学探讨_冒凌艳</t>
  </si>
  <si>
    <t>Investigation and Analysis of Intercultural Sensitivity of Non-English Majors. </t>
  </si>
  <si>
    <t> Frontiers in Educational Research</t>
  </si>
  <si>
    <t>2022(5)3</t>
  </si>
  <si>
    <t>《跨文化能力与大学英语教学》</t>
  </si>
  <si>
    <t>延边大学出版社</t>
  </si>
  <si>
    <t>学术著作</t>
  </si>
  <si>
    <t>多维性视角下的科技类文本翻译策略研究与实践</t>
  </si>
  <si>
    <t>软件产品英文翻译服务</t>
  </si>
  <si>
    <t>刘海艳</t>
  </si>
  <si>
    <t>英文合同与文献翻译中文服务</t>
  </si>
  <si>
    <t>外贸咨询与服务</t>
  </si>
  <si>
    <t>60分/万</t>
  </si>
  <si>
    <t>课程思政视域下大学英语听说教材编写研究</t>
  </si>
  <si>
    <t>产品翻译</t>
  </si>
  <si>
    <t>陈慧</t>
  </si>
  <si>
    <t>罗细蓉</t>
  </si>
  <si>
    <t>外贸英语人才培训</t>
  </si>
  <si>
    <t>朱红雷</t>
  </si>
  <si>
    <t>优质课</t>
  </si>
  <si>
    <t>教育部课程研究所</t>
  </si>
  <si>
    <t>教育生态视域下高校英语教学改革的探索和实践</t>
  </si>
  <si>
    <t>一等奖</t>
  </si>
  <si>
    <t>第六条第二项</t>
  </si>
  <si>
    <t>202210191957.3</t>
  </si>
  <si>
    <t>202210917068.0</t>
  </si>
  <si>
    <t>一种升降式新能源充电桩</t>
  </si>
  <si>
    <t>ZL201610800075.7</t>
  </si>
  <si>
    <t>现代工程技术
实践教学部</t>
  </si>
  <si>
    <r>
      <t>GO-PPy/TiO</t>
    </r>
    <r>
      <rPr>
        <vertAlign val="subscript"/>
        <sz val="10"/>
        <rFont val="宋体"/>
        <family val="3"/>
        <charset val="134"/>
      </rPr>
      <t>2</t>
    </r>
    <r>
      <rPr>
        <sz val="10"/>
        <rFont val="宋体"/>
        <family val="3"/>
        <charset val="134"/>
      </rPr>
      <t>复合物的制备及降解废水中的孔雀石绿</t>
    </r>
  </si>
  <si>
    <r>
      <t>中低温退火工艺对 MoS</t>
    </r>
    <r>
      <rPr>
        <vertAlign val="subscript"/>
        <sz val="10"/>
        <rFont val="宋体"/>
        <family val="3"/>
        <charset val="134"/>
      </rPr>
      <t>2</t>
    </r>
    <r>
      <rPr>
        <sz val="10"/>
        <rFont val="宋体"/>
        <family val="3"/>
        <charset val="134"/>
      </rPr>
      <t xml:space="preserve">纳米薄膜形貌、结构及电学性能研究 </t>
    </r>
  </si>
  <si>
    <t>研究院</t>
    <phoneticPr fontId="1" type="noConversion"/>
  </si>
  <si>
    <t>湖南工学院绩效工资改革实施办法的科技成果计分办法</t>
    <phoneticPr fontId="1" type="noConversion"/>
  </si>
  <si>
    <t>蒋建军</t>
    <phoneticPr fontId="1" type="noConversion"/>
  </si>
  <si>
    <t>刘建桥</t>
    <phoneticPr fontId="1" type="noConversion"/>
  </si>
  <si>
    <t>通讯</t>
    <phoneticPr fontId="1" type="noConversion"/>
  </si>
  <si>
    <t>指导学生</t>
    <phoneticPr fontId="1" type="noConversion"/>
  </si>
  <si>
    <t>材料热处理学报</t>
    <phoneticPr fontId="1" type="noConversion"/>
  </si>
  <si>
    <t>E</t>
    <phoneticPr fontId="1" type="noConversion"/>
  </si>
  <si>
    <t>D4</t>
    <phoneticPr fontId="1" type="noConversion"/>
  </si>
  <si>
    <t>ESI1%</t>
    <phoneticPr fontId="1" type="noConversion"/>
  </si>
  <si>
    <t>D1</t>
    <phoneticPr fontId="1" type="noConversion"/>
  </si>
  <si>
    <r>
      <t>Письма в Эмиссия. Оффлаи</t>
    </r>
    <r>
      <rPr>
        <sz val="10"/>
        <color rgb="FFFF0000"/>
        <rFont val="Times New Roman"/>
        <family val="1"/>
      </rPr>
      <t>̆</t>
    </r>
    <r>
      <rPr>
        <sz val="10"/>
        <color rgb="FFFF0000"/>
        <rFont val="宋体"/>
        <family val="3"/>
        <charset val="134"/>
      </rPr>
      <t>н (The Emissia. Offline Letters):</t>
    </r>
  </si>
  <si>
    <t>CN202210848086.8</t>
    <phoneticPr fontId="1" type="noConversion"/>
  </si>
  <si>
    <t>实用新型专利</t>
    <phoneticPr fontId="1" type="noConversion"/>
  </si>
  <si>
    <t>申请</t>
    <phoneticPr fontId="1" type="noConversion"/>
  </si>
  <si>
    <t>核对结果</t>
    <phoneticPr fontId="1" type="noConversion"/>
  </si>
  <si>
    <t>省部级</t>
    <phoneticPr fontId="1" type="noConversion"/>
  </si>
  <si>
    <t>校级</t>
    <phoneticPr fontId="1" type="noConversion"/>
  </si>
  <si>
    <t>青年项目</t>
    <phoneticPr fontId="1" type="noConversion"/>
  </si>
  <si>
    <t>不认可</t>
    <phoneticPr fontId="1" type="noConversion"/>
  </si>
  <si>
    <t>市厅级</t>
    <phoneticPr fontId="1" type="noConversion"/>
  </si>
  <si>
    <t>重点项目</t>
    <phoneticPr fontId="1" type="noConversion"/>
  </si>
  <si>
    <t>一般项目</t>
    <phoneticPr fontId="1" type="noConversion"/>
  </si>
  <si>
    <t>省级科技创新平台开放课题</t>
    <phoneticPr fontId="1" type="noConversion"/>
  </si>
  <si>
    <t>湖湘英才</t>
    <phoneticPr fontId="1" type="noConversion"/>
  </si>
  <si>
    <t>衡科发〔2021]51号</t>
    <phoneticPr fontId="1" type="noConversion"/>
  </si>
  <si>
    <t>衡科发[2022]51号</t>
    <phoneticPr fontId="1" type="noConversion"/>
  </si>
  <si>
    <t>市情项目</t>
    <phoneticPr fontId="1" type="noConversion"/>
  </si>
  <si>
    <t>衡社科联发[2022]7号</t>
    <phoneticPr fontId="1" type="noConversion"/>
  </si>
  <si>
    <t>省市联合基金</t>
    <phoneticPr fontId="1" type="noConversion"/>
  </si>
  <si>
    <t>论文指导盲审系统的设计与实现</t>
    <phoneticPr fontId="1" type="noConversion"/>
  </si>
  <si>
    <t>不认可，不是通讯作者</t>
    <phoneticPr fontId="1" type="noConversion"/>
  </si>
  <si>
    <t>胺基改性柚皮粉对甲基橙的吸附研究</t>
    <phoneticPr fontId="1" type="noConversion"/>
  </si>
  <si>
    <t>基于sEMG的驾驶员肌肉疲劳研究</t>
    <phoneticPr fontId="1" type="noConversion"/>
  </si>
  <si>
    <t>以含锰废水为原料制备MnO2/Fe3O4及其对铜离子的吸附研究</t>
    <phoneticPr fontId="1" type="noConversion"/>
  </si>
  <si>
    <t>2022-玉米苞叶改性壳聚糖对Cu_(2 )的吸附研究</t>
    <phoneticPr fontId="1" type="noConversion"/>
  </si>
  <si>
    <t>磁性水葫芦改性壳聚糖对Cd_(2 )的吸附研究</t>
    <phoneticPr fontId="1" type="noConversion"/>
  </si>
  <si>
    <t>烷胺型酸性离子液体的制备及其催化合成油酸甲酯的研究</t>
    <phoneticPr fontId="1" type="noConversion"/>
  </si>
  <si>
    <t>基于区块链的乡村溯源系统研究</t>
    <phoneticPr fontId="1" type="noConversion"/>
  </si>
  <si>
    <t>基于ECC加密的乡村特产溯源系统智能合约设计</t>
    <phoneticPr fontId="1" type="noConversion"/>
  </si>
  <si>
    <t>构建新样态自主学习性班级--以商务英语阅读档案袋评价为例</t>
    <phoneticPr fontId="1" type="noConversion"/>
  </si>
  <si>
    <t>深度学习视域下美术教师教学能力提升策略</t>
    <phoneticPr fontId="1" type="noConversion"/>
  </si>
  <si>
    <t>全国统一大市场对国际贸易的影响</t>
    <phoneticPr fontId="1" type="noConversion"/>
  </si>
  <si>
    <t>Do the Green Credit Guidelines Affect Corporate Green Technology Innovation? Empirical Research from China</t>
    <phoneticPr fontId="1" type="noConversion"/>
  </si>
  <si>
    <t>International Journal of Environmental Research and Public Health</t>
    <phoneticPr fontId="1" type="noConversion"/>
  </si>
  <si>
    <t>An Assessment Method of Digital Human-Machine Interaction Complexity in Nuclear Power Plants: EHMIC</t>
    <phoneticPr fontId="1" type="noConversion"/>
  </si>
  <si>
    <t xml:space="preserve">International Conference on Nuclear Engineering </t>
    <phoneticPr fontId="1" type="noConversion"/>
  </si>
  <si>
    <t>D4,不算分</t>
    <phoneticPr fontId="1" type="noConversion"/>
  </si>
  <si>
    <t>不同轧制+热处理工艺对中锰钢组织和力学性能的影响</t>
    <phoneticPr fontId="1" type="noConversion"/>
  </si>
  <si>
    <t>“门被打开后”教师关注转向的教育意蕴及启示——一种基于“被听课”体验的教育现象学分析</t>
    <phoneticPr fontId="1" type="noConversion"/>
  </si>
  <si>
    <t>(三)	我校教师与外单位合作的论文，我校为第二署名单位并且我校教师为通信作者，按我校教师为第一作者对应成果的30%计算科技成果计分</t>
    <phoneticPr fontId="1" type="noConversion"/>
  </si>
  <si>
    <t>我校教师与外单位合作的论文，我校为第二署名单位并且我校教师为通信作者，按我校教师为第一作者对应成果的30%计算科技成果计分</t>
    <phoneticPr fontId="1" type="noConversion"/>
  </si>
  <si>
    <t>负载方式对催化氮化制备Si3N4复合MgO–C耐火材料力学性能的影响</t>
    <phoneticPr fontId="1" type="noConversion"/>
  </si>
  <si>
    <t>温度和催化剂添加量对催化合成SiC粉体的影响</t>
    <phoneticPr fontId="1" type="noConversion"/>
  </si>
  <si>
    <t>已录用</t>
    <phoneticPr fontId="1" type="noConversion"/>
  </si>
  <si>
    <t>微米尺度压痕测试设备的研发及其可靠性</t>
    <phoneticPr fontId="1" type="noConversion"/>
  </si>
  <si>
    <t>低合金超高强45CrNiSiMnMoVA 钢热处理工艺的正交试验优化</t>
    <phoneticPr fontId="1" type="noConversion"/>
  </si>
  <si>
    <t>第一作者为本校教师</t>
    <phoneticPr fontId="1" type="noConversion"/>
  </si>
  <si>
    <t>塑料工业</t>
    <phoneticPr fontId="1" type="noConversion"/>
  </si>
  <si>
    <t>基于椭圆动态限制和免疫机理的路径规划算法</t>
    <phoneticPr fontId="1" type="noConversion"/>
  </si>
  <si>
    <t>Complex &amp; Intelligent Systems</t>
    <phoneticPr fontId="1" type="noConversion"/>
  </si>
  <si>
    <t>Evolutionary game analysis of three parties in logistics platforms and freight transportation companies’ behavioral strategies for horizontal collaboration considering vehicle capacity utilization</t>
    <phoneticPr fontId="1" type="noConversion"/>
  </si>
  <si>
    <t>Study on damage degradation and radon emission from uranium tailing polymer-solidified soil under freeze-thaw cycles</t>
    <phoneticPr fontId="1" type="noConversion"/>
  </si>
  <si>
    <t>我校教师作为外单位兼职博导或硕导，指导研究生发表学术论文并作为通讯作者署名湖南工学院，按我校教师为第一作者对应成果的60%计算科技成果计分。</t>
    <phoneticPr fontId="1" type="noConversion"/>
  </si>
  <si>
    <t>APPlication of Multisource Big Data Mining Technology in Sports Economic Management Analysis</t>
    <phoneticPr fontId="1" type="noConversion"/>
  </si>
  <si>
    <t>2022</t>
    <phoneticPr fontId="1" type="noConversion"/>
  </si>
  <si>
    <t>Mathematical Problems in Engineering</t>
    <phoneticPr fontId="1" type="noConversion"/>
  </si>
  <si>
    <t>Effects of atmospheric suspended particle pollution concentration on lung function health of long-distance runners</t>
    <phoneticPr fontId="1" type="noConversion"/>
  </si>
  <si>
    <t>Low-Field NMR Experimental Study on the Effect of Confining Pressure on the Porous Structure and Connectivity of High-Rank</t>
    <phoneticPr fontId="1" type="noConversion"/>
  </si>
  <si>
    <t>Optical curvature sensor with high resolution based on in-line fiber Mach-Zehnder Optical curvature sensor with high resolution based on in-line fiber Mach-Zehnder interferometer and microwave photonic filter</t>
    <phoneticPr fontId="1" type="noConversion"/>
  </si>
  <si>
    <t>Optics Express</t>
    <phoneticPr fontId="1" type="noConversion"/>
  </si>
  <si>
    <t>Theoretical and Applied Fracture Mechanics</t>
    <phoneticPr fontId="1" type="noConversion"/>
  </si>
  <si>
    <t>Study on damage evolution and radon exhalation of uranium-bearing granite under high temperature.</t>
    <phoneticPr fontId="1" type="noConversion"/>
  </si>
  <si>
    <t>(三)	我校教师与外单位合作的论文，我校为第二署名单位并且我校教师为通信作者，按我校教师为第一作者对应成果的30%计算科技成果计分。</t>
    <phoneticPr fontId="1" type="noConversion"/>
  </si>
  <si>
    <t>A prediction method based on fractional order displacement for dynamic multiobjective optimization</t>
    <phoneticPr fontId="1" type="noConversion"/>
  </si>
  <si>
    <t>Analysis of CT scan images for COVID-19 pneumonia based on a deep ensemble framework with DenseNet, Swin transformer, and RegNet</t>
    <phoneticPr fontId="1" type="noConversion"/>
  </si>
  <si>
    <t>电渣重熔新技术的研究现状及发展趋势</t>
    <phoneticPr fontId="1" type="noConversion"/>
  </si>
  <si>
    <t>不是通讯作者</t>
    <phoneticPr fontId="1" type="noConversion"/>
  </si>
  <si>
    <t>First-principles study on the structure, fracture toughness, and thermodynamic properties of a new-designed Co30Ni30 Fe20Cr20 high-entropy alloy</t>
    <phoneticPr fontId="1" type="noConversion"/>
  </si>
  <si>
    <t>没有署名湖南工学院</t>
    <phoneticPr fontId="1" type="noConversion"/>
  </si>
  <si>
    <t>授权</t>
    <phoneticPr fontId="1" type="noConversion"/>
  </si>
  <si>
    <t>一种智慧物流用的智能分拣装置</t>
    <phoneticPr fontId="1" type="noConversion"/>
  </si>
  <si>
    <t>未按要求申报，不认可</t>
    <phoneticPr fontId="1" type="noConversion"/>
  </si>
  <si>
    <t>基于移动终端进行数据采集的空气质量监测方法与系统</t>
    <phoneticPr fontId="1" type="noConversion"/>
  </si>
  <si>
    <t>航天人误数据采集与分析方法和系统</t>
    <phoneticPr fontId="1" type="noConversion"/>
  </si>
  <si>
    <t>基于EFA-BBN的计算机量化预测人员失误概率的方法和系统</t>
    <phoneticPr fontId="1" type="noConversion"/>
  </si>
  <si>
    <t>一种缓冲防护装置</t>
    <phoneticPr fontId="1" type="noConversion"/>
  </si>
  <si>
    <t>具有多孔微球形貌的吸附电极材料及其制备方法和应用</t>
    <phoneticPr fontId="1" type="noConversion"/>
  </si>
  <si>
    <t>分级多孔球花状电容电极材料及其制备方法和应用</t>
    <phoneticPr fontId="1" type="noConversion"/>
  </si>
  <si>
    <t>金属负载MXene-C3N4异质微球光催化剂及其制备方法和应用</t>
    <phoneticPr fontId="1" type="noConversion"/>
  </si>
  <si>
    <t>压裂泵凡尔胶皮磨损性能测试装置及测试方法</t>
    <phoneticPr fontId="1" type="noConversion"/>
  </si>
  <si>
    <t>3D微纳结构LiMn1-xFexPO4/C材料及其制备方法和应用</t>
    <phoneticPr fontId="1" type="noConversion"/>
  </si>
  <si>
    <t>基于EMD制备锰酸锂电极材料的方法、锰酸锂电极材料及其应用</t>
    <phoneticPr fontId="1" type="noConversion"/>
  </si>
  <si>
    <t>202211003553.3</t>
    <phoneticPr fontId="1" type="noConversion"/>
  </si>
  <si>
    <t>基于码移的载波索引多进制混沌调制解调方法及调制解调器</t>
    <phoneticPr fontId="1" type="noConversion"/>
  </si>
  <si>
    <r>
      <t>用于MEMS陀螺接口芯片的三阶积分器级联前馈</t>
    </r>
    <r>
      <rPr>
        <sz val="10"/>
        <color theme="1"/>
        <rFont val="Calibri"/>
        <family val="3"/>
        <charset val="161"/>
      </rPr>
      <t>ΔΣ</t>
    </r>
    <r>
      <rPr>
        <sz val="10"/>
        <color theme="1"/>
        <rFont val="宋体"/>
        <family val="3"/>
        <charset val="134"/>
      </rPr>
      <t>-ADC</t>
    </r>
    <phoneticPr fontId="1" type="noConversion"/>
  </si>
  <si>
    <t>配电网多馈线柔性互联闭环运行保护方法及系统</t>
    <phoneticPr fontId="1" type="noConversion"/>
  </si>
  <si>
    <t>用于配电网馈线柔性互联的支撑装备及其交直流端口控制方法和系统</t>
    <phoneticPr fontId="1" type="noConversion"/>
  </si>
  <si>
    <t>一种分散式的电网频率二次调节方法及系统</t>
    <phoneticPr fontId="1" type="noConversion"/>
  </si>
  <si>
    <t>核心嗅觉感知描述词的确定方法、计算机刻度存储介质和系统</t>
    <phoneticPr fontId="1" type="noConversion"/>
  </si>
  <si>
    <t>VSG惯量何阻尼自适应控制方法、系统及计算机可读介质</t>
    <phoneticPr fontId="1" type="noConversion"/>
  </si>
  <si>
    <t>一种絮凝吸附复合炭材料及其制备方法和应用</t>
    <phoneticPr fontId="1" type="noConversion"/>
  </si>
  <si>
    <t>隧道通风等效模拟装置与风道参数确定方法</t>
    <phoneticPr fontId="1" type="noConversion"/>
  </si>
  <si>
    <t>数据中心网络自适应性调整包簇粒度的负载均衡方法</t>
    <phoneticPr fontId="1" type="noConversion"/>
  </si>
  <si>
    <t>低峰均包络比通信雷达一体化波形生成方法和装置</t>
    <phoneticPr fontId="1" type="noConversion"/>
  </si>
  <si>
    <t>边缘计算中基于任务图整体资源需求的多应用在线计算卸载资源调度方法和系统</t>
    <phoneticPr fontId="1" type="noConversion"/>
  </si>
  <si>
    <t>一种基于最小处理单元的移动机器人路径规划方法</t>
    <phoneticPr fontId="1" type="noConversion"/>
  </si>
  <si>
    <t>基于BIM、RFID和向量网络的装配式建筑施工调度方法与系统</t>
    <phoneticPr fontId="1" type="noConversion"/>
  </si>
  <si>
    <t>一种基于特征向量的指纹识别加密系统</t>
    <phoneticPr fontId="1" type="noConversion"/>
  </si>
  <si>
    <t>一种碱金属离子嵌入重构光伏玻璃表面提升透光率的方法</t>
    <phoneticPr fontId="1" type="noConversion"/>
  </si>
  <si>
    <t>一种在碳材料表面氧化并气相反应沉积氮化硅层的方法</t>
    <phoneticPr fontId="1" type="noConversion"/>
  </si>
  <si>
    <t>一种仿生蜘蛛腿结构及其机器人</t>
    <phoneticPr fontId="1" type="noConversion"/>
  </si>
  <si>
    <t>一种体育健身腿部拉筋装置</t>
    <phoneticPr fontId="1" type="noConversion"/>
  </si>
  <si>
    <t>考虑索段连接器的星载网状天线结构优化方法和优化装置</t>
    <phoneticPr fontId="1" type="noConversion"/>
  </si>
  <si>
    <t>静电成形薄膜反射面天线及其膜材剪裁方法、程序和系统</t>
    <phoneticPr fontId="1" type="noConversion"/>
  </si>
  <si>
    <t>索膜反射面可展开天线的结构优化方法和装置</t>
    <phoneticPr fontId="1" type="noConversion"/>
  </si>
  <si>
    <t>基于力密度方法的索膜反射面可展开天线的结构优化方法和装置</t>
    <phoneticPr fontId="1" type="noConversion"/>
  </si>
  <si>
    <t>多关节蛇形机器人及其运动控制方法</t>
    <phoneticPr fontId="1" type="noConversion"/>
  </si>
  <si>
    <t>一种智能康复训练器</t>
    <phoneticPr fontId="1" type="noConversion"/>
  </si>
  <si>
    <t>一种电机一体化电机保护装置</t>
    <phoneticPr fontId="1" type="noConversion"/>
  </si>
  <si>
    <t>间歇浸没式三维电极生物膜反应器及污水处理方法</t>
    <phoneticPr fontId="1" type="noConversion"/>
  </si>
  <si>
    <t>折叠桁架—膜组合空间结构</t>
    <phoneticPr fontId="1" type="noConversion"/>
  </si>
  <si>
    <t>申请阶段，每项国家发明专利计500分</t>
    <phoneticPr fontId="1" type="noConversion"/>
  </si>
  <si>
    <t>获得授权，每项国家发明专利计500分；</t>
    <phoneticPr fontId="1" type="noConversion"/>
  </si>
  <si>
    <t>202211591353.9</t>
    <phoneticPr fontId="1" type="noConversion"/>
  </si>
  <si>
    <t>一种内六角扳手</t>
    <phoneticPr fontId="1" type="noConversion"/>
  </si>
  <si>
    <t>一种本体阻燃型聚丙烯接枝物的制备方法及应用</t>
    <phoneticPr fontId="1" type="noConversion"/>
  </si>
  <si>
    <t>调控陶粒结构特征和力学强度的方法、类石榴结构轻质高强陶粒及其制备方法</t>
    <phoneticPr fontId="1" type="noConversion"/>
  </si>
  <si>
    <t>一种轻质高强混凝土及其制备方法和应用</t>
    <phoneticPr fontId="1" type="noConversion"/>
  </si>
  <si>
    <t>超支化环糊精-纳米四氧化三铁非均相催化剂及其制备方法和应用</t>
    <phoneticPr fontId="1" type="noConversion"/>
  </si>
  <si>
    <t>钴基氧化物负载双掺杂石墨烯催化剂及其制备方法和应用</t>
    <phoneticPr fontId="1" type="noConversion"/>
  </si>
  <si>
    <t>泡沫混凝土产品及利用钛石膏制备泡沫混凝土产品的方法</t>
    <phoneticPr fontId="1" type="noConversion"/>
  </si>
  <si>
    <t>透水砖及利用二氧化锰渣和草木灰制备烧结透水砖的方法</t>
    <phoneticPr fontId="1" type="noConversion"/>
  </si>
  <si>
    <t>建筑扣件表面半自动清理装置</t>
    <phoneticPr fontId="1" type="noConversion"/>
  </si>
  <si>
    <t>用于制备环己酮肟的CQDs-TiO2催化剂的制备方法和制备环己酮肟的方法</t>
    <phoneticPr fontId="1" type="noConversion"/>
  </si>
  <si>
    <t>基于体感交互的智能手机防盗与追踪的方法</t>
    <phoneticPr fontId="1" type="noConversion"/>
  </si>
  <si>
    <t>一种警用高压枪</t>
    <phoneticPr fontId="1" type="noConversion"/>
  </si>
  <si>
    <t>基于迁移学习的赖氨酸丙酰化预测方法和系统</t>
    <phoneticPr fontId="1" type="noConversion"/>
  </si>
  <si>
    <t>一种基于S-K及SVPWM的级联多电平变换器</t>
    <phoneticPr fontId="1" type="noConversion"/>
  </si>
  <si>
    <t>一种电动汽车电池温度控制装置</t>
    <phoneticPr fontId="1" type="noConversion"/>
  </si>
  <si>
    <t>精密加工深海扬矿管特殊连接外螺纹的装置及其使用</t>
    <phoneticPr fontId="1" type="noConversion"/>
  </si>
  <si>
    <t>一种自带粘接性控温件、及其制作方法和应用</t>
    <phoneticPr fontId="1" type="noConversion"/>
  </si>
  <si>
    <t>一种光转换透明薄膜及其制作方法与应用</t>
    <phoneticPr fontId="1" type="noConversion"/>
  </si>
  <si>
    <t>用溶胶凝胶烧结法在碳碳复合材料表面制备氮化硼纤维缠绕涂层的方法</t>
    <phoneticPr fontId="1" type="noConversion"/>
  </si>
  <si>
    <t>一种机器人无信号地形探测的方法</t>
    <phoneticPr fontId="1" type="noConversion"/>
  </si>
  <si>
    <t>一种减速带</t>
    <phoneticPr fontId="1" type="noConversion"/>
  </si>
  <si>
    <t>基于分段Hermite插值多项式和整体离散策略预测铣削稳定性的方</t>
    <phoneticPr fontId="1" type="noConversion"/>
  </si>
  <si>
    <t>Mo3O10(C2H10N2)纳米线与MoO3纳米线及其制备方法和应用</t>
    <phoneticPr fontId="1" type="noConversion"/>
  </si>
  <si>
    <t>一种可调节高度的吊顶及其施工方法</t>
    <phoneticPr fontId="1" type="noConversion"/>
  </si>
  <si>
    <t xml:space="preserve">一种吊顶用吊件 </t>
    <phoneticPr fontId="1" type="noConversion"/>
  </si>
  <si>
    <t>一种基于线激光扫描的铝氧化膜均匀程度检测装置</t>
    <phoneticPr fontId="1" type="noConversion"/>
  </si>
  <si>
    <t>一种基于数值模拟的7005铝合金微观组织分析系统及方法</t>
    <phoneticPr fontId="1" type="noConversion"/>
  </si>
  <si>
    <t>一种检测汽车EPS安装座内轴承纵向负荷力和位移量的装置</t>
    <phoneticPr fontId="1" type="noConversion"/>
  </si>
  <si>
    <t>一种工程车辆及可变支腿的车辆防护装置</t>
    <phoneticPr fontId="1" type="noConversion"/>
  </si>
  <si>
    <t>混凝土喷淋养护控制系统与高层建筑混凝土梁板养护方法</t>
    <phoneticPr fontId="1" type="noConversion"/>
  </si>
  <si>
    <t>一种基于BIM技术的整体装配式建筑的外挂板施工方法</t>
    <phoneticPr fontId="1" type="noConversion"/>
  </si>
  <si>
    <t>低高度槽型钢混组合梁及其制作方法</t>
    <phoneticPr fontId="1" type="noConversion"/>
  </si>
  <si>
    <t>一种槽型钢-混凝土组合梁及其制作方法</t>
    <phoneticPr fontId="1" type="noConversion"/>
  </si>
  <si>
    <t>用于小型桥涵的钢混组合梁板及其生产方法</t>
    <phoneticPr fontId="1" type="noConversion"/>
  </si>
  <si>
    <t>钢管混凝土组合梁及其施工方法</t>
    <phoneticPr fontId="1" type="noConversion"/>
  </si>
  <si>
    <t>一种设摩擦型钢混组合梁剪力连接键与钢混组合梁</t>
    <phoneticPr fontId="1" type="noConversion"/>
  </si>
  <si>
    <t>202110139834.0</t>
    <phoneticPr fontId="1" type="noConversion"/>
  </si>
  <si>
    <t>202110139852.9</t>
    <phoneticPr fontId="1" type="noConversion"/>
  </si>
  <si>
    <t>7.47万</t>
    <phoneticPr fontId="1" type="noConversion"/>
  </si>
  <si>
    <t>4.05万</t>
    <phoneticPr fontId="1" type="noConversion"/>
  </si>
  <si>
    <t>专利转化，依据学校相关规定进行的发明专利成果转化计3000分。</t>
    <phoneticPr fontId="1" type="noConversion"/>
  </si>
  <si>
    <t>申请及授权</t>
    <phoneticPr fontId="1" type="noConversion"/>
  </si>
  <si>
    <t>申请阶段，每项国家实用新型专利计30分。</t>
    <phoneticPr fontId="1" type="noConversion"/>
  </si>
  <si>
    <t>一种学生宿舍纪律及内务智能管理评比系统</t>
    <phoneticPr fontId="1" type="noConversion"/>
  </si>
  <si>
    <t>202220572597.7</t>
    <phoneticPr fontId="1" type="noConversion"/>
  </si>
  <si>
    <t>申请阶段，每项国家实用新型专利计30分。获得授权，每项国家实用新型专利计70分。</t>
    <phoneticPr fontId="1" type="noConversion"/>
  </si>
  <si>
    <t>一种便携式北斗导航定位设备</t>
    <phoneticPr fontId="1" type="noConversion"/>
  </si>
  <si>
    <t>ZL 2022 2 0306271.X</t>
    <phoneticPr fontId="1" type="noConversion"/>
  </si>
  <si>
    <t>升降可调的感应式节能路灯</t>
    <phoneticPr fontId="1" type="noConversion"/>
  </si>
  <si>
    <t>一种Z轴可以调节的打印机</t>
    <phoneticPr fontId="1" type="noConversion"/>
  </si>
  <si>
    <t>ZL202220906379.2</t>
    <phoneticPr fontId="1" type="noConversion"/>
  </si>
  <si>
    <t>非第一发明人</t>
    <phoneticPr fontId="1" type="noConversion"/>
  </si>
  <si>
    <t>一种钠离子电池隔膜</t>
    <phoneticPr fontId="1" type="noConversion"/>
  </si>
  <si>
    <t>一种无负极的一体化固态锂电池</t>
    <phoneticPr fontId="1" type="noConversion"/>
  </si>
  <si>
    <t>基于单片机的指纹红外门禁电路</t>
    <phoneticPr fontId="1" type="noConversion"/>
  </si>
  <si>
    <t>基于FPGA芯片的高速AD数据采集电路</t>
    <phoneticPr fontId="1" type="noConversion"/>
  </si>
  <si>
    <t>基于GPS、北斗和GSM的终端定位系统及手持式定位器</t>
    <phoneticPr fontId="1" type="noConversion"/>
  </si>
  <si>
    <t>应用单片机温度控制电子设备</t>
    <phoneticPr fontId="1" type="noConversion"/>
  </si>
  <si>
    <t>一种体育运动用柔韧性训练装置</t>
    <phoneticPr fontId="1" type="noConversion"/>
  </si>
  <si>
    <t>Y 型天线支撑桁架展开装置</t>
    <phoneticPr fontId="1" type="noConversion"/>
  </si>
  <si>
    <t>非发明专利成果转化</t>
    <phoneticPr fontId="1" type="noConversion"/>
  </si>
  <si>
    <t>一种可燃气体检测电路</t>
    <phoneticPr fontId="1" type="noConversion"/>
  </si>
  <si>
    <t>基于单片机的节能路灯控制电路</t>
    <phoneticPr fontId="1" type="noConversion"/>
  </si>
  <si>
    <t>一种智能窗户控制电路</t>
    <phoneticPr fontId="1" type="noConversion"/>
  </si>
  <si>
    <t>一种适用于农村房屋的太阳能热水器</t>
    <phoneticPr fontId="1" type="noConversion"/>
  </si>
  <si>
    <t>李新龙</t>
    <phoneticPr fontId="1" type="noConversion"/>
  </si>
  <si>
    <t>一种发音装置</t>
    <phoneticPr fontId="1" type="noConversion"/>
  </si>
  <si>
    <t>202223097879.5</t>
    <phoneticPr fontId="1" type="noConversion"/>
  </si>
  <si>
    <t>水面垃圾自动打捞船</t>
    <phoneticPr fontId="1" type="noConversion"/>
  </si>
  <si>
    <t>高性能功率因数校正电路</t>
    <phoneticPr fontId="1" type="noConversion"/>
  </si>
  <si>
    <t>一种计算机用降噪装置</t>
    <phoneticPr fontId="1" type="noConversion"/>
  </si>
  <si>
    <t>一种基于空间分配系统的智能家居储物柜</t>
    <phoneticPr fontId="1" type="noConversion"/>
  </si>
  <si>
    <t>CN202221797631.7</t>
    <phoneticPr fontId="1" type="noConversion"/>
  </si>
  <si>
    <t>一种新能源充电桩</t>
    <phoneticPr fontId="1" type="noConversion"/>
  </si>
  <si>
    <t>CN202011404786.5</t>
    <phoneticPr fontId="1" type="noConversion"/>
  </si>
  <si>
    <t>202210998436.9</t>
    <phoneticPr fontId="1" type="noConversion"/>
  </si>
  <si>
    <t>202210927516.5</t>
    <phoneticPr fontId="1" type="noConversion"/>
  </si>
  <si>
    <t xml:space="preserve">一种超声车铣精密加工高性能螺纹的装置及使用方法 </t>
    <phoneticPr fontId="1" type="noConversion"/>
  </si>
  <si>
    <t>一种合金自动化淬火设备</t>
    <phoneticPr fontId="1" type="noConversion"/>
  </si>
  <si>
    <t>0.3万</t>
    <phoneticPr fontId="1" type="noConversion"/>
  </si>
  <si>
    <t>一种多功能燃烧炉出料炉门</t>
    <phoneticPr fontId="1" type="noConversion"/>
  </si>
  <si>
    <t>参与编写15千字，根据《湖南工学院绩效工资改革实施办法
的科技成果计分办法》第二章第八条，正式出版的编著、译著，按每万字计算50分，50*1.5=75分。</t>
    <phoneticPr fontId="1" type="noConversion"/>
  </si>
  <si>
    <t>非第一作者，不计分</t>
    <phoneticPr fontId="1" type="noConversion"/>
  </si>
  <si>
    <t>论文没有正式出版</t>
    <phoneticPr fontId="1" type="noConversion"/>
  </si>
  <si>
    <t>2021年已经统计了</t>
    <phoneticPr fontId="1" type="noConversion"/>
  </si>
  <si>
    <t>2019年核定的科研量*30%=32.4</t>
    <phoneticPr fontId="1" type="noConversion"/>
  </si>
  <si>
    <t>邓元祥</t>
  </si>
  <si>
    <t>彭志忠</t>
  </si>
  <si>
    <t>刑燕</t>
  </si>
  <si>
    <t>核电厂调试人员职业压力与人因失效</t>
  </si>
  <si>
    <t>垃圾热解气化过程数值分析与自动控制系统设计</t>
  </si>
  <si>
    <t>数控机床（P4、P2级）轴承热处理及表面处理工艺研究</t>
  </si>
  <si>
    <t>叠板搭接装配式结构关键性技术试验研究</t>
  </si>
  <si>
    <t>继电器研发及生产技术服务</t>
  </si>
  <si>
    <t>环保型脲醛树脂胶粘剂的技术开发</t>
  </si>
  <si>
    <t>小七补水仪设计方案改进</t>
  </si>
  <si>
    <t>纺织设备的设计及生产技术服务</t>
  </si>
  <si>
    <t>郴州市“十四五”信用体系建设规划</t>
  </si>
  <si>
    <t>CAM系列电子凸轮专机设计改进</t>
  </si>
  <si>
    <t>H13钢表面氩弧熔覆AlFeCrNiMoTix高熵合金涂层及性能研究</t>
  </si>
  <si>
    <t>湖南大匠农业科技有限公司市场营销咨询报告</t>
  </si>
  <si>
    <t>汽车泵类零部件表面涂层的涂覆工艺参数优化</t>
  </si>
  <si>
    <t>文本清洗与翻译服务</t>
  </si>
  <si>
    <t>三湘一品项目BIM技术服务合作协议</t>
  </si>
  <si>
    <t>应用特色学科背景下湖南高校大学生科研诚信建设研究</t>
  </si>
  <si>
    <t>湖南海利工程咨询设计有限公司咨询项目</t>
  </si>
  <si>
    <t>宏诚国际工程咨询有限公司人力资源咨询服务（2022-2023）</t>
  </si>
  <si>
    <t>电动百叶窗控制箱开发</t>
  </si>
  <si>
    <t>武汉南瑞2021年干抗铝绞线环氧抽检技术服务</t>
  </si>
  <si>
    <t>分布式低碳能源站健康状态评价体系框架</t>
  </si>
  <si>
    <t>面向校企合作课程的新型教材建设创新途径研究</t>
  </si>
  <si>
    <t>碳基纳米器件计算设计及其调控机理研究</t>
  </si>
  <si>
    <t>厨电产品销售管理服务咨询</t>
  </si>
  <si>
    <t>跨境电商运营咨询服务</t>
  </si>
  <si>
    <t>多杆丛生香樟树的园林景观规划及技术服务</t>
  </si>
  <si>
    <t>技术咨询顾问服务</t>
  </si>
  <si>
    <t>建筑工程安全鉴定技术服务</t>
  </si>
  <si>
    <t>企业翻译服务</t>
  </si>
  <si>
    <t>“南岳圣莱”产业园建设技术服务项目</t>
  </si>
  <si>
    <t>托普旺经营管理咨询</t>
  </si>
  <si>
    <t>“少捕慎诉慎押”刑事司法政策的实践困境与应对研究--以衡阳市司法实践为例</t>
  </si>
  <si>
    <t>基于准时化生产的淇森电子科技有限公司生产成本控制优化研究</t>
  </si>
  <si>
    <t>可家庭堆肥讲解膜袋的关键技术研究</t>
  </si>
  <si>
    <t>非特征谐波对换流变压器铁心饱和稳定性影响的研究</t>
  </si>
  <si>
    <t>全面健身——篮球1期</t>
  </si>
  <si>
    <t>大数据背景下高校青年学生文献科研诚信度检测及提升实践研究</t>
  </si>
  <si>
    <t>武汉南瑞wnj215-0485 白鹤滩-江苏直流输 电工程设备监造（虞城站）项目专项技术服务</t>
  </si>
  <si>
    <t>煤矸石制活性偏高岭土试验研究</t>
  </si>
  <si>
    <t>全面健身——快乐体育</t>
  </si>
  <si>
    <t>全面健身——乒乓球运动项目推广、普及与提升</t>
  </si>
  <si>
    <t>变电站线缆通道数字化运行监测及灾害防治技术</t>
  </si>
  <si>
    <t>数字教材及课程资源建设协议</t>
  </si>
  <si>
    <t>生态农业建设技术服务项目</t>
  </si>
  <si>
    <t>平面设计项目</t>
  </si>
  <si>
    <t>卓达外贸新模式构建与服务</t>
  </si>
  <si>
    <t>《核电站人因失误防范理论、技术与应用》教材编写服务</t>
  </si>
  <si>
    <t>衡阳历史文化名城专项评估项目</t>
  </si>
  <si>
    <t>明清时期云贵地区农业开发与生态环境变迁研究</t>
  </si>
  <si>
    <t>“全民健身”健康瑜伽进企业</t>
  </si>
  <si>
    <t>企业宣传推广项目咨询</t>
  </si>
  <si>
    <t>核电厂人因数据分析方法调研技术支持</t>
  </si>
  <si>
    <t>衡阳市青少年篮球运动推广</t>
  </si>
  <si>
    <t>衡阳市一然堂家居有限公司危险源辨识及安全生产教育</t>
  </si>
  <si>
    <t>外语学习资源建设与服务</t>
  </si>
  <si>
    <t>市场营销规划咨询服务</t>
  </si>
  <si>
    <t>教育培育机构“三全育人”实践路径研究</t>
  </si>
  <si>
    <t>光子接收系统及电子器件关键技术咨询</t>
  </si>
  <si>
    <t>印刷文本翻译</t>
  </si>
  <si>
    <t>方家山机组数字环境中人因失误机理及预防策略研究</t>
  </si>
  <si>
    <t>隔热涂料及涂层技术研究</t>
  </si>
  <si>
    <t>Al-Cu- Li合金析出相结构测定</t>
  </si>
  <si>
    <t>电子元器件的散热问题咨询及建议</t>
  </si>
  <si>
    <t>党建引领民营企业高质量发展的路径研究</t>
  </si>
  <si>
    <t>高In组分AlInN薄膜材料的制备工艺参数优化</t>
  </si>
  <si>
    <t>外文翻译与润色</t>
  </si>
  <si>
    <t>演陂村乡村振兴项目</t>
  </si>
  <si>
    <t>华辰冷链投资咨询服务</t>
  </si>
  <si>
    <t>衡阳市再生资源回收物流网络优化</t>
  </si>
  <si>
    <t>钢管表面复合磷化膜设计及耐磨蚀性研究</t>
  </si>
  <si>
    <t>数码3C产品外观及广告设计</t>
  </si>
  <si>
    <t>公司经营管理咨询及培训服务</t>
  </si>
  <si>
    <t>校企创新型人才共育的模式探索与实践</t>
  </si>
  <si>
    <t>Mg-Gd-Y-Zn镁合金的研发与制备</t>
  </si>
  <si>
    <t>千斤顶活塞杆自动加工技术研究</t>
  </si>
  <si>
    <t>衡阳市青少年体育运动推广</t>
  </si>
  <si>
    <t>UWB定位基站及标签研制</t>
  </si>
  <si>
    <t>自密实混凝土智能精细化浇铸技术与结构缺陷地质雷达探测</t>
  </si>
  <si>
    <t>企业宣传推广咨询项目</t>
  </si>
  <si>
    <t>新能源项目监理协助研究</t>
  </si>
  <si>
    <t>2021-2023年衡阳医疗事故案件调查技术咨询</t>
  </si>
  <si>
    <t>面向TPU热熔胶膜的微型螺杆式挤出设备开发</t>
  </si>
  <si>
    <t>分数阶chen混沌系统的硬件实现</t>
  </si>
  <si>
    <t>耐磨有机硅树胶材料的制备及工艺开发</t>
  </si>
  <si>
    <t>食用油脂计量仪器技术改进</t>
  </si>
  <si>
    <t>光伏玻璃的电场处理提升透过率</t>
  </si>
  <si>
    <t>深圳优合光科技有限公司电商运营与市场分析指导与服务</t>
  </si>
  <si>
    <t>东莞市兴立塑胶有限公司危险源辨识</t>
  </si>
  <si>
    <t>基于谐振腔结构的高量子效率光电探测器开发</t>
  </si>
  <si>
    <t>35kv光伏发电专用快速开关升压箱变(华变)技术研究</t>
  </si>
  <si>
    <t>供电企业人因失误防范技术的研究与应用教材编写服务-1</t>
  </si>
  <si>
    <t>高压锂金属电池的研究</t>
  </si>
  <si>
    <t>防爆激光导航器开发</t>
  </si>
  <si>
    <t>氮磷系阻燃树脂符合材料的制备及工艺开发</t>
  </si>
  <si>
    <t>陶瓷原位生长提升热场碳碳材料结构性能</t>
  </si>
  <si>
    <t>经费卡号</t>
  </si>
  <si>
    <t>HH21012</t>
  </si>
  <si>
    <t>HH21013</t>
  </si>
  <si>
    <t>HH21015</t>
  </si>
  <si>
    <t>HH21017</t>
  </si>
  <si>
    <t>HH21018</t>
  </si>
  <si>
    <t>HH21022</t>
  </si>
  <si>
    <t>HH21030</t>
  </si>
  <si>
    <t>HH21045</t>
  </si>
  <si>
    <t>HH21047</t>
  </si>
  <si>
    <t>HH21056</t>
  </si>
  <si>
    <t>HH21058</t>
  </si>
  <si>
    <t>HH21061</t>
  </si>
  <si>
    <t>HH21065</t>
  </si>
  <si>
    <t>HH21079</t>
  </si>
  <si>
    <t>HH21080</t>
  </si>
  <si>
    <t>HH21087</t>
  </si>
  <si>
    <t>HH21088</t>
  </si>
  <si>
    <t>HH21089</t>
  </si>
  <si>
    <t>HH21092</t>
  </si>
  <si>
    <t>HH21093</t>
  </si>
  <si>
    <t>HH21096</t>
  </si>
  <si>
    <t>HH21097</t>
  </si>
  <si>
    <t>HH21100</t>
  </si>
  <si>
    <t>HH21107</t>
  </si>
  <si>
    <t>HH21121</t>
  </si>
  <si>
    <t>HH21126</t>
  </si>
  <si>
    <t>HH21130</t>
  </si>
  <si>
    <t>HH21135</t>
  </si>
  <si>
    <t>HH21136</t>
  </si>
  <si>
    <t>HH21143</t>
  </si>
  <si>
    <t>HH21150</t>
  </si>
  <si>
    <t>HH21177</t>
  </si>
  <si>
    <t>HH21205</t>
  </si>
  <si>
    <t>HH21207</t>
  </si>
  <si>
    <t>HH21220</t>
  </si>
  <si>
    <t>HH22001</t>
  </si>
  <si>
    <t>HH22002</t>
  </si>
  <si>
    <t>HH22003</t>
  </si>
  <si>
    <t>HH22004</t>
  </si>
  <si>
    <t>HH22005</t>
  </si>
  <si>
    <t>HH22006</t>
  </si>
  <si>
    <t>HH22007</t>
  </si>
  <si>
    <t>HH22008</t>
  </si>
  <si>
    <t>HH22009</t>
  </si>
  <si>
    <t>HH22010</t>
  </si>
  <si>
    <t>HH22011</t>
  </si>
  <si>
    <t>HH22012</t>
  </si>
  <si>
    <t>HH22013</t>
  </si>
  <si>
    <t>HH22014</t>
  </si>
  <si>
    <t>HH22015</t>
  </si>
  <si>
    <t>HH22016</t>
  </si>
  <si>
    <t>HH22017</t>
  </si>
  <si>
    <t>HH22018</t>
  </si>
  <si>
    <t>HH22019</t>
  </si>
  <si>
    <t>HH22020</t>
  </si>
  <si>
    <t>HH22021</t>
  </si>
  <si>
    <t>HH22022</t>
  </si>
  <si>
    <t>HH22023</t>
  </si>
  <si>
    <t>HH22024</t>
  </si>
  <si>
    <t>HH22025</t>
  </si>
  <si>
    <t>HH22026</t>
  </si>
  <si>
    <t>HH22027</t>
  </si>
  <si>
    <t>HH22028</t>
  </si>
  <si>
    <t>HH22029</t>
  </si>
  <si>
    <t>HH22030</t>
  </si>
  <si>
    <t>HH22031</t>
  </si>
  <si>
    <t>HH22032</t>
  </si>
  <si>
    <t>HH22033</t>
  </si>
  <si>
    <t>HH22034</t>
  </si>
  <si>
    <t>HH22035</t>
  </si>
  <si>
    <t>HH22037</t>
  </si>
  <si>
    <t>HH22038</t>
  </si>
  <si>
    <t>HH22039</t>
  </si>
  <si>
    <t>HH22040</t>
  </si>
  <si>
    <t>HH22041</t>
  </si>
  <si>
    <t>HH22042</t>
  </si>
  <si>
    <t>HH22043</t>
  </si>
  <si>
    <t>HH22044</t>
  </si>
  <si>
    <t>HH22045</t>
  </si>
  <si>
    <t>HH22046</t>
  </si>
  <si>
    <t>HH22047</t>
  </si>
  <si>
    <t>HH22049</t>
  </si>
  <si>
    <t>HH22050</t>
  </si>
  <si>
    <t>HH22051</t>
  </si>
  <si>
    <t>HH22052</t>
  </si>
  <si>
    <t>HH22053</t>
  </si>
  <si>
    <t>HH22054</t>
  </si>
  <si>
    <t>HH22055</t>
  </si>
  <si>
    <t>HH22056</t>
  </si>
  <si>
    <t>HH22057</t>
  </si>
  <si>
    <t>HH22059</t>
  </si>
  <si>
    <t>HH22060</t>
  </si>
  <si>
    <t>HH22061</t>
  </si>
  <si>
    <t>HH22062</t>
  </si>
  <si>
    <t>HH22065</t>
  </si>
  <si>
    <t>HH22066</t>
  </si>
  <si>
    <t>HH22067</t>
  </si>
  <si>
    <t>HH22068</t>
  </si>
  <si>
    <t>HH22069</t>
  </si>
  <si>
    <t>HH22070</t>
  </si>
  <si>
    <t>HH22072</t>
  </si>
  <si>
    <t>HH22073</t>
  </si>
  <si>
    <t>HH22074</t>
  </si>
  <si>
    <t>HH22075</t>
  </si>
  <si>
    <t>HH22076</t>
  </si>
  <si>
    <t>HH22077</t>
  </si>
  <si>
    <t>HH22078</t>
  </si>
  <si>
    <t>HH22079</t>
  </si>
  <si>
    <t>HH22080</t>
  </si>
  <si>
    <t>HH22081</t>
  </si>
  <si>
    <t>HH22082</t>
  </si>
  <si>
    <t>HH22083</t>
  </si>
  <si>
    <t>HH22084</t>
  </si>
  <si>
    <t>HH22085</t>
  </si>
  <si>
    <t>HH22086</t>
  </si>
  <si>
    <t>HH22087</t>
  </si>
  <si>
    <t>HH22088</t>
  </si>
  <si>
    <t>HH22090</t>
  </si>
  <si>
    <t>HH22091</t>
  </si>
  <si>
    <t>HH22092</t>
  </si>
  <si>
    <t>HH22093</t>
  </si>
  <si>
    <t>HH22094</t>
  </si>
  <si>
    <t>HH22096</t>
  </si>
  <si>
    <t>HH22097</t>
  </si>
  <si>
    <t>HH22098</t>
  </si>
  <si>
    <t>HH22099</t>
  </si>
  <si>
    <t>HH22100</t>
  </si>
  <si>
    <t>HH22101</t>
  </si>
  <si>
    <t>HH22102</t>
  </si>
  <si>
    <t>HH22103</t>
  </si>
  <si>
    <t>HH22104</t>
  </si>
  <si>
    <t>HH22105</t>
  </si>
  <si>
    <t>HH22107</t>
  </si>
  <si>
    <t>HH22108</t>
  </si>
  <si>
    <t>HH22109</t>
  </si>
  <si>
    <t>HH22110</t>
  </si>
  <si>
    <t>HH22111</t>
  </si>
  <si>
    <t>HH22112</t>
  </si>
  <si>
    <t>HH22113</t>
  </si>
  <si>
    <t>HH22114</t>
  </si>
  <si>
    <t>HH22115</t>
  </si>
  <si>
    <t>HH22116</t>
  </si>
  <si>
    <t>HH22117</t>
  </si>
  <si>
    <t>HH22118</t>
  </si>
  <si>
    <t>HH22119</t>
  </si>
  <si>
    <t>HH22120</t>
  </si>
  <si>
    <t>HH22121</t>
  </si>
  <si>
    <t>HH22122</t>
  </si>
  <si>
    <t>HH22123</t>
  </si>
  <si>
    <t>HH22124</t>
  </si>
  <si>
    <t>HH22125</t>
  </si>
  <si>
    <t>HH22126</t>
  </si>
  <si>
    <t>HH22127</t>
  </si>
  <si>
    <t>HH22128</t>
  </si>
  <si>
    <t>HH22129</t>
  </si>
  <si>
    <t>HH22130</t>
  </si>
  <si>
    <t>HH22131</t>
  </si>
  <si>
    <t>HH22132</t>
  </si>
  <si>
    <t>HH22133</t>
  </si>
  <si>
    <t>HH22134</t>
  </si>
  <si>
    <t>HH22135</t>
  </si>
  <si>
    <t>HH22136</t>
  </si>
  <si>
    <t>HH22137</t>
  </si>
  <si>
    <t>HH22138</t>
  </si>
  <si>
    <t>HH22139</t>
  </si>
  <si>
    <t>HH22140</t>
  </si>
  <si>
    <t>HH22141</t>
  </si>
  <si>
    <t>HH22142</t>
  </si>
  <si>
    <t>HH22143</t>
  </si>
  <si>
    <t>HH22144</t>
  </si>
  <si>
    <t>HH22145</t>
  </si>
  <si>
    <t>HH22146</t>
  </si>
  <si>
    <t>HH22147</t>
  </si>
  <si>
    <t>HH22148</t>
  </si>
  <si>
    <t>HH22149</t>
  </si>
  <si>
    <t>HH22150</t>
  </si>
  <si>
    <t>HH22151</t>
  </si>
  <si>
    <t>HH22152</t>
  </si>
  <si>
    <t>HH22153</t>
  </si>
  <si>
    <t>HH22154</t>
  </si>
  <si>
    <t>HH22155</t>
  </si>
  <si>
    <t>HH22156</t>
  </si>
  <si>
    <t>HH22157</t>
  </si>
  <si>
    <t>HH22158</t>
  </si>
  <si>
    <t>HH22159</t>
  </si>
  <si>
    <t>HH22160</t>
  </si>
  <si>
    <t>HH22161</t>
  </si>
  <si>
    <t>HH22162</t>
  </si>
  <si>
    <t>HH22163</t>
  </si>
  <si>
    <t>HH22164</t>
  </si>
  <si>
    <t>HH22165</t>
  </si>
  <si>
    <t>HH22166</t>
  </si>
  <si>
    <t>HH22167</t>
  </si>
  <si>
    <t>HH22168</t>
  </si>
  <si>
    <t>HH22169</t>
  </si>
  <si>
    <t>HH22170</t>
  </si>
  <si>
    <t>HH22171</t>
  </si>
  <si>
    <t>HH22172</t>
  </si>
  <si>
    <t>HH22173</t>
  </si>
  <si>
    <t>HH22174</t>
  </si>
  <si>
    <t>HH22175</t>
  </si>
  <si>
    <t>HH22176</t>
  </si>
  <si>
    <t>HH22177</t>
  </si>
  <si>
    <t>HH22178</t>
  </si>
  <si>
    <t>HH22179</t>
  </si>
  <si>
    <t>HH22180</t>
  </si>
  <si>
    <t>HH22181</t>
  </si>
  <si>
    <t>HH22182</t>
  </si>
  <si>
    <t>HH22183</t>
  </si>
  <si>
    <t>HH22184</t>
  </si>
  <si>
    <t>HH22185</t>
  </si>
  <si>
    <t>HH22186</t>
  </si>
  <si>
    <t>HH22187</t>
  </si>
  <si>
    <t>HH22188</t>
  </si>
  <si>
    <t>HH22189</t>
  </si>
  <si>
    <t>HH22190</t>
  </si>
  <si>
    <t>HH22191</t>
  </si>
  <si>
    <t>HH22192</t>
  </si>
  <si>
    <t>HH22193</t>
  </si>
  <si>
    <t>HH22194</t>
  </si>
  <si>
    <t>HH22195</t>
  </si>
  <si>
    <t>HH22196</t>
  </si>
  <si>
    <t>HH22197</t>
  </si>
  <si>
    <t>HH22198</t>
  </si>
  <si>
    <t>HH22199</t>
  </si>
  <si>
    <t>HH22200</t>
  </si>
  <si>
    <t>HH22202</t>
  </si>
  <si>
    <t>HH22203</t>
  </si>
  <si>
    <t>HH22204</t>
  </si>
  <si>
    <t>HH22205</t>
  </si>
  <si>
    <t>HH22206</t>
  </si>
  <si>
    <t>HH22207</t>
  </si>
  <si>
    <t>HH22208</t>
  </si>
  <si>
    <t>HH22209</t>
  </si>
  <si>
    <t>HH22210</t>
  </si>
  <si>
    <t>HH22211</t>
  </si>
  <si>
    <t>HH22212</t>
  </si>
  <si>
    <t>HH22213</t>
  </si>
  <si>
    <t>HH22214</t>
  </si>
  <si>
    <t>HH22215</t>
  </si>
  <si>
    <t>HH22216</t>
  </si>
  <si>
    <t>HH22217</t>
  </si>
  <si>
    <t>HH22218</t>
  </si>
  <si>
    <t>HH22219</t>
  </si>
  <si>
    <t>HH22220</t>
  </si>
  <si>
    <t>HH22221</t>
  </si>
  <si>
    <t>HH22222</t>
  </si>
  <si>
    <t>HH22223</t>
  </si>
  <si>
    <t>HH22224</t>
  </si>
  <si>
    <t>HH22225</t>
  </si>
  <si>
    <t>HH22226</t>
  </si>
  <si>
    <t>HH22227</t>
  </si>
  <si>
    <t>HH22228</t>
  </si>
  <si>
    <t>HH22229</t>
  </si>
  <si>
    <t>HH22230</t>
  </si>
  <si>
    <t>HH22231</t>
  </si>
  <si>
    <t>HH22232</t>
  </si>
  <si>
    <t>HH22233</t>
  </si>
  <si>
    <t>HH22234</t>
  </si>
  <si>
    <t>HH22235</t>
  </si>
  <si>
    <t>HH22236</t>
  </si>
  <si>
    <t>HH22237</t>
  </si>
  <si>
    <t>HH22238</t>
  </si>
  <si>
    <t>HH22239</t>
  </si>
  <si>
    <t>HH22240</t>
  </si>
  <si>
    <t>HH22241</t>
  </si>
  <si>
    <t>HH22242</t>
  </si>
  <si>
    <t>HH22243</t>
  </si>
  <si>
    <t>HH22244</t>
  </si>
  <si>
    <t>HH22245</t>
  </si>
  <si>
    <t>HH22246</t>
  </si>
  <si>
    <t>HH22247</t>
  </si>
  <si>
    <t>HH22248</t>
  </si>
  <si>
    <t>HH22249</t>
  </si>
  <si>
    <t>HH22250</t>
  </si>
  <si>
    <t>HH22251</t>
  </si>
  <si>
    <t>HH22252</t>
  </si>
  <si>
    <t>HH22253</t>
  </si>
  <si>
    <t>HH22254</t>
  </si>
  <si>
    <t>HH22255</t>
  </si>
  <si>
    <t>HH22256</t>
  </si>
  <si>
    <t>HH22257</t>
  </si>
  <si>
    <t>HH22258</t>
  </si>
  <si>
    <t>HH22259</t>
  </si>
  <si>
    <t>HH22260</t>
  </si>
  <si>
    <t>HH22261</t>
  </si>
  <si>
    <t>HH22262</t>
  </si>
  <si>
    <t>HH22263</t>
  </si>
  <si>
    <t>HH22264</t>
  </si>
  <si>
    <t>HH22265</t>
  </si>
  <si>
    <t>HH22266</t>
  </si>
  <si>
    <t>HH22267</t>
  </si>
  <si>
    <t>HH22268</t>
  </si>
  <si>
    <t>HH22269</t>
  </si>
  <si>
    <t>HH22270</t>
  </si>
  <si>
    <t>HH22271</t>
  </si>
  <si>
    <t>HH22272</t>
  </si>
  <si>
    <t>HH22273</t>
  </si>
  <si>
    <t>HH22275</t>
  </si>
  <si>
    <t>HH22276</t>
  </si>
  <si>
    <t>HH22277</t>
  </si>
  <si>
    <t>HH22278</t>
  </si>
  <si>
    <t>HH22279</t>
  </si>
  <si>
    <t>HH22280</t>
  </si>
  <si>
    <t>HH22281</t>
  </si>
  <si>
    <t>HH22282</t>
  </si>
  <si>
    <t>HH22283</t>
  </si>
  <si>
    <t>HH22284</t>
  </si>
  <si>
    <t>HH22285</t>
  </si>
  <si>
    <r>
      <rPr>
        <sz val="10"/>
        <color theme="1"/>
        <rFont val="宋体"/>
        <family val="3"/>
        <charset val="134"/>
      </rPr>
      <t>刘春泉</t>
    </r>
  </si>
  <si>
    <r>
      <rPr>
        <sz val="10"/>
        <color theme="1"/>
        <rFont val="宋体"/>
        <family val="3"/>
        <charset val="134"/>
      </rPr>
      <t>材料科学与工程学院</t>
    </r>
  </si>
  <si>
    <r>
      <rPr>
        <sz val="10"/>
        <rFont val="宋体"/>
        <family val="3"/>
        <charset val="134"/>
      </rPr>
      <t>二氧化硅（SiO</t>
    </r>
    <r>
      <rPr>
        <sz val="10"/>
        <color theme="1"/>
        <rFont val="宋体"/>
        <family val="3"/>
        <charset val="134"/>
      </rPr>
      <t>2)疏油层计算设计及其调控机理研究</t>
    </r>
  </si>
  <si>
    <r>
      <rPr>
        <sz val="10"/>
        <rFont val="宋体"/>
        <family val="3"/>
        <charset val="134"/>
      </rPr>
      <t>智慧安全监管平台（</t>
    </r>
    <r>
      <rPr>
        <sz val="10"/>
        <color theme="1"/>
        <rFont val="宋体"/>
        <family val="3"/>
        <charset val="134"/>
      </rPr>
      <t>1+N）开发</t>
    </r>
  </si>
  <si>
    <t>吴智</t>
    <phoneticPr fontId="1" type="noConversion"/>
  </si>
  <si>
    <t>罗丹霞</t>
    <phoneticPr fontId="1" type="noConversion"/>
  </si>
  <si>
    <t>戴慧敏</t>
    <phoneticPr fontId="1" type="noConversion"/>
  </si>
  <si>
    <t>40分/万</t>
    <phoneticPr fontId="1" type="noConversion"/>
  </si>
  <si>
    <t>凡我校为第一申报单位申报科技成果奖的，学校给予认定科技成果计分。申报国家级自然科学类、哲学社会科学类科研成果奖，计200分；申报省（部）级自然科学类、哲学社会科学类科研成果奖，计100分。</t>
    <phoneticPr fontId="28" type="noConversion"/>
  </si>
  <si>
    <r>
      <t>凡我校为第一申报单位申报科技成果奖的，学校给予认定科技成果计分。申报国家级自然科学类、哲学社会科学类科研成果奖，计</t>
    </r>
    <r>
      <rPr>
        <sz val="10"/>
        <color theme="1"/>
        <rFont val="宋体"/>
        <family val="3"/>
        <charset val="134"/>
      </rPr>
      <t>200分；申报省（部）级自然科学类、哲学社会科学类科研成果奖，计100分。</t>
    </r>
    <phoneticPr fontId="28" type="noConversion"/>
  </si>
  <si>
    <t>荣誉级别	科技计分（分）
国家级（国务院）	10000
省部级（省委省政府）	5000
市厅级（市委市政府）	500</t>
    <phoneticPr fontId="1" type="noConversion"/>
  </si>
  <si>
    <t>衡阳市第四届优秀社科专家</t>
    <phoneticPr fontId="1" type="noConversion"/>
  </si>
  <si>
    <t>娄晓明</t>
    <phoneticPr fontId="1" type="noConversion"/>
  </si>
  <si>
    <t>欧丽娟</t>
    <phoneticPr fontId="1" type="noConversion"/>
  </si>
  <si>
    <t>陈洋</t>
    <phoneticPr fontId="1" type="noConversion"/>
  </si>
  <si>
    <t>张涛</t>
    <phoneticPr fontId="1" type="noConversion"/>
  </si>
  <si>
    <t>张庭</t>
    <phoneticPr fontId="1" type="noConversion"/>
  </si>
  <si>
    <t>娄晓明500
欧丽娟200
陈洋200
张涛200
张庭900</t>
  </si>
  <si>
    <t>俞斌900
王晓丽100
贾雅琼500
任永梅200
何西100
贾雅琦200</t>
  </si>
  <si>
    <t>贾雅琦</t>
  </si>
  <si>
    <t>黎昂</t>
    <phoneticPr fontId="1" type="noConversion"/>
  </si>
  <si>
    <t>陈敏</t>
    <phoneticPr fontId="1" type="noConversion"/>
  </si>
  <si>
    <t>廖湘柏</t>
    <phoneticPr fontId="1" type="noConversion"/>
  </si>
  <si>
    <t>罗庆云</t>
    <phoneticPr fontId="1" type="noConversion"/>
  </si>
  <si>
    <t>唐杰</t>
    <phoneticPr fontId="1" type="noConversion"/>
  </si>
  <si>
    <t>胡龙志</t>
    <phoneticPr fontId="1" type="noConversion"/>
  </si>
  <si>
    <t>尹帅</t>
    <phoneticPr fontId="1" type="noConversion"/>
  </si>
  <si>
    <t>刘泽芬</t>
    <phoneticPr fontId="1" type="noConversion"/>
  </si>
  <si>
    <t>行标签</t>
  </si>
  <si>
    <t>总计</t>
  </si>
  <si>
    <t>郭刚</t>
  </si>
  <si>
    <t>郭月玲</t>
  </si>
  <si>
    <t>贾聘真</t>
  </si>
  <si>
    <t>孙刚</t>
  </si>
  <si>
    <t>谢忠祥</t>
  </si>
  <si>
    <t>周政</t>
  </si>
  <si>
    <t>杨丹</t>
    <phoneticPr fontId="1" type="noConversion"/>
  </si>
  <si>
    <t>何淑珍</t>
    <phoneticPr fontId="1" type="noConversion"/>
  </si>
  <si>
    <t>平台</t>
  </si>
  <si>
    <t>荣誉</t>
  </si>
  <si>
    <t>科技基地</t>
    <phoneticPr fontId="1" type="noConversion"/>
  </si>
  <si>
    <t>授权发明专利1项；获批省自然科学基金面上项目1项；省一流学科通过验收800分，省一流学科获批450分</t>
  </si>
  <si>
    <r>
      <rPr>
        <sz val="10"/>
        <color theme="1"/>
        <rFont val="宋体"/>
        <family val="3"/>
        <charset val="134"/>
      </rPr>
      <t>刘赢时</t>
    </r>
  </si>
  <si>
    <r>
      <rPr>
        <sz val="10"/>
        <color theme="1"/>
        <rFont val="宋体"/>
        <family val="3"/>
        <charset val="134"/>
      </rPr>
      <t>博士研究生</t>
    </r>
  </si>
  <si>
    <r>
      <rPr>
        <sz val="10"/>
        <color theme="1"/>
        <rFont val="宋体"/>
        <family val="3"/>
        <charset val="134"/>
      </rPr>
      <t>副教授</t>
    </r>
  </si>
  <si>
    <r>
      <rPr>
        <sz val="10"/>
        <color theme="1"/>
        <rFont val="宋体"/>
        <family val="3"/>
        <charset val="134"/>
      </rPr>
      <t>否</t>
    </r>
  </si>
  <si>
    <r>
      <rPr>
        <sz val="10"/>
        <color theme="1"/>
        <rFont val="宋体"/>
        <family val="3"/>
        <charset val="134"/>
      </rPr>
      <t>不考核（</t>
    </r>
    <r>
      <rPr>
        <sz val="10"/>
        <color theme="1"/>
        <rFont val="Times New Roman"/>
        <family val="1"/>
      </rPr>
      <t>400</t>
    </r>
    <r>
      <rPr>
        <sz val="10"/>
        <color theme="1"/>
        <rFont val="宋体"/>
        <family val="3"/>
        <charset val="134"/>
      </rPr>
      <t>）</t>
    </r>
  </si>
  <si>
    <r>
      <t>2022</t>
    </r>
    <r>
      <rPr>
        <sz val="10"/>
        <color theme="1"/>
        <rFont val="宋体"/>
        <family val="3"/>
        <charset val="134"/>
      </rPr>
      <t>年</t>
    </r>
    <r>
      <rPr>
        <sz val="10"/>
        <color theme="1"/>
        <rFont val="Times New Roman"/>
        <family val="1"/>
      </rPr>
      <t>12</t>
    </r>
    <r>
      <rPr>
        <sz val="10"/>
        <color theme="1"/>
        <rFont val="宋体"/>
        <family val="3"/>
        <charset val="134"/>
      </rPr>
      <t>月中旬入职材料学院</t>
    </r>
    <r>
      <rPr>
        <sz val="10"/>
        <color theme="1"/>
        <rFont val="宋体"/>
        <family val="1"/>
        <charset val="134"/>
      </rPr>
      <t>，不考核</t>
    </r>
    <phoneticPr fontId="1" type="noConversion"/>
  </si>
  <si>
    <r>
      <rPr>
        <sz val="10"/>
        <color theme="1"/>
        <rFont val="宋体"/>
        <family val="3"/>
        <charset val="134"/>
      </rPr>
      <t>李前奔</t>
    </r>
  </si>
  <si>
    <r>
      <rPr>
        <sz val="10"/>
        <color theme="1"/>
        <rFont val="宋体"/>
        <family val="3"/>
        <charset val="134"/>
      </rPr>
      <t>硕士研究生</t>
    </r>
  </si>
  <si>
    <r>
      <rPr>
        <sz val="10"/>
        <color theme="1"/>
        <rFont val="宋体"/>
        <family val="3"/>
        <charset val="134"/>
      </rPr>
      <t>讲师</t>
    </r>
  </si>
  <si>
    <r>
      <rPr>
        <sz val="10"/>
        <color theme="1"/>
        <rFont val="宋体"/>
        <family val="3"/>
        <charset val="134"/>
      </rPr>
      <t>侯伟</t>
    </r>
  </si>
  <si>
    <r>
      <t>2022</t>
    </r>
    <r>
      <rPr>
        <sz val="10"/>
        <color theme="1"/>
        <rFont val="宋体"/>
        <family val="3"/>
        <charset val="134"/>
      </rPr>
      <t>年</t>
    </r>
    <r>
      <rPr>
        <sz val="10"/>
        <color theme="1"/>
        <rFont val="Times New Roman"/>
        <family val="1"/>
      </rPr>
      <t>6</t>
    </r>
    <r>
      <rPr>
        <sz val="10"/>
        <color theme="1"/>
        <rFont val="宋体"/>
        <family val="3"/>
        <charset val="134"/>
      </rPr>
      <t>月新进</t>
    </r>
  </si>
  <si>
    <r>
      <rPr>
        <sz val="10"/>
        <color theme="1"/>
        <rFont val="宋体"/>
        <family val="3"/>
        <charset val="134"/>
      </rPr>
      <t>肖成龙</t>
    </r>
  </si>
  <si>
    <r>
      <t>2022</t>
    </r>
    <r>
      <rPr>
        <sz val="10"/>
        <color theme="1"/>
        <rFont val="宋体"/>
        <family val="3"/>
        <charset val="134"/>
      </rPr>
      <t>年</t>
    </r>
    <r>
      <rPr>
        <sz val="10"/>
        <color theme="1"/>
        <rFont val="Times New Roman"/>
        <family val="1"/>
      </rPr>
      <t>7</t>
    </r>
    <r>
      <rPr>
        <sz val="10"/>
        <color theme="1"/>
        <rFont val="宋体"/>
        <family val="3"/>
        <charset val="134"/>
      </rPr>
      <t>月新进</t>
    </r>
  </si>
  <si>
    <r>
      <rPr>
        <sz val="10"/>
        <color theme="1"/>
        <rFont val="宋体"/>
        <family val="3"/>
        <charset val="134"/>
      </rPr>
      <t>姜鹏程</t>
    </r>
  </si>
  <si>
    <r>
      <rPr>
        <sz val="10"/>
        <color theme="1"/>
        <rFont val="宋体"/>
        <family val="3"/>
        <charset val="134"/>
      </rPr>
      <t>未评级</t>
    </r>
  </si>
  <si>
    <r>
      <t>2022</t>
    </r>
    <r>
      <rPr>
        <sz val="10"/>
        <color theme="1"/>
        <rFont val="宋体"/>
        <family val="3"/>
        <charset val="134"/>
      </rPr>
      <t>年</t>
    </r>
    <r>
      <rPr>
        <sz val="10"/>
        <color theme="1"/>
        <rFont val="Times New Roman"/>
        <family val="1"/>
      </rPr>
      <t>11</t>
    </r>
    <r>
      <rPr>
        <sz val="10"/>
        <color theme="1"/>
        <rFont val="宋体"/>
        <family val="3"/>
        <charset val="134"/>
      </rPr>
      <t>月新进</t>
    </r>
  </si>
  <si>
    <r>
      <rPr>
        <sz val="10"/>
        <color theme="1"/>
        <rFont val="宋体"/>
        <family val="3"/>
        <charset val="134"/>
      </rPr>
      <t>赵娟刚</t>
    </r>
  </si>
  <si>
    <r>
      <rPr>
        <sz val="10"/>
        <color theme="1"/>
        <rFont val="宋体"/>
        <family val="3"/>
        <charset val="134"/>
      </rPr>
      <t>孙龙凤</t>
    </r>
  </si>
  <si>
    <r>
      <rPr>
        <sz val="10"/>
        <color theme="1"/>
        <rFont val="宋体"/>
        <family val="3"/>
        <charset val="134"/>
      </rPr>
      <t>黄建平</t>
    </r>
  </si>
  <si>
    <r>
      <rPr>
        <sz val="10"/>
        <color theme="1"/>
        <rFont val="宋体"/>
        <family val="3"/>
        <charset val="134"/>
      </rPr>
      <t>蒋美丽</t>
    </r>
  </si>
  <si>
    <r>
      <rPr>
        <sz val="10"/>
        <color theme="1"/>
        <rFont val="宋体"/>
        <family val="3"/>
        <charset val="134"/>
      </rPr>
      <t>大学本科</t>
    </r>
  </si>
  <si>
    <r>
      <rPr>
        <sz val="10"/>
        <color theme="1"/>
        <rFont val="宋体"/>
        <family val="3"/>
        <charset val="134"/>
      </rPr>
      <t>不考核</t>
    </r>
    <r>
      <rPr>
        <sz val="10"/>
        <color theme="1"/>
        <rFont val="Times New Roman"/>
        <family val="1"/>
      </rPr>
      <t>(</t>
    </r>
    <r>
      <rPr>
        <sz val="10"/>
        <color theme="1"/>
        <rFont val="宋体"/>
        <family val="3"/>
        <charset val="134"/>
      </rPr>
      <t>近两年将离退</t>
    </r>
    <r>
      <rPr>
        <sz val="10"/>
        <color theme="1"/>
        <rFont val="Times New Roman"/>
        <family val="1"/>
      </rPr>
      <t>)</t>
    </r>
    <phoneticPr fontId="1" type="noConversion"/>
  </si>
  <si>
    <r>
      <rPr>
        <sz val="10"/>
        <color theme="1"/>
        <rFont val="宋体"/>
        <family val="3"/>
        <charset val="134"/>
      </rPr>
      <t>欧金花</t>
    </r>
  </si>
  <si>
    <r>
      <rPr>
        <sz val="10"/>
        <color theme="1"/>
        <rFont val="宋体"/>
        <family val="3"/>
        <charset val="134"/>
      </rPr>
      <t>汪新衡</t>
    </r>
  </si>
  <si>
    <r>
      <rPr>
        <sz val="10"/>
        <color theme="1"/>
        <rFont val="宋体"/>
        <family val="3"/>
        <charset val="134"/>
      </rPr>
      <t>王海镔</t>
    </r>
  </si>
  <si>
    <r>
      <rPr>
        <sz val="10"/>
        <color theme="1"/>
        <rFont val="宋体"/>
        <family val="3"/>
        <charset val="134"/>
      </rPr>
      <t>吴智</t>
    </r>
  </si>
  <si>
    <r>
      <rPr>
        <sz val="10"/>
        <color theme="1"/>
        <rFont val="宋体"/>
        <family val="3"/>
        <charset val="134"/>
      </rPr>
      <t>朱科</t>
    </r>
  </si>
  <si>
    <r>
      <rPr>
        <sz val="10"/>
        <color theme="1"/>
        <rFont val="宋体"/>
        <family val="3"/>
        <charset val="134"/>
      </rPr>
      <t>肖湘莲</t>
    </r>
  </si>
  <si>
    <r>
      <rPr>
        <sz val="10"/>
        <color theme="1"/>
        <rFont val="宋体"/>
        <family val="3"/>
        <charset val="134"/>
      </rPr>
      <t>高级工程师</t>
    </r>
  </si>
  <si>
    <r>
      <rPr>
        <sz val="10"/>
        <color theme="1"/>
        <rFont val="宋体"/>
        <family val="3"/>
        <charset val="134"/>
      </rPr>
      <t>周学忠</t>
    </r>
  </si>
  <si>
    <r>
      <rPr>
        <sz val="10"/>
        <color theme="1"/>
        <rFont val="宋体"/>
        <family val="3"/>
        <charset val="134"/>
      </rPr>
      <t>高级实验师</t>
    </r>
  </si>
  <si>
    <r>
      <rPr>
        <sz val="10"/>
        <color theme="1"/>
        <rFont val="宋体"/>
        <family val="3"/>
        <charset val="134"/>
      </rPr>
      <t>蔡松韬</t>
    </r>
  </si>
  <si>
    <r>
      <rPr>
        <sz val="10"/>
        <color theme="1"/>
        <rFont val="宋体"/>
        <family val="3"/>
        <charset val="134"/>
      </rPr>
      <t>曾利群</t>
    </r>
  </si>
  <si>
    <r>
      <rPr>
        <sz val="10"/>
        <color theme="1"/>
        <rFont val="宋体"/>
        <family val="3"/>
        <charset val="134"/>
      </rPr>
      <t>不考核</t>
    </r>
    <r>
      <rPr>
        <sz val="10"/>
        <color theme="1"/>
        <rFont val="Times New Roman"/>
        <family val="3"/>
      </rPr>
      <t>(</t>
    </r>
    <r>
      <rPr>
        <sz val="10"/>
        <color theme="1"/>
        <rFont val="宋体"/>
        <family val="3"/>
        <charset val="134"/>
      </rPr>
      <t>近两年将离退</t>
    </r>
    <r>
      <rPr>
        <sz val="10"/>
        <color theme="1"/>
        <rFont val="Times New Roman"/>
        <family val="3"/>
      </rPr>
      <t>)</t>
    </r>
    <phoneticPr fontId="1" type="noConversion"/>
  </si>
  <si>
    <r>
      <rPr>
        <sz val="10"/>
        <color theme="1"/>
        <rFont val="宋体"/>
        <family val="3"/>
        <charset val="134"/>
      </rPr>
      <t>邓佩然</t>
    </r>
  </si>
  <si>
    <r>
      <rPr>
        <sz val="10"/>
        <color theme="1"/>
        <rFont val="宋体"/>
        <family val="3"/>
        <charset val="134"/>
      </rPr>
      <t>李文军</t>
    </r>
  </si>
  <si>
    <r>
      <rPr>
        <sz val="10"/>
        <color theme="1"/>
        <rFont val="宋体"/>
        <family val="3"/>
        <charset val="134"/>
      </rPr>
      <t>李艳花</t>
    </r>
  </si>
  <si>
    <r>
      <rPr>
        <sz val="10"/>
        <color theme="1"/>
        <rFont val="宋体"/>
        <family val="3"/>
        <charset val="134"/>
      </rPr>
      <t>刘湘欣</t>
    </r>
  </si>
  <si>
    <r>
      <rPr>
        <sz val="10"/>
        <color theme="1"/>
        <rFont val="宋体"/>
        <family val="3"/>
        <charset val="134"/>
      </rPr>
      <t>伦英慧</t>
    </r>
  </si>
  <si>
    <r>
      <rPr>
        <sz val="10"/>
        <color theme="1"/>
        <rFont val="宋体"/>
        <family val="3"/>
        <charset val="134"/>
      </rPr>
      <t>马笑梅</t>
    </r>
  </si>
  <si>
    <r>
      <rPr>
        <sz val="10"/>
        <color theme="1"/>
        <rFont val="宋体"/>
        <family val="3"/>
        <charset val="134"/>
      </rPr>
      <t>卿丁南</t>
    </r>
  </si>
  <si>
    <r>
      <rPr>
        <sz val="10"/>
        <color theme="1"/>
        <rFont val="宋体"/>
        <family val="3"/>
        <charset val="134"/>
      </rPr>
      <t>不考核</t>
    </r>
    <phoneticPr fontId="1" type="noConversion"/>
  </si>
  <si>
    <r>
      <rPr>
        <sz val="10"/>
        <color theme="1"/>
        <rFont val="宋体"/>
        <family val="3"/>
        <charset val="134"/>
      </rPr>
      <t>谭茜</t>
    </r>
  </si>
  <si>
    <r>
      <rPr>
        <sz val="10"/>
        <color theme="1"/>
        <rFont val="宋体"/>
        <family val="3"/>
        <charset val="134"/>
      </rPr>
      <t>吴锦杨</t>
    </r>
  </si>
  <si>
    <r>
      <rPr>
        <sz val="10"/>
        <color theme="1"/>
        <rFont val="宋体"/>
        <family val="3"/>
        <charset val="134"/>
      </rPr>
      <t>熊鑫</t>
    </r>
  </si>
  <si>
    <r>
      <rPr>
        <sz val="10"/>
        <color theme="1"/>
        <rFont val="宋体"/>
        <family val="3"/>
        <charset val="134"/>
      </rPr>
      <t>实验师</t>
    </r>
  </si>
  <si>
    <r>
      <rPr>
        <sz val="10"/>
        <color theme="1"/>
        <rFont val="宋体"/>
        <family val="3"/>
        <charset val="134"/>
      </rPr>
      <t>颜娇娇</t>
    </r>
  </si>
  <si>
    <r>
      <rPr>
        <sz val="10"/>
        <color theme="1"/>
        <rFont val="宋体"/>
        <family val="3"/>
        <charset val="134"/>
      </rPr>
      <t>袁龙华</t>
    </r>
  </si>
  <si>
    <r>
      <rPr>
        <sz val="10"/>
        <color theme="1"/>
        <rFont val="宋体"/>
        <family val="3"/>
        <charset val="134"/>
      </rPr>
      <t>张婵娟</t>
    </r>
  </si>
  <si>
    <r>
      <rPr>
        <sz val="10"/>
        <color theme="1"/>
        <rFont val="宋体"/>
        <family val="3"/>
        <charset val="134"/>
      </rPr>
      <t>胡汉祥</t>
    </r>
  </si>
  <si>
    <r>
      <rPr>
        <sz val="10"/>
        <color theme="1"/>
        <rFont val="宋体"/>
        <family val="3"/>
        <charset val="134"/>
      </rPr>
      <t>教授</t>
    </r>
  </si>
  <si>
    <r>
      <rPr>
        <sz val="10"/>
        <color theme="1"/>
        <rFont val="宋体"/>
        <family val="3"/>
        <charset val="134"/>
      </rPr>
      <t>刘宏伟</t>
    </r>
  </si>
  <si>
    <r>
      <rPr>
        <sz val="10"/>
        <color theme="1"/>
        <rFont val="宋体"/>
        <family val="3"/>
        <charset val="134"/>
      </rPr>
      <t>罗建新</t>
    </r>
  </si>
  <si>
    <r>
      <rPr>
        <sz val="10"/>
        <color theme="1"/>
        <rFont val="宋体"/>
        <family val="3"/>
        <charset val="134"/>
      </rPr>
      <t>十四五省级学科立项</t>
    </r>
    <r>
      <rPr>
        <sz val="10"/>
        <color theme="1"/>
        <rFont val="Times New Roman"/>
        <family val="1"/>
      </rPr>
      <t>15000</t>
    </r>
    <r>
      <rPr>
        <sz val="10"/>
        <color theme="1"/>
        <rFont val="宋体"/>
        <family val="3"/>
        <charset val="134"/>
      </rPr>
      <t>分</t>
    </r>
    <phoneticPr fontId="1" type="noConversion"/>
  </si>
  <si>
    <r>
      <rPr>
        <sz val="10"/>
        <color theme="1"/>
        <rFont val="宋体"/>
        <family val="3"/>
        <charset val="134"/>
      </rPr>
      <t>唐明华</t>
    </r>
  </si>
  <si>
    <r>
      <rPr>
        <sz val="10"/>
        <color theme="1"/>
        <rFont val="宋体"/>
        <family val="3"/>
        <charset val="134"/>
      </rPr>
      <t>金燕</t>
    </r>
  </si>
  <si>
    <r>
      <rPr>
        <sz val="10"/>
        <color theme="1"/>
        <rFont val="宋体"/>
        <family val="3"/>
        <charset val="134"/>
      </rPr>
      <t>其他副高级</t>
    </r>
  </si>
  <si>
    <r>
      <t>100</t>
    </r>
    <r>
      <rPr>
        <sz val="10"/>
        <color theme="1"/>
        <rFont val="宋体"/>
        <family val="3"/>
        <charset val="134"/>
      </rPr>
      <t>（其他副高降档）</t>
    </r>
  </si>
  <si>
    <r>
      <rPr>
        <sz val="10"/>
        <color theme="1"/>
        <rFont val="宋体"/>
        <family val="3"/>
        <charset val="134"/>
      </rPr>
      <t>完成教研教改课题</t>
    </r>
  </si>
  <si>
    <r>
      <rPr>
        <sz val="10"/>
        <color theme="1"/>
        <rFont val="宋体"/>
        <family val="3"/>
        <charset val="134"/>
      </rPr>
      <t>傅红艳</t>
    </r>
  </si>
  <si>
    <r>
      <rPr>
        <sz val="10"/>
        <color theme="1"/>
        <rFont val="宋体"/>
        <family val="3"/>
        <charset val="134"/>
      </rPr>
      <t>其他中级</t>
    </r>
  </si>
  <si>
    <r>
      <rPr>
        <sz val="10"/>
        <color theme="1"/>
        <rFont val="宋体"/>
        <family val="3"/>
        <charset val="134"/>
      </rPr>
      <t>（其他）不考核</t>
    </r>
    <phoneticPr fontId="1" type="noConversion"/>
  </si>
  <si>
    <r>
      <rPr>
        <sz val="10"/>
        <color theme="1"/>
        <rFont val="宋体"/>
        <family val="3"/>
        <charset val="134"/>
      </rPr>
      <t>何中</t>
    </r>
  </si>
  <si>
    <r>
      <rPr>
        <sz val="10"/>
        <color theme="1"/>
        <rFont val="宋体"/>
        <family val="3"/>
        <charset val="134"/>
      </rPr>
      <t>无</t>
    </r>
  </si>
  <si>
    <r>
      <rPr>
        <sz val="10"/>
        <color theme="1"/>
        <rFont val="宋体"/>
        <family val="3"/>
        <charset val="134"/>
      </rPr>
      <t>劳务派遣</t>
    </r>
    <r>
      <rPr>
        <sz val="10"/>
        <color theme="1"/>
        <rFont val="Times New Roman"/>
        <family val="1"/>
      </rPr>
      <t>(</t>
    </r>
    <r>
      <rPr>
        <sz val="10"/>
        <color theme="1"/>
        <rFont val="宋体"/>
        <family val="3"/>
        <charset val="134"/>
      </rPr>
      <t>不考核</t>
    </r>
    <r>
      <rPr>
        <sz val="10"/>
        <color theme="1"/>
        <rFont val="Times New Roman"/>
        <family val="1"/>
      </rPr>
      <t>)</t>
    </r>
    <phoneticPr fontId="1" type="noConversion"/>
  </si>
  <si>
    <r>
      <rPr>
        <sz val="10"/>
        <color theme="1"/>
        <rFont val="宋体"/>
        <family val="3"/>
        <charset val="134"/>
      </rPr>
      <t>欧星源</t>
    </r>
  </si>
  <si>
    <r>
      <rPr>
        <sz val="10"/>
        <color theme="1"/>
        <rFont val="宋体"/>
        <family val="3"/>
        <charset val="134"/>
      </rPr>
      <t>不考核</t>
    </r>
  </si>
  <si>
    <r>
      <rPr>
        <sz val="10"/>
        <color theme="1"/>
        <rFont val="宋体"/>
        <family val="3"/>
        <charset val="134"/>
      </rPr>
      <t>黄依卓</t>
    </r>
  </si>
  <si>
    <r>
      <rPr>
        <sz val="10"/>
        <color theme="1"/>
        <rFont val="宋体"/>
        <family val="3"/>
        <charset val="134"/>
      </rPr>
      <t>唐志伟</t>
    </r>
  </si>
  <si>
    <r>
      <rPr>
        <sz val="10"/>
        <color theme="1"/>
        <rFont val="宋体"/>
        <family val="3"/>
        <charset val="134"/>
      </rPr>
      <t>曹丽慧</t>
    </r>
  </si>
  <si>
    <r>
      <rPr>
        <sz val="10"/>
        <color theme="1"/>
        <rFont val="宋体"/>
        <family val="3"/>
        <charset val="134"/>
      </rPr>
      <t>助教</t>
    </r>
  </si>
  <si>
    <r>
      <rPr>
        <sz val="10"/>
        <color theme="1"/>
        <rFont val="宋体"/>
        <family val="3"/>
        <charset val="134"/>
      </rPr>
      <t>冯志敏</t>
    </r>
  </si>
  <si>
    <r>
      <rPr>
        <sz val="10"/>
        <color theme="1"/>
        <rFont val="宋体"/>
        <family val="3"/>
        <charset val="134"/>
      </rPr>
      <t>（其他）不考核</t>
    </r>
  </si>
  <si>
    <r>
      <rPr>
        <sz val="10"/>
        <color theme="1"/>
        <rFont val="宋体"/>
        <family val="3"/>
        <charset val="134"/>
      </rPr>
      <t>娄晓明</t>
    </r>
  </si>
  <si>
    <r>
      <rPr>
        <sz val="10"/>
        <color theme="1"/>
        <rFont val="宋体"/>
        <family val="3"/>
        <charset val="134"/>
      </rPr>
      <t>是</t>
    </r>
  </si>
  <si>
    <r>
      <rPr>
        <sz val="10"/>
        <color theme="1"/>
        <rFont val="宋体"/>
        <family val="3"/>
        <charset val="134"/>
      </rPr>
      <t>胡波年</t>
    </r>
  </si>
  <si>
    <r>
      <rPr>
        <sz val="10"/>
        <color theme="1"/>
        <rFont val="宋体"/>
        <family val="3"/>
        <charset val="134"/>
      </rPr>
      <t>李坦平</t>
    </r>
  </si>
  <si>
    <t>不考核(近两年将离退)</t>
    <phoneticPr fontId="1" type="noConversion"/>
  </si>
  <si>
    <r>
      <rPr>
        <sz val="10"/>
        <color theme="1"/>
        <rFont val="宋体"/>
        <family val="3"/>
        <charset val="134"/>
      </rPr>
      <t>不考核,十三五省级学科结题</t>
    </r>
    <r>
      <rPr>
        <sz val="10"/>
        <color theme="1"/>
        <rFont val="Times New Roman"/>
        <family val="1"/>
      </rPr>
      <t>15000</t>
    </r>
    <r>
      <rPr>
        <sz val="10"/>
        <color theme="1"/>
        <rFont val="宋体"/>
        <family val="3"/>
        <charset val="134"/>
      </rPr>
      <t>分</t>
    </r>
    <phoneticPr fontId="1" type="noConversion"/>
  </si>
  <si>
    <r>
      <rPr>
        <sz val="10"/>
        <color theme="1"/>
        <rFont val="宋体"/>
        <family val="3"/>
        <charset val="134"/>
      </rPr>
      <t>欧丽娟</t>
    </r>
  </si>
  <si>
    <r>
      <rPr>
        <sz val="10"/>
        <color theme="1"/>
        <rFont val="宋体"/>
        <family val="3"/>
        <charset val="134"/>
      </rPr>
      <t>张涛</t>
    </r>
  </si>
  <si>
    <r>
      <rPr>
        <sz val="10"/>
        <color theme="1"/>
        <rFont val="宋体"/>
        <family val="3"/>
        <charset val="134"/>
      </rPr>
      <t>陈洋</t>
    </r>
  </si>
  <si>
    <r>
      <t>2022</t>
    </r>
    <r>
      <rPr>
        <sz val="10"/>
        <color theme="1"/>
        <rFont val="宋体"/>
        <family val="3"/>
        <charset val="134"/>
      </rPr>
      <t>年</t>
    </r>
    <r>
      <rPr>
        <sz val="10"/>
        <color theme="1"/>
        <rFont val="Times New Roman"/>
        <family val="1"/>
      </rPr>
      <t>1</t>
    </r>
    <r>
      <rPr>
        <sz val="10"/>
        <color theme="1"/>
        <rFont val="宋体"/>
        <family val="3"/>
        <charset val="134"/>
      </rPr>
      <t>月新进博士</t>
    </r>
  </si>
  <si>
    <r>
      <rPr>
        <sz val="10"/>
        <color theme="1"/>
        <rFont val="宋体"/>
        <family val="3"/>
        <charset val="134"/>
      </rPr>
      <t>张庭</t>
    </r>
  </si>
  <si>
    <r>
      <rPr>
        <sz val="10"/>
        <color theme="1"/>
        <rFont val="宋体"/>
        <family val="3"/>
        <charset val="134"/>
      </rPr>
      <t>合同制</t>
    </r>
  </si>
  <si>
    <r>
      <rPr>
        <sz val="10"/>
        <color theme="1"/>
        <rFont val="宋体"/>
        <family val="3"/>
        <charset val="134"/>
      </rPr>
      <t>曾盛渠</t>
    </r>
  </si>
  <si>
    <r>
      <t>2022</t>
    </r>
    <r>
      <rPr>
        <sz val="10"/>
        <color theme="1"/>
        <rFont val="宋体"/>
        <family val="3"/>
        <charset val="134"/>
      </rPr>
      <t>年</t>
    </r>
    <r>
      <rPr>
        <sz val="10"/>
        <color theme="1"/>
        <rFont val="Times New Roman"/>
        <family val="1"/>
      </rPr>
      <t>10</t>
    </r>
    <r>
      <rPr>
        <sz val="10"/>
        <color theme="1"/>
        <rFont val="宋体"/>
        <family val="3"/>
        <charset val="134"/>
      </rPr>
      <t>月份离职</t>
    </r>
  </si>
  <si>
    <r>
      <rPr>
        <sz val="10"/>
        <color theme="1"/>
        <rFont val="宋体"/>
        <family val="3"/>
        <charset val="134"/>
      </rPr>
      <t>王安东</t>
    </r>
  </si>
  <si>
    <r>
      <t>2022</t>
    </r>
    <r>
      <rPr>
        <sz val="10"/>
        <color theme="1"/>
        <rFont val="宋体"/>
        <family val="3"/>
        <charset val="134"/>
      </rPr>
      <t>年</t>
    </r>
    <r>
      <rPr>
        <sz val="10"/>
        <color theme="1"/>
        <rFont val="Times New Roman"/>
        <family val="1"/>
      </rPr>
      <t>8</t>
    </r>
    <r>
      <rPr>
        <sz val="10"/>
        <color theme="1"/>
        <rFont val="宋体"/>
        <family val="3"/>
        <charset val="134"/>
      </rPr>
      <t>月新进辅导员</t>
    </r>
    <phoneticPr fontId="1" type="noConversion"/>
  </si>
  <si>
    <r>
      <rPr>
        <sz val="11"/>
        <color theme="1"/>
        <rFont val="宋体"/>
        <family val="3"/>
        <charset val="134"/>
      </rPr>
      <t>崔晓利</t>
    </r>
  </si>
  <si>
    <r>
      <rPr>
        <sz val="11"/>
        <color theme="1"/>
        <rFont val="宋体"/>
        <family val="3"/>
        <charset val="134"/>
      </rPr>
      <t>汽车零部件技术研究院</t>
    </r>
  </si>
  <si>
    <r>
      <rPr>
        <sz val="11"/>
        <color theme="1"/>
        <rFont val="宋体"/>
        <family val="3"/>
        <charset val="134"/>
      </rPr>
      <t>博士</t>
    </r>
  </si>
  <si>
    <r>
      <rPr>
        <sz val="11"/>
        <color theme="1"/>
        <rFont val="宋体"/>
        <family val="3"/>
        <charset val="134"/>
      </rPr>
      <t>教授</t>
    </r>
  </si>
  <si>
    <r>
      <rPr>
        <sz val="11"/>
        <color theme="1"/>
        <rFont val="宋体"/>
        <family val="3"/>
        <charset val="134"/>
      </rPr>
      <t>是</t>
    </r>
  </si>
  <si>
    <r>
      <rPr>
        <sz val="11"/>
        <color theme="1"/>
        <rFont val="宋体"/>
        <family val="3"/>
        <charset val="134"/>
      </rPr>
      <t>否</t>
    </r>
  </si>
  <si>
    <r>
      <rPr>
        <sz val="11"/>
        <color theme="1"/>
        <rFont val="等线"/>
        <family val="3"/>
        <charset val="134"/>
      </rPr>
      <t>刘安民</t>
    </r>
  </si>
  <si>
    <r>
      <rPr>
        <sz val="11"/>
        <color theme="1"/>
        <rFont val="等线"/>
        <family val="3"/>
        <charset val="134"/>
      </rPr>
      <t>吴远志</t>
    </r>
  </si>
  <si>
    <r>
      <rPr>
        <sz val="11"/>
        <color theme="1"/>
        <rFont val="等线"/>
        <family val="3"/>
        <charset val="134"/>
      </rPr>
      <t>是</t>
    </r>
  </si>
  <si>
    <r>
      <rPr>
        <sz val="11"/>
        <color theme="1"/>
        <rFont val="宋体"/>
        <family val="3"/>
        <charset val="134"/>
      </rPr>
      <t>张睿智</t>
    </r>
  </si>
  <si>
    <r>
      <rPr>
        <sz val="11"/>
        <color theme="1"/>
        <rFont val="宋体"/>
        <family val="3"/>
        <charset val="134"/>
      </rPr>
      <t>副教授</t>
    </r>
  </si>
  <si>
    <r>
      <rPr>
        <sz val="11"/>
        <color theme="1"/>
        <rFont val="宋体"/>
        <family val="3"/>
        <charset val="134"/>
      </rPr>
      <t>毛祖莉</t>
    </r>
  </si>
  <si>
    <r>
      <rPr>
        <sz val="11"/>
        <color theme="1"/>
        <rFont val="宋体"/>
        <family val="3"/>
        <charset val="134"/>
      </rPr>
      <t>刘瑜</t>
    </r>
  </si>
  <si>
    <r>
      <rPr>
        <sz val="11"/>
        <color theme="1"/>
        <rFont val="宋体"/>
        <family val="3"/>
        <charset val="134"/>
      </rPr>
      <t>讲师</t>
    </r>
  </si>
  <si>
    <r>
      <rPr>
        <sz val="11"/>
        <color theme="1"/>
        <rFont val="宋体"/>
        <family val="3"/>
        <charset val="134"/>
      </rPr>
      <t>洪悦</t>
    </r>
  </si>
  <si>
    <r>
      <t>2022</t>
    </r>
    <r>
      <rPr>
        <sz val="11"/>
        <color theme="1"/>
        <rFont val="宋体"/>
        <family val="3"/>
        <charset val="134"/>
      </rPr>
      <t>年</t>
    </r>
    <r>
      <rPr>
        <sz val="11"/>
        <color theme="1"/>
        <rFont val="Times New Roman"/>
        <family val="1"/>
      </rPr>
      <t>6</t>
    </r>
    <r>
      <rPr>
        <sz val="11"/>
        <color theme="1"/>
        <rFont val="宋体"/>
        <family val="3"/>
        <charset val="134"/>
      </rPr>
      <t>月报到</t>
    </r>
  </si>
  <si>
    <r>
      <rPr>
        <sz val="11"/>
        <color theme="1"/>
        <rFont val="宋体"/>
        <family val="3"/>
        <charset val="134"/>
      </rPr>
      <t>吕铁铮</t>
    </r>
  </si>
  <si>
    <r>
      <rPr>
        <sz val="11"/>
        <color theme="1"/>
        <rFont val="宋体"/>
        <family val="3"/>
        <charset val="134"/>
      </rPr>
      <t>杜付明</t>
    </r>
  </si>
  <si>
    <r>
      <rPr>
        <sz val="11"/>
        <color theme="1"/>
        <rFont val="宋体"/>
        <family val="3"/>
        <charset val="134"/>
      </rPr>
      <t>刘超</t>
    </r>
  </si>
  <si>
    <r>
      <rPr>
        <sz val="11"/>
        <color theme="1"/>
        <rFont val="宋体"/>
        <family val="3"/>
        <charset val="134"/>
      </rPr>
      <t>参与刘安民横向</t>
    </r>
    <r>
      <rPr>
        <sz val="11"/>
        <color theme="1"/>
        <rFont val="Times New Roman"/>
        <family val="1"/>
      </rPr>
      <t>600</t>
    </r>
    <r>
      <rPr>
        <sz val="11"/>
        <color theme="1"/>
        <rFont val="宋体"/>
        <family val="3"/>
        <charset val="134"/>
      </rPr>
      <t>分</t>
    </r>
  </si>
  <si>
    <r>
      <rPr>
        <sz val="11"/>
        <color theme="1"/>
        <rFont val="宋体"/>
        <family val="3"/>
        <charset val="134"/>
      </rPr>
      <t>刘力梅</t>
    </r>
  </si>
  <si>
    <r>
      <rPr>
        <sz val="11"/>
        <color theme="1"/>
        <rFont val="宋体"/>
        <family val="3"/>
        <charset val="134"/>
      </rPr>
      <t>邓彬</t>
    </r>
  </si>
  <si>
    <r>
      <rPr>
        <sz val="11"/>
        <color theme="1"/>
        <rFont val="宋体"/>
        <family val="3"/>
        <charset val="134"/>
      </rPr>
      <t>硕士</t>
    </r>
  </si>
  <si>
    <r>
      <rPr>
        <sz val="11"/>
        <color theme="1"/>
        <rFont val="宋体"/>
        <family val="3"/>
        <charset val="134"/>
      </rPr>
      <t>高级实验师</t>
    </r>
  </si>
  <si>
    <r>
      <rPr>
        <sz val="11"/>
        <color theme="1"/>
        <rFont val="宋体"/>
        <family val="3"/>
        <charset val="134"/>
      </rPr>
      <t>参与刘安民横向</t>
    </r>
    <r>
      <rPr>
        <sz val="11"/>
        <color theme="1"/>
        <rFont val="Times New Roman"/>
        <family val="1"/>
      </rPr>
      <t>400</t>
    </r>
    <r>
      <rPr>
        <sz val="11"/>
        <color theme="1"/>
        <rFont val="宋体"/>
        <family val="3"/>
        <charset val="134"/>
      </rPr>
      <t>分</t>
    </r>
  </si>
  <si>
    <r>
      <rPr>
        <sz val="11"/>
        <color theme="1"/>
        <rFont val="宋体"/>
        <family val="3"/>
        <charset val="134"/>
      </rPr>
      <t>伍毅</t>
    </r>
  </si>
  <si>
    <r>
      <rPr>
        <sz val="11"/>
        <color theme="1"/>
        <rFont val="宋体"/>
        <family val="3"/>
        <charset val="134"/>
      </rPr>
      <t>刘伟</t>
    </r>
  </si>
  <si>
    <r>
      <rPr>
        <sz val="11"/>
        <color theme="1"/>
        <rFont val="宋体"/>
        <family val="3"/>
        <charset val="134"/>
      </rPr>
      <t>段石云</t>
    </r>
  </si>
  <si>
    <r>
      <rPr>
        <sz val="11"/>
        <color theme="1"/>
        <rFont val="宋体"/>
        <family val="3"/>
        <charset val="134"/>
      </rPr>
      <t>夏二立</t>
    </r>
  </si>
  <si>
    <r>
      <t>参与杜付明横向</t>
    </r>
    <r>
      <rPr>
        <sz val="11"/>
        <color theme="1"/>
        <rFont val="Times New Roman"/>
        <family val="1"/>
      </rPr>
      <t>1200</t>
    </r>
    <r>
      <rPr>
        <sz val="11"/>
        <color theme="1"/>
        <rFont val="等线"/>
        <family val="3"/>
        <charset val="134"/>
      </rPr>
      <t>分</t>
    </r>
  </si>
  <si>
    <r>
      <rPr>
        <sz val="11"/>
        <color theme="1"/>
        <rFont val="等线"/>
        <family val="3"/>
        <charset val="134"/>
      </rPr>
      <t>成满平</t>
    </r>
  </si>
  <si>
    <r>
      <t>2022</t>
    </r>
    <r>
      <rPr>
        <sz val="11"/>
        <color theme="1"/>
        <rFont val="宋体"/>
        <family val="3"/>
        <charset val="134"/>
      </rPr>
      <t>年</t>
    </r>
    <r>
      <rPr>
        <sz val="11"/>
        <color theme="1"/>
        <rFont val="Times New Roman"/>
        <family val="1"/>
      </rPr>
      <t>9</t>
    </r>
    <r>
      <rPr>
        <sz val="11"/>
        <color theme="1"/>
        <rFont val="宋体"/>
        <family val="3"/>
        <charset val="134"/>
      </rPr>
      <t>月报到</t>
    </r>
  </si>
  <si>
    <t>王启云</t>
  </si>
  <si>
    <t>曾佳君</t>
  </si>
  <si>
    <t>工程师</t>
  </si>
  <si>
    <t>何根</t>
  </si>
  <si>
    <t>侯蕾</t>
  </si>
  <si>
    <t>黄勇</t>
  </si>
  <si>
    <t>曾欢艳</t>
  </si>
  <si>
    <t>唐斯</t>
  </si>
  <si>
    <t>董腾</t>
  </si>
  <si>
    <t xml:space="preserve">175
</t>
  </si>
  <si>
    <t>500+30</t>
  </si>
  <si>
    <t>邓玉华</t>
  </si>
  <si>
    <t>但雅琼</t>
  </si>
  <si>
    <t>271.7分</t>
  </si>
  <si>
    <t>2022年课时374.34超课时54.34转科研分</t>
  </si>
  <si>
    <t>黄丹</t>
  </si>
  <si>
    <t>2022年共390.36课时，兑换20课时，共计100分科技工作量。</t>
  </si>
  <si>
    <t>黄洁</t>
  </si>
  <si>
    <t>2022年总课时361.02，用20的超课时兑换20*5=100个科技分，剩余341.02课时</t>
  </si>
  <si>
    <t>洪新莲</t>
  </si>
  <si>
    <t>2022年总课时361.04，用41.04的超课时41.04*5兑换205.2科技成果分，剩余320学时。</t>
  </si>
  <si>
    <t>刘海花</t>
  </si>
  <si>
    <t>总学时380.5，兑30个课时共计150个科技分</t>
  </si>
  <si>
    <t>李建红</t>
  </si>
  <si>
    <t>全年464.12课时，拟用80超课时换取400科研分</t>
  </si>
  <si>
    <t>罗琳</t>
  </si>
  <si>
    <t>2022年总学时471.6，兑换 32*5=160科技分，剩余439.6学时。</t>
  </si>
  <si>
    <t>李蓉1</t>
  </si>
  <si>
    <t>2022年总课时375.04，兑换55课时，共计275科技成果分</t>
  </si>
  <si>
    <t>冷婷娟</t>
  </si>
  <si>
    <t>图书馆其他专技人员，2022年10月转为专任教师。2022年总课时222.4，任务课时80，兑换38个课时，计190科技分。</t>
  </si>
  <si>
    <t>邱鞠</t>
  </si>
  <si>
    <t>2022年共课424.78课时，兑换20课时，共计100科技分</t>
  </si>
  <si>
    <t>邱倩怡</t>
  </si>
  <si>
    <t>2022共263.3课时，兑换23课时，共计115科技成果分</t>
  </si>
  <si>
    <t>2022年总课时407.84，兑换87.84课时，共计439.2科技成果分</t>
  </si>
  <si>
    <t>唐银平</t>
  </si>
  <si>
    <t>2022年总课时344.9，兑换24课时，共计120科技成果分</t>
  </si>
  <si>
    <t>肖娟</t>
  </si>
  <si>
    <t>2022年367.44课时，兑换20课时，共计100科技成果分。</t>
  </si>
  <si>
    <t>肖艳君</t>
  </si>
  <si>
    <t>2022年总课时471.08，兑换20课时，共计100科技成果分，剩余课时451.08。</t>
  </si>
  <si>
    <t>易欣华</t>
  </si>
  <si>
    <t>2022年447.34课时，兑换20课时，共计100科技成果分。</t>
  </si>
  <si>
    <t>周巧巧</t>
  </si>
  <si>
    <t>2022年总课时344.96课时，兑换24课时，共计120科技成果分，剩余320.96学时。</t>
  </si>
  <si>
    <t>周双梃</t>
  </si>
  <si>
    <t>1个校级项目</t>
  </si>
  <si>
    <t>教学分54课时转科技分270分</t>
  </si>
  <si>
    <t>曾心怡</t>
  </si>
  <si>
    <t>超课时转科研分</t>
  </si>
  <si>
    <t>周玉华</t>
  </si>
  <si>
    <t>300分</t>
  </si>
  <si>
    <t>2022年总课时468.68，兑换60课时，共计300科技成果分，剩余408.68学时。</t>
  </si>
  <si>
    <t>祝铁骊</t>
  </si>
  <si>
    <t>2022年总课时381.8  其中48课时换成科技分240分。剩余333.8学时</t>
  </si>
  <si>
    <t>肖东波</t>
  </si>
  <si>
    <t>2022年共260.8课时，兑换20课时，共计100分科技工作量，剩余240.8课时。</t>
  </si>
  <si>
    <t>吴乐1</t>
  </si>
  <si>
    <t>2022年共394.22课时，兑换30课时，共计150分科技工作量，剩余364.22课时</t>
  </si>
  <si>
    <t>王其云</t>
  </si>
  <si>
    <t>2022年共441课时，兑换20个课时，共计100分科技工作量，剩余421课时</t>
  </si>
  <si>
    <t>霍辉英</t>
  </si>
  <si>
    <t>2022年共500.36课时，兑换5*20=100分科技分，剩余480.36课时</t>
  </si>
  <si>
    <t>蒋慧芳</t>
  </si>
  <si>
    <t>2022年共计425.3课时，兑换20个课时，共计100分科技工作量，剩余405.3课时</t>
  </si>
  <si>
    <t>谭樱樱</t>
  </si>
  <si>
    <t>2022年总学时414.04，兑换20*5=100科技分，剩余394.04学时</t>
  </si>
  <si>
    <t>许莉</t>
  </si>
  <si>
    <t>2022总学时53，兑换20*5=100科技分，剩余33学时</t>
  </si>
  <si>
    <t>蒋蔚</t>
  </si>
  <si>
    <t>2022总学时215.13课时，兑换20个课时，共计100分科技工作量，剩余195.13课时</t>
  </si>
  <si>
    <t>李心词</t>
  </si>
  <si>
    <t>2022年共447.1课时，兑换50个课时，共计250分科技工作量，剩余397.1课时</t>
  </si>
  <si>
    <t>张富强</t>
  </si>
  <si>
    <t>2022年共409课时，兑换40课时，共计200分科技工作量，剩余369课时。</t>
  </si>
  <si>
    <t>熊亮</t>
  </si>
  <si>
    <t>2022年共408.98课时，兑换30课时，共计150分科技工作量，剩余378.98课时。</t>
  </si>
  <si>
    <t>杨艳华</t>
  </si>
  <si>
    <t>2022年共477.62课时，兑换40个课时，共计200分科技工作量，剩余437.62课时</t>
  </si>
  <si>
    <t>设计艺术学院</t>
    <phoneticPr fontId="1" type="noConversion"/>
  </si>
  <si>
    <t>彭志忠</t>
    <phoneticPr fontId="1" type="noConversion"/>
  </si>
  <si>
    <t>马克思主义学院</t>
    <phoneticPr fontId="1" type="noConversion"/>
  </si>
  <si>
    <t>刑燕</t>
    <phoneticPr fontId="1" type="noConversion"/>
  </si>
  <si>
    <t>体育教学科研部</t>
    <phoneticPr fontId="1" type="noConversion"/>
  </si>
  <si>
    <t>贾雅琦</t>
    <phoneticPr fontId="1" type="noConversion"/>
  </si>
  <si>
    <t>电信学院</t>
    <phoneticPr fontId="1" type="noConversion"/>
  </si>
  <si>
    <t>伍杰</t>
    <phoneticPr fontId="1" type="noConversion"/>
  </si>
  <si>
    <t>智机学院</t>
    <phoneticPr fontId="1" type="noConversion"/>
  </si>
  <si>
    <t>叶晓舟</t>
    <phoneticPr fontId="1" type="noConversion"/>
  </si>
  <si>
    <t>计算机学院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</si>
</sst>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Red]\(0\)"/>
    <numFmt numFmtId="177" formatCode="0.00_ "/>
    <numFmt numFmtId="178" formatCode="0.00_);[Red]\(0.00\)"/>
    <numFmt numFmtId="179" formatCode="0.0_ "/>
    <numFmt numFmtId="180" formatCode="0.0;[Red]0.0"/>
    <numFmt numFmtId="181" formatCode="0.0_);[Red]\(0.0\)"/>
    <numFmt numFmtId="182" formatCode="000000"/>
    <numFmt numFmtId="183" formatCode="yyyy&quot;年&quot;m&quot;月&quot;d&quot;日&quot;;@"/>
    <numFmt numFmtId="184" formatCode="yyyy&quot;年&quot;m&quot;月&quot;;@"/>
  </numFmts>
  <fonts count="59">
    <font>
      <sz val="11"/>
      <color theme="1"/>
      <name val="等线"/>
      <family val="2"/>
      <scheme val="minor"/>
    </font>
    <font>
      <sz val="9"/>
      <name val="等线"/>
      <family val="3"/>
      <charset val="134"/>
      <scheme val="minor"/>
    </font>
    <font>
      <sz val="10"/>
      <name val="微软雅黑"/>
      <family val="2"/>
      <charset val="134"/>
    </font>
    <font>
      <b/>
      <sz val="10"/>
      <color rgb="FF000000"/>
      <name val="宋体"/>
      <family val="3"/>
      <charset val="134"/>
    </font>
    <font>
      <b/>
      <sz val="10"/>
      <color rgb="FF000000"/>
      <name val="微软雅黑"/>
      <family val="2"/>
      <charset val="134"/>
    </font>
    <font>
      <b/>
      <sz val="10"/>
      <name val="宋体"/>
      <family val="3"/>
      <charset val="134"/>
    </font>
    <font>
      <sz val="11"/>
      <name val="等线"/>
      <family val="3"/>
      <charset val="134"/>
      <scheme val="minor"/>
    </font>
    <font>
      <sz val="11"/>
      <color rgb="FF000000"/>
      <name val="宋体"/>
      <family val="3"/>
      <charset val="134"/>
    </font>
    <font>
      <sz val="11"/>
      <name val="宋体"/>
      <family val="3"/>
      <charset val="134"/>
    </font>
    <font>
      <sz val="11"/>
      <color theme="1"/>
      <name val="宋体"/>
      <family val="3"/>
      <charset val="134"/>
    </font>
    <font>
      <sz val="12"/>
      <name val="宋体"/>
      <family val="3"/>
      <charset val="134"/>
    </font>
    <font>
      <sz val="11"/>
      <color rgb="FFFF0000"/>
      <name val="宋体"/>
      <family val="3"/>
      <charset val="134"/>
    </font>
    <font>
      <b/>
      <sz val="11"/>
      <name val="宋体"/>
      <family val="3"/>
      <charset val="134"/>
    </font>
    <font>
      <b/>
      <sz val="11"/>
      <color theme="1"/>
      <name val="宋体"/>
      <family val="3"/>
      <charset val="134"/>
    </font>
    <font>
      <sz val="14"/>
      <color theme="1"/>
      <name val="宋体"/>
      <family val="3"/>
      <charset val="134"/>
    </font>
    <font>
      <sz val="10"/>
      <color rgb="FF000000"/>
      <name val="宋体"/>
      <family val="3"/>
      <charset val="134"/>
    </font>
    <font>
      <sz val="10"/>
      <color theme="1"/>
      <name val="宋体"/>
      <family val="3"/>
      <charset val="134"/>
    </font>
    <font>
      <b/>
      <sz val="11"/>
      <color rgb="FF000000"/>
      <name val="宋体"/>
      <family val="3"/>
      <charset val="134"/>
    </font>
    <font>
      <b/>
      <sz val="11"/>
      <color rgb="FFFF0000"/>
      <name val="宋体"/>
      <family val="3"/>
      <charset val="134"/>
    </font>
    <font>
      <sz val="10"/>
      <name val="宋体"/>
      <family val="3"/>
      <charset val="134"/>
    </font>
    <font>
      <sz val="10"/>
      <color rgb="FF333333"/>
      <name val="宋体"/>
      <family val="3"/>
      <charset val="134"/>
    </font>
    <font>
      <u/>
      <sz val="11"/>
      <color theme="10"/>
      <name val="等线"/>
      <family val="2"/>
      <scheme val="minor"/>
    </font>
    <font>
      <sz val="10"/>
      <color rgb="FF000000"/>
      <name val="等线"/>
      <family val="3"/>
      <charset val="134"/>
      <scheme val="minor"/>
    </font>
    <font>
      <sz val="10"/>
      <color rgb="FF000000"/>
      <name val="SimSun"/>
      <charset val="134"/>
    </font>
    <font>
      <sz val="10"/>
      <color indexed="8"/>
      <name val="宋体"/>
      <family val="3"/>
      <charset val="134"/>
    </font>
    <font>
      <b/>
      <sz val="11"/>
      <color theme="1"/>
      <name val="等线"/>
      <family val="3"/>
      <charset val="134"/>
      <scheme val="minor"/>
    </font>
    <font>
      <sz val="11"/>
      <color indexed="8"/>
      <name val="宋体"/>
      <family val="3"/>
      <charset val="134"/>
    </font>
    <font>
      <sz val="9"/>
      <name val="等线"/>
      <family val="2"/>
    </font>
    <font>
      <sz val="9"/>
      <name val="宋体"/>
      <family val="3"/>
      <charset val="134"/>
    </font>
    <font>
      <sz val="10"/>
      <color theme="1"/>
      <name val="等线"/>
      <family val="2"/>
      <scheme val="minor"/>
    </font>
    <font>
      <b/>
      <sz val="16"/>
      <name val="宋体"/>
      <family val="3"/>
      <charset val="134"/>
    </font>
    <font>
      <sz val="10"/>
      <color rgb="FF000000"/>
      <name val="等线"/>
      <family val="3"/>
      <charset val="134"/>
    </font>
    <font>
      <sz val="10"/>
      <color rgb="FFE74025"/>
      <name val="宋体"/>
      <family val="3"/>
      <charset val="134"/>
    </font>
    <font>
      <sz val="10"/>
      <name val="SimSun"/>
      <charset val="134"/>
    </font>
    <font>
      <sz val="11"/>
      <color rgb="FF000000"/>
      <name val="SimSun"/>
      <charset val="134"/>
    </font>
    <font>
      <sz val="10"/>
      <name val="等线"/>
      <family val="2"/>
      <scheme val="minor"/>
    </font>
    <font>
      <vertAlign val="subscript"/>
      <sz val="10"/>
      <name val="宋体"/>
      <family val="3"/>
      <charset val="134"/>
    </font>
    <font>
      <i/>
      <sz val="10"/>
      <name val="宋体"/>
      <family val="3"/>
      <charset val="134"/>
    </font>
    <font>
      <sz val="10"/>
      <color rgb="FFFF0000"/>
      <name val="宋体"/>
      <family val="3"/>
      <charset val="134"/>
    </font>
    <font>
      <sz val="10"/>
      <color rgb="FFFF0000"/>
      <name val="Times New Roman"/>
      <family val="1"/>
    </font>
    <font>
      <sz val="11"/>
      <color rgb="FFFF0000"/>
      <name val="等线"/>
      <family val="2"/>
      <scheme val="minor"/>
    </font>
    <font>
      <i/>
      <sz val="10"/>
      <color rgb="FFFF0000"/>
      <name val="宋体"/>
      <family val="3"/>
      <charset val="134"/>
    </font>
    <font>
      <sz val="10"/>
      <color theme="1"/>
      <name val="Calibri"/>
      <family val="3"/>
      <charset val="161"/>
    </font>
    <font>
      <b/>
      <sz val="11"/>
      <name val="宋体"/>
      <charset val="134"/>
    </font>
    <font>
      <sz val="11"/>
      <color theme="1"/>
      <name val="SimSun"/>
      <charset val="134"/>
    </font>
    <font>
      <sz val="11"/>
      <color theme="1"/>
      <name val="等线"/>
      <family val="3"/>
      <charset val="134"/>
    </font>
    <font>
      <sz val="18"/>
      <color theme="1"/>
      <name val="宋体"/>
      <family val="3"/>
      <charset val="134"/>
    </font>
    <font>
      <sz val="10"/>
      <color theme="1"/>
      <name val="Times New Roman"/>
      <family val="1"/>
    </font>
    <font>
      <sz val="10"/>
      <color theme="1"/>
      <name val="宋体"/>
      <family val="1"/>
      <charset val="134"/>
    </font>
    <font>
      <sz val="10"/>
      <color theme="1"/>
      <name val="Times New Roman"/>
      <family val="3"/>
      <charset val="134"/>
    </font>
    <font>
      <sz val="10"/>
      <color theme="1"/>
      <name val="Times New Roman"/>
      <family val="3"/>
    </font>
    <font>
      <sz val="11"/>
      <color theme="1"/>
      <name val="Times New Roman"/>
      <family val="1"/>
    </font>
    <font>
      <sz val="16"/>
      <color theme="1"/>
      <name val="等线"/>
      <family val="3"/>
      <charset val="134"/>
      <scheme val="minor"/>
    </font>
    <font>
      <sz val="16"/>
      <color theme="1"/>
      <name val="宋体"/>
      <family val="3"/>
      <charset val="134"/>
    </font>
    <font>
      <sz val="11"/>
      <color rgb="FF000000"/>
      <name val="微软雅黑"/>
      <family val="2"/>
      <charset val="134"/>
    </font>
    <font>
      <sz val="11"/>
      <color rgb="FF000000"/>
      <name val="等线"/>
      <family val="3"/>
      <charset val="134"/>
      <scheme val="minor"/>
    </font>
    <font>
      <sz val="10"/>
      <color rgb="FF000000"/>
      <name val="微软雅黑"/>
      <family val="2"/>
      <charset val="134"/>
    </font>
    <font>
      <sz val="11"/>
      <name val="等线"/>
      <family val="3"/>
      <charset val="134"/>
    </font>
    <font>
      <sz val="10"/>
      <name val="等线"/>
      <family val="3"/>
      <charset val="134"/>
    </font>
  </fonts>
  <fills count="8">
    <fill>
      <patternFill patternType="none"/>
    </fill>
    <fill>
      <patternFill patternType="gray125"/>
    </fill>
    <fill>
      <patternFill patternType="solid">
        <fgColor rgb="FF969696"/>
        <bgColor indexed="64"/>
      </patternFill>
    </fill>
    <fill>
      <patternFill patternType="solid">
        <fgColor theme="0"/>
        <bgColor indexed="64"/>
      </patternFill>
    </fill>
    <fill>
      <patternFill patternType="solid">
        <fgColor rgb="FFFFFF00"/>
        <bgColor indexed="64"/>
      </patternFill>
    </fill>
    <fill>
      <patternFill patternType="solid">
        <fgColor theme="0" tint="-9.9978637043366805E-2"/>
        <bgColor indexed="64"/>
      </patternFill>
    </fill>
    <fill>
      <patternFill patternType="solid">
        <fgColor indexed="55"/>
        <bgColor indexed="64"/>
      </patternFill>
    </fill>
    <fill>
      <patternFill patternType="solid">
        <fgColor rgb="FFFFFFFF"/>
        <bgColor indexed="64"/>
      </patternFill>
    </fill>
  </fills>
  <borders count="2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style="thin">
        <color rgb="FF000000"/>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diagonalDown="1">
      <left style="thin">
        <color indexed="64"/>
      </left>
      <right style="thin">
        <color indexed="64"/>
      </right>
      <top style="thin">
        <color indexed="64"/>
      </top>
      <bottom style="thin">
        <color indexed="64"/>
      </bottom>
      <diagonal style="thin">
        <color auto="1"/>
      </diagonal>
    </border>
    <border>
      <left style="thin">
        <color auto="1"/>
      </left>
      <right style="thin">
        <color auto="1"/>
      </right>
      <top/>
      <bottom style="thin">
        <color auto="1"/>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top style="thin">
        <color rgb="FF000000"/>
      </top>
      <bottom/>
      <diagonal/>
    </border>
    <border>
      <left/>
      <right/>
      <top style="thin">
        <color rgb="FF000000"/>
      </top>
      <bottom style="thin">
        <color rgb="FF000000"/>
      </bottom>
      <diagonal/>
    </border>
    <border>
      <left/>
      <right style="thin">
        <color rgb="FF000000"/>
      </right>
      <top/>
      <bottom/>
      <diagonal/>
    </border>
  </borders>
  <cellStyleXfs count="5">
    <xf numFmtId="0" fontId="0" fillId="0" borderId="0"/>
    <xf numFmtId="0" fontId="10" fillId="0" borderId="0"/>
    <xf numFmtId="0" fontId="21" fillId="0" borderId="0" applyNumberFormat="0" applyFill="0" applyBorder="0" applyAlignment="0" applyProtection="0"/>
    <xf numFmtId="0" fontId="10" fillId="0" borderId="0"/>
    <xf numFmtId="0" fontId="26" fillId="0" borderId="0">
      <alignment vertical="center"/>
    </xf>
  </cellStyleXfs>
  <cellXfs count="311">
    <xf numFmtId="0" fontId="0" fillId="0" borderId="0" xfId="0"/>
    <xf numFmtId="0" fontId="3"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8" fillId="0" borderId="4" xfId="0" applyFont="1" applyBorder="1" applyAlignment="1">
      <alignment horizontal="center"/>
    </xf>
    <xf numFmtId="0" fontId="7" fillId="0" borderId="4" xfId="0" applyFont="1" applyBorder="1" applyAlignment="1">
      <alignment horizontal="center"/>
    </xf>
    <xf numFmtId="0" fontId="7" fillId="0" borderId="4" xfId="0" applyFont="1" applyBorder="1"/>
    <xf numFmtId="0" fontId="8" fillId="0" borderId="4" xfId="0" applyFont="1" applyBorder="1"/>
    <xf numFmtId="0" fontId="7" fillId="3"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7" fillId="0" borderId="5" xfId="0" applyFont="1" applyBorder="1" applyAlignment="1">
      <alignment horizontal="center" vertical="center"/>
    </xf>
    <xf numFmtId="0" fontId="9" fillId="0" borderId="5" xfId="0" applyFont="1" applyBorder="1"/>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center" vertical="center" wrapText="1"/>
    </xf>
    <xf numFmtId="0" fontId="7" fillId="0" borderId="5" xfId="0" applyFont="1" applyBorder="1" applyAlignment="1">
      <alignment horizontal="center" vertical="center" wrapText="1"/>
    </xf>
    <xf numFmtId="0" fontId="8" fillId="0" borderId="5" xfId="0" applyFont="1" applyBorder="1" applyAlignment="1">
      <alignment horizontal="center" vertical="center"/>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xf numFmtId="0" fontId="9"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57" fontId="8" fillId="0" borderId="8" xfId="0" applyNumberFormat="1" applyFont="1" applyBorder="1" applyAlignment="1">
      <alignment horizontal="center" vertical="center" wrapText="1"/>
    </xf>
    <xf numFmtId="0" fontId="9" fillId="0" borderId="8" xfId="0" applyFont="1" applyBorder="1" applyAlignment="1">
      <alignment horizontal="center"/>
    </xf>
    <xf numFmtId="0" fontId="8" fillId="0" borderId="8" xfId="0" applyFont="1" applyBorder="1" applyAlignment="1">
      <alignment horizontal="center" vertical="center"/>
    </xf>
    <xf numFmtId="0" fontId="8" fillId="0" borderId="8" xfId="0" applyFont="1" applyBorder="1"/>
    <xf numFmtId="0" fontId="8" fillId="0" borderId="8" xfId="0" applyFont="1" applyBorder="1" applyAlignment="1">
      <alignment horizontal="center"/>
    </xf>
    <xf numFmtId="0" fontId="9" fillId="0" borderId="0" xfId="0" applyFont="1" applyAlignment="1">
      <alignment horizontal="center" vertical="center"/>
    </xf>
    <xf numFmtId="0" fontId="9" fillId="0" borderId="12" xfId="0" applyFont="1" applyBorder="1" applyAlignment="1">
      <alignment horizontal="center" vertical="center"/>
    </xf>
    <xf numFmtId="0" fontId="3" fillId="2" borderId="2" xfId="0" applyFont="1" applyFill="1" applyBorder="1" applyAlignment="1">
      <alignment vertical="center" wrapText="1"/>
    </xf>
    <xf numFmtId="0" fontId="14" fillId="0" borderId="8" xfId="0" applyFont="1" applyBorder="1" applyAlignment="1">
      <alignment horizontal="center" vertical="center"/>
    </xf>
    <xf numFmtId="0" fontId="0" fillId="0" borderId="8" xfId="0" applyBorder="1" applyAlignment="1">
      <alignment horizontal="center" vertical="center"/>
    </xf>
    <xf numFmtId="0" fontId="0" fillId="0" borderId="8" xfId="0" applyBorder="1"/>
    <xf numFmtId="0" fontId="9" fillId="0" borderId="8" xfId="0" applyFont="1" applyBorder="1" applyAlignment="1">
      <alignment horizontal="center" vertical="top" wrapText="1"/>
    </xf>
    <xf numFmtId="0" fontId="9" fillId="0" borderId="0" xfId="0" applyFont="1"/>
    <xf numFmtId="0" fontId="13" fillId="0" borderId="16" xfId="0" applyFont="1" applyBorder="1" applyAlignment="1">
      <alignment vertical="center"/>
    </xf>
    <xf numFmtId="0" fontId="13" fillId="0" borderId="8" xfId="0" applyFont="1" applyBorder="1" applyAlignment="1">
      <alignment horizontal="center" vertical="center" wrapText="1"/>
    </xf>
    <xf numFmtId="176" fontId="13" fillId="0" borderId="8" xfId="0" applyNumberFormat="1" applyFont="1" applyBorder="1" applyAlignment="1">
      <alignment horizontal="center" vertical="center" wrapText="1"/>
    </xf>
    <xf numFmtId="176" fontId="13" fillId="5" borderId="8" xfId="0" applyNumberFormat="1" applyFont="1" applyFill="1" applyBorder="1" applyAlignment="1">
      <alignment horizontal="center" vertical="center" wrapText="1"/>
    </xf>
    <xf numFmtId="0" fontId="13" fillId="5" borderId="8" xfId="0" applyFont="1" applyFill="1" applyBorder="1" applyAlignment="1">
      <alignment horizontal="center" vertical="center" wrapText="1"/>
    </xf>
    <xf numFmtId="177" fontId="8" fillId="0" borderId="8" xfId="0" applyNumberFormat="1" applyFont="1" applyBorder="1" applyAlignment="1">
      <alignment horizontal="center" vertical="center"/>
    </xf>
    <xf numFmtId="178" fontId="9" fillId="0" borderId="8" xfId="0" applyNumberFormat="1" applyFont="1" applyBorder="1" applyAlignment="1">
      <alignment horizontal="center" vertical="center" wrapText="1"/>
    </xf>
    <xf numFmtId="0" fontId="9" fillId="5" borderId="8" xfId="0" applyFont="1" applyFill="1" applyBorder="1" applyAlignment="1">
      <alignment horizontal="center" vertical="center"/>
    </xf>
    <xf numFmtId="177" fontId="8" fillId="5" borderId="8" xfId="0" applyNumberFormat="1" applyFont="1" applyFill="1" applyBorder="1" applyAlignment="1">
      <alignment horizontal="center" vertical="center"/>
    </xf>
    <xf numFmtId="178" fontId="9" fillId="5" borderId="8" xfId="0" applyNumberFormat="1" applyFont="1" applyFill="1" applyBorder="1" applyAlignment="1">
      <alignment horizontal="center" vertical="center" wrapText="1"/>
    </xf>
    <xf numFmtId="0" fontId="9" fillId="0" borderId="17" xfId="0" applyFont="1" applyBorder="1" applyAlignment="1">
      <alignment horizontal="center" vertical="center"/>
    </xf>
    <xf numFmtId="177" fontId="8" fillId="0" borderId="17" xfId="0" applyNumberFormat="1" applyFont="1" applyBorder="1" applyAlignment="1">
      <alignment horizontal="center" vertical="center"/>
    </xf>
    <xf numFmtId="178" fontId="9" fillId="0" borderId="17" xfId="0" applyNumberFormat="1" applyFont="1" applyBorder="1" applyAlignment="1">
      <alignment horizontal="center" vertical="center" wrapText="1"/>
    </xf>
    <xf numFmtId="0" fontId="9" fillId="5" borderId="17" xfId="0" applyFont="1" applyFill="1" applyBorder="1" applyAlignment="1">
      <alignment horizontal="center" vertical="center"/>
    </xf>
    <xf numFmtId="0" fontId="9" fillId="5" borderId="0" xfId="0" applyFont="1" applyFill="1" applyAlignment="1">
      <alignment horizontal="center" vertical="center"/>
    </xf>
    <xf numFmtId="0" fontId="13" fillId="0" borderId="0" xfId="0" applyFont="1" applyAlignment="1">
      <alignment horizontal="center" vertical="center"/>
    </xf>
    <xf numFmtId="176" fontId="9" fillId="0" borderId="0" xfId="0" applyNumberFormat="1" applyFont="1" applyAlignment="1">
      <alignment horizontal="center" vertical="center" wrapText="1"/>
    </xf>
    <xf numFmtId="0" fontId="9" fillId="0" borderId="0" xfId="0" applyFont="1" applyAlignment="1">
      <alignment vertical="center"/>
    </xf>
    <xf numFmtId="0" fontId="12" fillId="5" borderId="8"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8" xfId="0" applyFont="1" applyFill="1" applyBorder="1" applyAlignment="1">
      <alignment horizontal="center" vertical="center"/>
    </xf>
    <xf numFmtId="0" fontId="15" fillId="3" borderId="8" xfId="0" applyFont="1" applyFill="1" applyBorder="1" applyAlignment="1">
      <alignment horizontal="center" vertical="center" wrapText="1"/>
    </xf>
    <xf numFmtId="0" fontId="19" fillId="0" borderId="8" xfId="0" applyFont="1" applyBorder="1" applyAlignment="1">
      <alignment horizontal="center" vertical="center" wrapText="1"/>
    </xf>
    <xf numFmtId="0" fontId="12" fillId="6" borderId="8" xfId="1"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6" borderId="8" xfId="3" applyFont="1" applyFill="1" applyBorder="1" applyAlignment="1">
      <alignment horizontal="center" vertical="center" wrapText="1"/>
    </xf>
    <xf numFmtId="0" fontId="22" fillId="0" borderId="5" xfId="0" applyFont="1" applyBorder="1" applyAlignment="1">
      <alignment horizontal="center" vertical="center" wrapText="1"/>
    </xf>
    <xf numFmtId="0" fontId="19" fillId="3" borderId="2" xfId="0" applyFont="1" applyFill="1" applyBorder="1" applyAlignment="1">
      <alignment horizontal="center" vertical="center" wrapText="1"/>
    </xf>
    <xf numFmtId="0" fontId="16" fillId="0" borderId="8" xfId="0" applyFont="1" applyBorder="1" applyAlignment="1">
      <alignment horizontal="center" vertical="center" wrapText="1"/>
    </xf>
    <xf numFmtId="0" fontId="24" fillId="0" borderId="8" xfId="0" applyFont="1" applyBorder="1" applyAlignment="1">
      <alignment horizontal="center" vertical="center" wrapText="1"/>
    </xf>
    <xf numFmtId="0" fontId="25" fillId="0" borderId="8" xfId="0" applyFont="1" applyBorder="1"/>
    <xf numFmtId="0" fontId="19" fillId="0" borderId="8" xfId="1" applyFont="1" applyBorder="1" applyAlignment="1">
      <alignment horizontal="center" vertical="center" wrapText="1"/>
    </xf>
    <xf numFmtId="0" fontId="16" fillId="0" borderId="8" xfId="0" quotePrefix="1" applyFont="1" applyBorder="1" applyAlignment="1">
      <alignment horizontal="center" vertical="center" wrapText="1"/>
    </xf>
    <xf numFmtId="0" fontId="20" fillId="0" borderId="8"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2" xfId="0" applyFont="1" applyBorder="1" applyAlignment="1">
      <alignment horizontal="center" vertical="center" wrapText="1"/>
    </xf>
    <xf numFmtId="17" fontId="19" fillId="0" borderId="5" xfId="0" applyNumberFormat="1" applyFont="1" applyBorder="1" applyAlignment="1">
      <alignment horizontal="center" vertical="center" wrapText="1"/>
    </xf>
    <xf numFmtId="31" fontId="19" fillId="0" borderId="5" xfId="0" applyNumberFormat="1" applyFont="1" applyBorder="1" applyAlignment="1">
      <alignment horizontal="center" vertical="center" wrapText="1"/>
    </xf>
    <xf numFmtId="0" fontId="16"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8" xfId="0" applyFont="1" applyBorder="1" applyAlignment="1">
      <alignment horizontal="center" vertical="center" wrapText="1"/>
    </xf>
    <xf numFmtId="49" fontId="15" fillId="0" borderId="8" xfId="0" applyNumberFormat="1" applyFont="1" applyBorder="1" applyAlignment="1">
      <alignment horizontal="center" vertical="center" wrapText="1"/>
    </xf>
    <xf numFmtId="0" fontId="12" fillId="6" borderId="15" xfId="1" applyFont="1" applyFill="1" applyBorder="1" applyAlignment="1">
      <alignment horizontal="center" vertical="center"/>
    </xf>
    <xf numFmtId="0" fontId="13" fillId="0" borderId="19" xfId="0" applyFont="1" applyBorder="1" applyAlignment="1">
      <alignment vertical="center"/>
    </xf>
    <xf numFmtId="0" fontId="13" fillId="0" borderId="8" xfId="0" applyFont="1" applyBorder="1" applyAlignment="1">
      <alignment vertical="center"/>
    </xf>
    <xf numFmtId="0" fontId="16" fillId="0" borderId="8" xfId="0" applyFont="1" applyBorder="1" applyAlignment="1">
      <alignment horizontal="center" vertical="center"/>
    </xf>
    <xf numFmtId="0" fontId="29" fillId="0" borderId="0" xfId="0" applyFont="1"/>
    <xf numFmtId="0" fontId="29" fillId="0" borderId="8" xfId="0" applyFont="1" applyBorder="1" applyAlignment="1">
      <alignment horizontal="center" wrapText="1"/>
    </xf>
    <xf numFmtId="0" fontId="5" fillId="6" borderId="15" xfId="0" applyFont="1" applyFill="1" applyBorder="1" applyAlignment="1">
      <alignment horizontal="center" vertical="center"/>
    </xf>
    <xf numFmtId="0" fontId="19" fillId="3" borderId="5"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9" fillId="3" borderId="8" xfId="0" applyFont="1" applyFill="1" applyBorder="1" applyAlignment="1">
      <alignment horizontal="center" vertical="center" wrapText="1"/>
    </xf>
    <xf numFmtId="0" fontId="5" fillId="6" borderId="8" xfId="1" applyFont="1" applyFill="1" applyBorder="1" applyAlignment="1">
      <alignment horizontal="center" vertical="center" wrapText="1"/>
    </xf>
    <xf numFmtId="49" fontId="16" fillId="0" borderId="8" xfId="0" applyNumberFormat="1" applyFont="1" applyBorder="1" applyAlignment="1">
      <alignment horizontal="center" vertical="center" wrapText="1"/>
    </xf>
    <xf numFmtId="179" fontId="16" fillId="0" borderId="8"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180" fontId="16" fillId="0" borderId="8" xfId="0" applyNumberFormat="1" applyFont="1" applyBorder="1" applyAlignment="1">
      <alignment horizontal="center" vertical="center" wrapText="1"/>
    </xf>
    <xf numFmtId="49" fontId="15" fillId="3" borderId="5" xfId="0" applyNumberFormat="1" applyFont="1" applyFill="1" applyBorder="1" applyAlignment="1">
      <alignment horizontal="center" vertical="center" wrapText="1"/>
    </xf>
    <xf numFmtId="181" fontId="16" fillId="0" borderId="8" xfId="0" applyNumberFormat="1" applyFont="1" applyBorder="1" applyAlignment="1">
      <alignment horizontal="center" vertical="center" wrapText="1"/>
    </xf>
    <xf numFmtId="182" fontId="19" fillId="0" borderId="8" xfId="1" applyNumberFormat="1" applyFont="1" applyBorder="1" applyAlignment="1">
      <alignment horizontal="center" vertical="center" wrapText="1"/>
    </xf>
    <xf numFmtId="0" fontId="16" fillId="0" borderId="0" xfId="0" applyFont="1" applyAlignment="1">
      <alignment horizontal="center" vertical="center" wrapText="1"/>
    </xf>
    <xf numFmtId="179" fontId="15" fillId="0" borderId="8" xfId="0" applyNumberFormat="1" applyFont="1" applyBorder="1" applyAlignment="1">
      <alignment horizontal="center" vertical="center" wrapText="1"/>
    </xf>
    <xf numFmtId="0" fontId="19" fillId="7" borderId="8" xfId="0"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7"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33" fillId="0" borderId="5" xfId="0" applyFont="1" applyBorder="1" applyAlignment="1">
      <alignment horizontal="center" vertical="center" wrapText="1"/>
    </xf>
    <xf numFmtId="49" fontId="23" fillId="0" borderId="5" xfId="0" applyNumberFormat="1" applyFont="1" applyBorder="1" applyAlignment="1">
      <alignment horizontal="center" vertical="center" wrapText="1"/>
    </xf>
    <xf numFmtId="0" fontId="34" fillId="0" borderId="5" xfId="0" applyFont="1" applyBorder="1" applyAlignment="1">
      <alignment horizontal="center" vertical="center" wrapText="1"/>
    </xf>
    <xf numFmtId="49" fontId="19" fillId="0" borderId="5" xfId="0" applyNumberFormat="1" applyFont="1" applyBorder="1" applyAlignment="1">
      <alignment horizontal="center" vertical="center" wrapText="1"/>
    </xf>
    <xf numFmtId="49" fontId="16" fillId="0" borderId="5" xfId="0" applyNumberFormat="1" applyFont="1" applyBorder="1" applyAlignment="1">
      <alignment horizontal="center" vertical="center" wrapText="1"/>
    </xf>
    <xf numFmtId="0" fontId="24" fillId="0" borderId="5" xfId="0" applyFont="1" applyBorder="1" applyAlignment="1">
      <alignment horizontal="center" vertical="center" wrapText="1"/>
    </xf>
    <xf numFmtId="0" fontId="15" fillId="0" borderId="0" xfId="0" applyFont="1" applyAlignment="1">
      <alignment horizontal="center" vertical="center" wrapText="1"/>
    </xf>
    <xf numFmtId="0" fontId="16" fillId="0" borderId="2" xfId="0" applyFont="1" applyBorder="1" applyAlignment="1">
      <alignment horizontal="center" vertical="center" wrapText="1"/>
    </xf>
    <xf numFmtId="0" fontId="16" fillId="0" borderId="5" xfId="0" applyFont="1" applyBorder="1" applyAlignment="1">
      <alignment horizontal="center" wrapText="1"/>
    </xf>
    <xf numFmtId="0" fontId="19" fillId="0" borderId="5" xfId="0" applyFont="1" applyBorder="1" applyAlignment="1">
      <alignment horizontal="center" wrapText="1"/>
    </xf>
    <xf numFmtId="0" fontId="24" fillId="0" borderId="5" xfId="0" applyFont="1" applyBorder="1" applyAlignment="1">
      <alignment horizontal="center" wrapText="1"/>
    </xf>
    <xf numFmtId="183" fontId="15" fillId="0" borderId="5" xfId="0" applyNumberFormat="1" applyFont="1" applyBorder="1" applyAlignment="1">
      <alignment horizontal="center" vertical="center" wrapText="1"/>
    </xf>
    <xf numFmtId="184" fontId="19" fillId="0" borderId="5" xfId="0" applyNumberFormat="1" applyFont="1" applyBorder="1" applyAlignment="1">
      <alignment horizontal="center" vertical="center" wrapText="1"/>
    </xf>
    <xf numFmtId="0" fontId="35" fillId="0" borderId="0" xfId="0" applyFont="1" applyAlignment="1">
      <alignment horizontal="center" wrapText="1"/>
    </xf>
    <xf numFmtId="0" fontId="19" fillId="3" borderId="10"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37" fillId="0" borderId="8" xfId="0" applyFont="1" applyBorder="1" applyAlignment="1">
      <alignment horizontal="center" vertical="center" wrapText="1"/>
    </xf>
    <xf numFmtId="0" fontId="19" fillId="0" borderId="0" xfId="0" applyFont="1" applyAlignment="1">
      <alignment horizontal="center" vertical="center" wrapText="1"/>
    </xf>
    <xf numFmtId="0" fontId="19" fillId="0" borderId="8" xfId="0" applyFont="1" applyBorder="1" applyAlignment="1" applyProtection="1">
      <alignment horizontal="center" vertical="center" wrapText="1"/>
      <protection locked="0"/>
    </xf>
    <xf numFmtId="0" fontId="19" fillId="0" borderId="15" xfId="0" applyFont="1" applyBorder="1" applyAlignment="1">
      <alignment horizontal="center" vertical="center" wrapText="1"/>
    </xf>
    <xf numFmtId="31" fontId="19" fillId="0" borderId="8" xfId="0" applyNumberFormat="1" applyFont="1" applyBorder="1" applyAlignment="1">
      <alignment horizontal="center" vertical="center" wrapText="1"/>
    </xf>
    <xf numFmtId="17" fontId="19" fillId="0" borderId="8" xfId="0" applyNumberFormat="1" applyFont="1" applyBorder="1" applyAlignment="1">
      <alignment horizontal="center" vertical="center" wrapText="1"/>
    </xf>
    <xf numFmtId="49" fontId="19" fillId="0" borderId="8" xfId="0" applyNumberFormat="1" applyFont="1" applyBorder="1" applyAlignment="1">
      <alignment horizontal="center" vertical="center" wrapText="1"/>
    </xf>
    <xf numFmtId="0" fontId="19" fillId="0" borderId="20" xfId="0" applyFont="1" applyBorder="1" applyAlignment="1">
      <alignment horizontal="center" vertical="center" wrapText="1"/>
    </xf>
    <xf numFmtId="0" fontId="35" fillId="0" borderId="8" xfId="0" applyFont="1" applyBorder="1" applyAlignment="1">
      <alignment horizontal="center" wrapText="1"/>
    </xf>
    <xf numFmtId="0" fontId="19" fillId="3" borderId="8" xfId="2" applyFont="1" applyFill="1" applyBorder="1" applyAlignment="1">
      <alignment horizontal="center" vertical="center" wrapText="1"/>
    </xf>
    <xf numFmtId="49" fontId="19" fillId="0" borderId="8" xfId="1" applyNumberFormat="1" applyFont="1" applyBorder="1" applyAlignment="1">
      <alignment horizontal="center" vertical="center" wrapText="1"/>
    </xf>
    <xf numFmtId="49" fontId="19" fillId="0" borderId="8" xfId="4" applyNumberFormat="1" applyFont="1" applyBorder="1" applyAlignment="1">
      <alignment horizontal="center" vertical="center" wrapText="1"/>
    </xf>
    <xf numFmtId="0" fontId="19" fillId="0" borderId="8" xfId="4" applyFont="1" applyBorder="1" applyAlignment="1">
      <alignment horizontal="center" vertical="center" wrapText="1"/>
    </xf>
    <xf numFmtId="0" fontId="19" fillId="3" borderId="0" xfId="0" applyFont="1" applyFill="1" applyAlignment="1">
      <alignment horizontal="center" vertical="center" wrapText="1"/>
    </xf>
    <xf numFmtId="0" fontId="19" fillId="3" borderId="8" xfId="0" applyFont="1" applyFill="1" applyBorder="1" applyAlignment="1">
      <alignment horizontal="center" wrapText="1"/>
    </xf>
    <xf numFmtId="0" fontId="15" fillId="0" borderId="9" xfId="0" applyFont="1" applyBorder="1" applyAlignment="1">
      <alignment horizontal="center" vertical="center" wrapText="1"/>
    </xf>
    <xf numFmtId="0" fontId="23" fillId="0" borderId="8" xfId="0" applyFont="1" applyBorder="1" applyAlignment="1">
      <alignment horizontal="center" vertical="center" wrapText="1"/>
    </xf>
    <xf numFmtId="0" fontId="22" fillId="0" borderId="8" xfId="0" applyFont="1" applyBorder="1" applyAlignment="1">
      <alignment horizontal="center" vertical="center" wrapText="1"/>
    </xf>
    <xf numFmtId="0" fontId="19" fillId="0" borderId="17"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5" xfId="0" applyFont="1" applyBorder="1" applyAlignment="1">
      <alignment horizontal="center" vertical="center" wrapText="1"/>
    </xf>
    <xf numFmtId="0" fontId="16" fillId="0" borderId="11" xfId="0" applyFont="1" applyBorder="1" applyAlignment="1">
      <alignment horizontal="center" vertical="center" wrapText="1"/>
    </xf>
    <xf numFmtId="0" fontId="5" fillId="6" borderId="15" xfId="1" applyFont="1" applyFill="1" applyBorder="1" applyAlignment="1">
      <alignment horizontal="center" vertical="center"/>
    </xf>
    <xf numFmtId="0" fontId="15" fillId="0" borderId="11" xfId="0" applyFont="1" applyBorder="1" applyAlignment="1">
      <alignment horizontal="center" vertical="center" wrapText="1"/>
    </xf>
    <xf numFmtId="0" fontId="3" fillId="3" borderId="11"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8" xfId="0" quotePrefix="1" applyFont="1" applyBorder="1" applyAlignment="1">
      <alignment horizontal="center" vertical="center" wrapText="1"/>
    </xf>
    <xf numFmtId="1" fontId="19" fillId="0" borderId="11" xfId="0" applyNumberFormat="1" applyFont="1" applyBorder="1" applyAlignment="1">
      <alignment horizontal="center" vertical="center" wrapText="1"/>
    </xf>
    <xf numFmtId="0" fontId="19" fillId="0" borderId="21" xfId="0" applyFont="1" applyBorder="1" applyAlignment="1">
      <alignment horizontal="center" vertical="center" wrapText="1"/>
    </xf>
    <xf numFmtId="0" fontId="19" fillId="0" borderId="12" xfId="0" applyFont="1" applyBorder="1" applyAlignment="1">
      <alignment horizontal="center" vertical="center" wrapText="1"/>
    </xf>
    <xf numFmtId="0" fontId="19" fillId="3" borderId="22" xfId="0" applyFont="1" applyFill="1" applyBorder="1" applyAlignment="1">
      <alignment horizontal="center" vertical="center" wrapText="1"/>
    </xf>
    <xf numFmtId="0" fontId="19" fillId="0" borderId="15" xfId="1" applyFont="1" applyBorder="1" applyAlignment="1">
      <alignment horizontal="center" vertical="center" wrapText="1"/>
    </xf>
    <xf numFmtId="0" fontId="19" fillId="0" borderId="14" xfId="0" applyFont="1" applyBorder="1" applyAlignment="1">
      <alignment horizontal="center" vertical="center" wrapText="1"/>
    </xf>
    <xf numFmtId="0" fontId="41" fillId="0" borderId="8" xfId="0" applyFont="1" applyBorder="1" applyAlignment="1">
      <alignment horizontal="center" vertical="center" wrapText="1"/>
    </xf>
    <xf numFmtId="0" fontId="38" fillId="0" borderId="8" xfId="1" applyFont="1" applyBorder="1" applyAlignment="1">
      <alignment horizontal="center" vertical="center" wrapText="1"/>
    </xf>
    <xf numFmtId="0" fontId="38" fillId="0" borderId="2" xfId="0" applyFont="1" applyBorder="1" applyAlignment="1">
      <alignment horizontal="center" vertical="center" wrapText="1"/>
    </xf>
    <xf numFmtId="0" fontId="11" fillId="0" borderId="0" xfId="0" applyFont="1" applyAlignment="1">
      <alignment horizontal="center" vertical="center"/>
    </xf>
    <xf numFmtId="49" fontId="38" fillId="0" borderId="5" xfId="0" applyNumberFormat="1" applyFont="1" applyBorder="1" applyAlignment="1">
      <alignment horizontal="center" vertical="center" wrapText="1"/>
    </xf>
    <xf numFmtId="0" fontId="38" fillId="0" borderId="7" xfId="0" applyFont="1" applyBorder="1" applyAlignment="1">
      <alignment horizontal="center" vertical="center" wrapText="1"/>
    </xf>
    <xf numFmtId="0" fontId="40" fillId="0" borderId="0" xfId="0" applyFont="1"/>
    <xf numFmtId="0" fontId="16" fillId="0" borderId="0" xfId="0" applyFont="1"/>
    <xf numFmtId="0" fontId="16" fillId="0" borderId="17" xfId="0" applyFont="1" applyBorder="1" applyAlignment="1">
      <alignment horizontal="center" vertical="center" wrapText="1"/>
    </xf>
    <xf numFmtId="179" fontId="38" fillId="0" borderId="8" xfId="0" applyNumberFormat="1" applyFont="1" applyBorder="1" applyAlignment="1">
      <alignment horizontal="center" vertical="center" wrapText="1"/>
    </xf>
    <xf numFmtId="0" fontId="16" fillId="4" borderId="8" xfId="0" applyFont="1" applyFill="1" applyBorder="1" applyAlignment="1">
      <alignment horizontal="center" vertical="center"/>
    </xf>
    <xf numFmtId="0" fontId="16" fillId="4" borderId="8"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9" fillId="3" borderId="8"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8" xfId="0" applyFont="1" applyFill="1" applyBorder="1" applyAlignment="1">
      <alignment horizontal="center"/>
    </xf>
    <xf numFmtId="0" fontId="11" fillId="3" borderId="8" xfId="0" applyFont="1" applyFill="1" applyBorder="1" applyAlignment="1">
      <alignment horizontal="center" vertical="center"/>
    </xf>
    <xf numFmtId="0" fontId="11" fillId="3" borderId="8" xfId="0" applyFont="1" applyFill="1" applyBorder="1" applyAlignment="1">
      <alignment horizontal="center" vertical="center" wrapText="1"/>
    </xf>
    <xf numFmtId="0" fontId="16" fillId="3" borderId="8" xfId="0" applyFont="1" applyFill="1" applyBorder="1" applyAlignment="1">
      <alignment horizontal="center" vertical="center"/>
    </xf>
    <xf numFmtId="0" fontId="16" fillId="3" borderId="8"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5" fillId="4" borderId="11" xfId="0" applyFont="1" applyFill="1" applyBorder="1" applyAlignment="1">
      <alignment horizontal="center" vertical="center" wrapText="1"/>
    </xf>
    <xf numFmtId="0" fontId="0" fillId="0" borderId="0" xfId="0" applyAlignment="1">
      <alignment horizontal="center" vertical="center"/>
    </xf>
    <xf numFmtId="0" fontId="0" fillId="4" borderId="0" xfId="0" applyFill="1"/>
    <xf numFmtId="1" fontId="19" fillId="0" borderId="8" xfId="0" applyNumberFormat="1" applyFont="1" applyBorder="1" applyAlignment="1">
      <alignment horizontal="center" vertical="center" wrapText="1"/>
    </xf>
    <xf numFmtId="0" fontId="5" fillId="4" borderId="11"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9" fillId="3" borderId="15" xfId="0" applyFont="1" applyFill="1" applyBorder="1" applyAlignment="1">
      <alignment horizontal="center" vertical="center" wrapText="1"/>
    </xf>
    <xf numFmtId="0" fontId="19" fillId="0" borderId="8" xfId="0" applyFont="1" applyBorder="1" applyAlignment="1">
      <alignment vertical="center" wrapText="1"/>
    </xf>
    <xf numFmtId="0" fontId="19" fillId="0" borderId="8" xfId="0" applyFont="1" applyBorder="1" applyAlignment="1">
      <alignment horizontal="center" vertical="center"/>
    </xf>
    <xf numFmtId="0" fontId="0" fillId="0" borderId="8" xfId="0" applyBorder="1" applyAlignment="1">
      <alignment horizontal="center" vertical="center" wrapText="1"/>
    </xf>
    <xf numFmtId="0" fontId="5" fillId="6" borderId="14" xfId="3" applyFont="1" applyFill="1" applyBorder="1" applyAlignment="1">
      <alignment horizontal="center" vertical="center" wrapText="1"/>
    </xf>
    <xf numFmtId="0" fontId="5" fillId="6" borderId="1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44" fillId="0" borderId="5" xfId="0" applyFont="1" applyBorder="1" applyAlignment="1">
      <alignment horizontal="center" vertical="center"/>
    </xf>
    <xf numFmtId="0" fontId="45" fillId="0" borderId="5" xfId="0" applyFont="1" applyBorder="1" applyAlignment="1">
      <alignment horizontal="center" vertical="center" wrapText="1"/>
    </xf>
    <xf numFmtId="0" fontId="46" fillId="0" borderId="5" xfId="0" applyFont="1" applyBorder="1" applyAlignment="1">
      <alignment horizontal="center" vertical="center"/>
    </xf>
    <xf numFmtId="0" fontId="47" fillId="0" borderId="8" xfId="0" applyFont="1" applyBorder="1" applyAlignment="1">
      <alignment horizontal="center" vertical="center" wrapText="1"/>
    </xf>
    <xf numFmtId="0" fontId="48" fillId="0" borderId="8" xfId="0" applyFont="1" applyBorder="1" applyAlignment="1">
      <alignment horizontal="center" vertical="center" wrapText="1"/>
    </xf>
    <xf numFmtId="0" fontId="49" fillId="0" borderId="8" xfId="0" applyFont="1" applyBorder="1" applyAlignment="1">
      <alignment horizontal="center" vertical="center" wrapText="1"/>
    </xf>
    <xf numFmtId="0" fontId="47" fillId="0" borderId="5" xfId="0" applyFont="1" applyBorder="1" applyAlignment="1">
      <alignment horizontal="center" vertical="center" wrapText="1"/>
    </xf>
    <xf numFmtId="0" fontId="51" fillId="0" borderId="8" xfId="0" applyFont="1" applyBorder="1" applyAlignment="1">
      <alignment horizontal="center" vertical="center"/>
    </xf>
    <xf numFmtId="49" fontId="47" fillId="0" borderId="8" xfId="0" applyNumberFormat="1" applyFont="1" applyBorder="1" applyAlignment="1">
      <alignment horizontal="center" vertical="center" wrapText="1"/>
    </xf>
    <xf numFmtId="0" fontId="47" fillId="4" borderId="8" xfId="0" applyFont="1" applyFill="1" applyBorder="1" applyAlignment="1">
      <alignment horizontal="center" vertical="center" wrapText="1"/>
    </xf>
    <xf numFmtId="0" fontId="47" fillId="0" borderId="8" xfId="0" applyFont="1" applyBorder="1" applyAlignment="1">
      <alignment horizontal="center" vertical="center"/>
    </xf>
    <xf numFmtId="0" fontId="5" fillId="0" borderId="8" xfId="1" applyFont="1" applyBorder="1" applyAlignment="1">
      <alignment horizontal="center" vertical="center" wrapText="1"/>
    </xf>
    <xf numFmtId="0" fontId="34" fillId="3" borderId="4" xfId="0" applyFont="1" applyFill="1" applyBorder="1" applyAlignment="1">
      <alignment horizontal="center" vertical="center" wrapText="1"/>
    </xf>
    <xf numFmtId="0" fontId="34" fillId="0" borderId="4" xfId="0" applyFont="1" applyBorder="1" applyAlignment="1">
      <alignment horizontal="center" vertical="center" wrapText="1"/>
    </xf>
    <xf numFmtId="0" fontId="34" fillId="3" borderId="2" xfId="0" applyFont="1" applyFill="1" applyBorder="1" applyAlignment="1">
      <alignment horizontal="center" vertical="center" wrapText="1"/>
    </xf>
    <xf numFmtId="0" fontId="34" fillId="0" borderId="4" xfId="0" applyFont="1" applyBorder="1"/>
    <xf numFmtId="0" fontId="0" fillId="0" borderId="12" xfId="0" applyBorder="1" applyAlignment="1">
      <alignment horizontal="center" vertical="center"/>
    </xf>
    <xf numFmtId="0" fontId="9" fillId="0" borderId="13" xfId="0" applyFont="1" applyBorder="1" applyAlignment="1">
      <alignment horizontal="center" vertical="center" wrapText="1"/>
    </xf>
    <xf numFmtId="0" fontId="19" fillId="3" borderId="8" xfId="1" applyFont="1" applyFill="1" applyBorder="1" applyAlignment="1">
      <alignment horizontal="center" vertical="center" wrapText="1"/>
    </xf>
    <xf numFmtId="0" fontId="0" fillId="0" borderId="13" xfId="0" applyBorder="1"/>
    <xf numFmtId="0" fontId="0" fillId="0" borderId="8" xfId="0" applyBorder="1" applyAlignment="1">
      <alignment wrapText="1"/>
    </xf>
    <xf numFmtId="0" fontId="7" fillId="0" borderId="8" xfId="0" applyFont="1" applyBorder="1" applyAlignment="1">
      <alignment horizontal="center" vertical="center"/>
    </xf>
    <xf numFmtId="0" fontId="51" fillId="0" borderId="8" xfId="0" applyFont="1" applyBorder="1" applyAlignment="1">
      <alignment horizontal="center" vertical="center" wrapText="1"/>
    </xf>
    <xf numFmtId="0" fontId="51" fillId="4" borderId="8" xfId="0" applyFont="1" applyFill="1" applyBorder="1" applyAlignment="1">
      <alignment horizontal="center" vertical="center" wrapText="1"/>
    </xf>
    <xf numFmtId="0" fontId="51" fillId="0" borderId="8" xfId="0" applyFont="1" applyBorder="1"/>
    <xf numFmtId="0" fontId="45" fillId="4" borderId="8" xfId="0" applyFont="1" applyFill="1" applyBorder="1" applyAlignment="1">
      <alignment horizontal="center" vertical="center" wrapText="1"/>
    </xf>
    <xf numFmtId="0" fontId="2" fillId="0" borderId="8" xfId="0" applyFont="1" applyBorder="1" applyAlignment="1">
      <alignment vertical="center"/>
    </xf>
    <xf numFmtId="0" fontId="52" fillId="0" borderId="8" xfId="0" applyFont="1" applyBorder="1" applyAlignment="1">
      <alignment horizontal="center" vertical="center"/>
    </xf>
    <xf numFmtId="0" fontId="52" fillId="0" borderId="8" xfId="0" applyFont="1" applyBorder="1" applyAlignment="1">
      <alignment horizontal="center" vertical="center" wrapText="1"/>
    </xf>
    <xf numFmtId="0" fontId="53" fillId="0" borderId="8" xfId="0" applyFont="1" applyBorder="1" applyAlignment="1">
      <alignment horizontal="center" vertical="center" wrapText="1"/>
    </xf>
    <xf numFmtId="0" fontId="0" fillId="0" borderId="8" xfId="0" applyBorder="1" applyAlignment="1">
      <alignment horizontal="center"/>
    </xf>
    <xf numFmtId="0" fontId="54" fillId="0" borderId="5" xfId="0" applyFont="1" applyBorder="1" applyAlignment="1">
      <alignment horizontal="center" vertical="center" wrapText="1"/>
    </xf>
    <xf numFmtId="0" fontId="8" fillId="0" borderId="5" xfId="0" applyFont="1" applyBorder="1" applyAlignment="1">
      <alignment horizontal="center"/>
    </xf>
    <xf numFmtId="0" fontId="8" fillId="0" borderId="5" xfId="0" applyFont="1" applyBorder="1"/>
    <xf numFmtId="0" fontId="34" fillId="0" borderId="6" xfId="0" applyFont="1" applyBorder="1" applyAlignment="1">
      <alignment horizontal="center" vertical="center" wrapText="1"/>
    </xf>
    <xf numFmtId="0" fontId="56" fillId="0" borderId="5" xfId="0" applyFont="1" applyBorder="1" applyAlignment="1">
      <alignment horizontal="center" vertical="center"/>
    </xf>
    <xf numFmtId="0" fontId="2" fillId="0" borderId="5" xfId="0" applyFont="1" applyBorder="1" applyAlignment="1">
      <alignment horizontal="center" vertical="center"/>
    </xf>
    <xf numFmtId="0" fontId="56" fillId="0" borderId="5" xfId="0" applyFont="1" applyBorder="1" applyAlignment="1">
      <alignment horizontal="center" vertical="center" wrapText="1"/>
    </xf>
    <xf numFmtId="0" fontId="34" fillId="0" borderId="5" xfId="0" applyFont="1" applyBorder="1" applyAlignment="1">
      <alignment horizontal="center" vertical="center"/>
    </xf>
    <xf numFmtId="0" fontId="55" fillId="0" borderId="8" xfId="0" applyFont="1" applyBorder="1" applyAlignment="1">
      <alignment horizontal="center" vertical="center"/>
    </xf>
    <xf numFmtId="0" fontId="55" fillId="0" borderId="8" xfId="0" applyFont="1" applyBorder="1" applyAlignment="1">
      <alignment horizontal="center" vertical="center" wrapText="1"/>
    </xf>
    <xf numFmtId="0" fontId="57" fillId="0" borderId="8" xfId="0" applyFont="1" applyBorder="1" applyAlignment="1">
      <alignment horizontal="center" vertical="center"/>
    </xf>
    <xf numFmtId="0" fontId="58" fillId="0" borderId="8" xfId="0" applyFont="1" applyBorder="1" applyAlignment="1">
      <alignment horizontal="center" vertical="center"/>
    </xf>
    <xf numFmtId="0" fontId="19" fillId="0" borderId="8" xfId="0" applyFont="1" applyBorder="1" applyAlignment="1">
      <alignment horizontal="center"/>
    </xf>
    <xf numFmtId="0" fontId="58" fillId="0" borderId="8" xfId="0" applyFont="1" applyBorder="1" applyAlignment="1">
      <alignment horizontal="center"/>
    </xf>
    <xf numFmtId="0" fontId="0" fillId="0" borderId="2" xfId="0" applyBorder="1" applyAlignment="1">
      <alignment horizontal="center" vertical="center" wrapText="1"/>
    </xf>
    <xf numFmtId="0" fontId="5" fillId="0" borderId="2" xfId="1" applyFont="1" applyBorder="1" applyAlignment="1">
      <alignment horizontal="center" vertical="center" wrapText="1"/>
    </xf>
    <xf numFmtId="0" fontId="9" fillId="0" borderId="11" xfId="0" applyFont="1" applyBorder="1" applyAlignment="1">
      <alignment horizontal="center" vertical="center" wrapText="1"/>
    </xf>
    <xf numFmtId="0" fontId="34" fillId="0" borderId="8" xfId="0" applyFont="1" applyBorder="1" applyAlignment="1">
      <alignment horizontal="center" vertical="center" wrapText="1"/>
    </xf>
    <xf numFmtId="0" fontId="0" fillId="0" borderId="4" xfId="0" applyBorder="1" applyAlignment="1">
      <alignment horizontal="center" vertical="center" wrapText="1"/>
    </xf>
    <xf numFmtId="0" fontId="34" fillId="0" borderId="8" xfId="0" applyFont="1" applyBorder="1" applyAlignment="1">
      <alignment horizontal="center" vertical="center"/>
    </xf>
    <xf numFmtId="0" fontId="0" fillId="0" borderId="5" xfId="0" applyBorder="1" applyAlignment="1">
      <alignment horizontal="center" vertical="center" wrapText="1"/>
    </xf>
    <xf numFmtId="0" fontId="9" fillId="0" borderId="0" xfId="0" applyFont="1" applyAlignment="1">
      <alignment horizontal="center" vertical="center" wrapText="1"/>
    </xf>
    <xf numFmtId="0" fontId="54" fillId="0" borderId="6" xfId="0" applyFont="1" applyBorder="1" applyAlignment="1">
      <alignment horizontal="center" vertical="center" wrapText="1"/>
    </xf>
    <xf numFmtId="0" fontId="0" fillId="0" borderId="3" xfId="0" applyBorder="1" applyAlignment="1">
      <alignment horizontal="center" vertical="center" wrapText="1"/>
    </xf>
    <xf numFmtId="0" fontId="8" fillId="0" borderId="8" xfId="0" applyFont="1" applyBorder="1" applyAlignment="1">
      <alignment horizontal="left"/>
    </xf>
    <xf numFmtId="0" fontId="8" fillId="0" borderId="5" xfId="0" applyFont="1" applyBorder="1" applyAlignment="1">
      <alignment horizontal="left"/>
    </xf>
    <xf numFmtId="0" fontId="8" fillId="0" borderId="8" xfId="0" applyFont="1" applyBorder="1" applyAlignment="1">
      <alignment horizontal="right"/>
    </xf>
    <xf numFmtId="0" fontId="8" fillId="0" borderId="5" xfId="0" applyFont="1" applyBorder="1" applyAlignment="1">
      <alignment horizontal="right"/>
    </xf>
    <xf numFmtId="0" fontId="8" fillId="0" borderId="0" xfId="0" applyFont="1" applyAlignment="1">
      <alignment horizontal="center" vertical="center"/>
    </xf>
    <xf numFmtId="0" fontId="7" fillId="0" borderId="8" xfId="0" applyFont="1" applyBorder="1" applyAlignment="1">
      <alignment horizontal="left"/>
    </xf>
    <xf numFmtId="0" fontId="7" fillId="0" borderId="5" xfId="0" applyFont="1" applyBorder="1" applyAlignment="1">
      <alignment horizontal="left"/>
    </xf>
    <xf numFmtId="0" fontId="7" fillId="0" borderId="8" xfId="0" applyFont="1" applyBorder="1" applyAlignment="1">
      <alignment horizontal="center"/>
    </xf>
    <xf numFmtId="0" fontId="9" fillId="0" borderId="9" xfId="0" applyFont="1" applyBorder="1" applyAlignment="1">
      <alignment horizontal="center" vertical="center"/>
    </xf>
    <xf numFmtId="0" fontId="7" fillId="0" borderId="5" xfId="0" applyFont="1" applyBorder="1" applyAlignment="1">
      <alignment horizontal="center"/>
    </xf>
    <xf numFmtId="0" fontId="9" fillId="0" borderId="10" xfId="0" applyFont="1" applyBorder="1" applyAlignment="1">
      <alignment horizontal="center" vertical="center"/>
    </xf>
    <xf numFmtId="0" fontId="0" fillId="0" borderId="5" xfId="0" applyBorder="1" applyAlignment="1">
      <alignment horizontal="center"/>
    </xf>
    <xf numFmtId="0" fontId="0" fillId="0" borderId="5" xfId="0" applyBorder="1"/>
    <xf numFmtId="0" fontId="3" fillId="2" borderId="23"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3" fillId="2" borderId="10" xfId="0" applyFont="1" applyFill="1" applyBorder="1" applyAlignment="1">
      <alignment vertical="center" wrapText="1"/>
    </xf>
    <xf numFmtId="0" fontId="30" fillId="3" borderId="1" xfId="0" applyFont="1" applyFill="1" applyBorder="1" applyAlignment="1">
      <alignment horizontal="center" vertical="center"/>
    </xf>
    <xf numFmtId="0" fontId="2" fillId="3" borderId="1" xfId="0" applyFont="1" applyFill="1" applyBorder="1" applyAlignment="1">
      <alignment vertical="center"/>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0" borderId="3" xfId="0" applyFont="1" applyBorder="1" applyAlignment="1">
      <alignment vertical="center"/>
    </xf>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9" fillId="0" borderId="8" xfId="0" applyFont="1" applyBorder="1" applyAlignment="1">
      <alignment horizontal="left" vertical="top" wrapText="1"/>
    </xf>
    <xf numFmtId="0" fontId="13" fillId="0" borderId="0" xfId="0" applyFont="1" applyAlignment="1">
      <alignment horizontal="center" vertical="center"/>
    </xf>
    <xf numFmtId="0" fontId="17" fillId="0" borderId="17" xfId="0" applyFont="1" applyBorder="1" applyAlignment="1">
      <alignment horizontal="right" vertical="center" wrapText="1"/>
    </xf>
    <xf numFmtId="0" fontId="17" fillId="0" borderId="8" xfId="0" applyFont="1" applyBorder="1" applyAlignment="1">
      <alignment horizontal="right" vertical="center" wrapText="1"/>
    </xf>
    <xf numFmtId="0" fontId="13" fillId="0" borderId="18" xfId="0" applyFont="1" applyBorder="1" applyAlignment="1">
      <alignment horizontal="center" vertical="center"/>
    </xf>
    <xf numFmtId="0" fontId="13" fillId="0" borderId="8" xfId="0" applyFont="1" applyBorder="1" applyAlignment="1">
      <alignment horizontal="right" vertical="center"/>
    </xf>
    <xf numFmtId="0" fontId="13" fillId="0" borderId="19" xfId="0" applyFont="1" applyBorder="1" applyAlignment="1">
      <alignment horizontal="center" vertical="center" wrapText="1"/>
    </xf>
    <xf numFmtId="0" fontId="19" fillId="0" borderId="8" xfId="0" applyFont="1" applyBorder="1" applyAlignment="1">
      <alignment horizontal="center" vertical="center" wrapText="1"/>
    </xf>
    <xf numFmtId="0" fontId="13" fillId="0" borderId="8" xfId="0" applyFont="1" applyBorder="1" applyAlignment="1">
      <alignment horizontal="center" vertical="center"/>
    </xf>
    <xf numFmtId="0" fontId="5" fillId="0" borderId="0" xfId="0" applyFont="1" applyAlignment="1">
      <alignment horizontal="center" vertical="center" wrapText="1"/>
    </xf>
    <xf numFmtId="0" fontId="12" fillId="0" borderId="0" xfId="0" applyFont="1" applyAlignment="1">
      <alignment horizontal="center" vertical="center"/>
    </xf>
    <xf numFmtId="0" fontId="12" fillId="0" borderId="8" xfId="0" applyFont="1" applyBorder="1" applyAlignment="1">
      <alignment horizontal="center" vertical="center"/>
    </xf>
    <xf numFmtId="0" fontId="12" fillId="0" borderId="19" xfId="0" applyFont="1" applyBorder="1" applyAlignment="1">
      <alignment horizontal="center" vertical="center"/>
    </xf>
    <xf numFmtId="0" fontId="16" fillId="0" borderId="8" xfId="0" applyFont="1" applyBorder="1" applyAlignment="1">
      <alignment horizontal="center" vertical="center"/>
    </xf>
    <xf numFmtId="0" fontId="43" fillId="0" borderId="11" xfId="0" applyFont="1" applyBorder="1" applyAlignment="1">
      <alignment horizontal="center" vertical="center"/>
    </xf>
    <xf numFmtId="0" fontId="43" fillId="0" borderId="12" xfId="0" applyFont="1" applyBorder="1" applyAlignment="1">
      <alignment horizontal="center" vertical="center"/>
    </xf>
    <xf numFmtId="0" fontId="43" fillId="0" borderId="13" xfId="0" applyFont="1" applyBorder="1" applyAlignment="1">
      <alignment horizontal="center" vertical="center"/>
    </xf>
    <xf numFmtId="0" fontId="16" fillId="0" borderId="8"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7" xfId="0" applyFont="1" applyBorder="1" applyAlignment="1">
      <alignment horizontal="center" vertical="center" wrapText="1"/>
    </xf>
    <xf numFmtId="0" fontId="16" fillId="4" borderId="11"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16" fillId="4" borderId="8" xfId="0" applyFont="1" applyFill="1" applyBorder="1" applyAlignment="1">
      <alignment horizontal="center" vertical="center"/>
    </xf>
  </cellXfs>
  <cellStyles count="5">
    <cellStyle name="常规" xfId="0" builtinId="0"/>
    <cellStyle name="常规 2" xfId="3" xr:uid="{2A576E5F-E12F-48A4-9AF1-AEF7787C9EE2}"/>
    <cellStyle name="常规 5 2" xfId="4" xr:uid="{00D5025F-1A5C-4F50-A4DF-1F96E2D667A5}"/>
    <cellStyle name="常规_Sheet1" xfId="1" xr:uid="{E9A5D16C-FAF5-4F37-B568-9B4E4A0AEEB7}"/>
    <cellStyle name="超链接" xfId="2" builtinId="8"/>
  </cellStyles>
  <dxfs count="37">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C000"/>
        </patternFill>
      </fill>
    </dxf>
    <dxf>
      <fill>
        <patternFill patternType="solid">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1</xdr:row>
          <xdr:rowOff>0</xdr:rowOff>
        </xdr:from>
        <xdr:to>
          <xdr:col>2</xdr:col>
          <xdr:colOff>336550</xdr:colOff>
          <xdr:row>1</xdr:row>
          <xdr:rowOff>19050</xdr:rowOff>
        </xdr:to>
        <xdr:sp macro="" textlink="">
          <xdr:nvSpPr>
            <xdr:cNvPr id="3073" name="Picture 20"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xdr:row>
          <xdr:rowOff>0</xdr:rowOff>
        </xdr:from>
        <xdr:to>
          <xdr:col>2</xdr:col>
          <xdr:colOff>336550</xdr:colOff>
          <xdr:row>1</xdr:row>
          <xdr:rowOff>19050</xdr:rowOff>
        </xdr:to>
        <xdr:sp macro="" textlink="">
          <xdr:nvSpPr>
            <xdr:cNvPr id="3074" name="Picture 38"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xdr:row>
          <xdr:rowOff>0</xdr:rowOff>
        </xdr:from>
        <xdr:to>
          <xdr:col>2</xdr:col>
          <xdr:colOff>336550</xdr:colOff>
          <xdr:row>1</xdr:row>
          <xdr:rowOff>19050</xdr:rowOff>
        </xdr:to>
        <xdr:sp macro="" textlink="">
          <xdr:nvSpPr>
            <xdr:cNvPr id="3075" name="Picture 14"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xdr:row>
          <xdr:rowOff>0</xdr:rowOff>
        </xdr:from>
        <xdr:to>
          <xdr:col>2</xdr:col>
          <xdr:colOff>336550</xdr:colOff>
          <xdr:row>1</xdr:row>
          <xdr:rowOff>19050</xdr:rowOff>
        </xdr:to>
        <xdr:sp macro="" textlink="">
          <xdr:nvSpPr>
            <xdr:cNvPr id="3076" name="Picture 36"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266</xdr:row>
          <xdr:rowOff>0</xdr:rowOff>
        </xdr:from>
        <xdr:to>
          <xdr:col>2</xdr:col>
          <xdr:colOff>266700</xdr:colOff>
          <xdr:row>266</xdr:row>
          <xdr:rowOff>12700</xdr:rowOff>
        </xdr:to>
        <xdr:sp macro="" textlink="">
          <xdr:nvSpPr>
            <xdr:cNvPr id="3083" name="Picture 22"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266</xdr:row>
          <xdr:rowOff>0</xdr:rowOff>
        </xdr:from>
        <xdr:to>
          <xdr:col>2</xdr:col>
          <xdr:colOff>266700</xdr:colOff>
          <xdr:row>266</xdr:row>
          <xdr:rowOff>12700</xdr:rowOff>
        </xdr:to>
        <xdr:sp macro="" textlink="">
          <xdr:nvSpPr>
            <xdr:cNvPr id="3084" name="Picture 309"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266</xdr:row>
          <xdr:rowOff>0</xdr:rowOff>
        </xdr:from>
        <xdr:to>
          <xdr:col>2</xdr:col>
          <xdr:colOff>266700</xdr:colOff>
          <xdr:row>266</xdr:row>
          <xdr:rowOff>12700</xdr:rowOff>
        </xdr:to>
        <xdr:sp macro="" textlink="">
          <xdr:nvSpPr>
            <xdr:cNvPr id="3085" name="Object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267</xdr:row>
          <xdr:rowOff>0</xdr:rowOff>
        </xdr:from>
        <xdr:to>
          <xdr:col>2</xdr:col>
          <xdr:colOff>266700</xdr:colOff>
          <xdr:row>267</xdr:row>
          <xdr:rowOff>12700</xdr:rowOff>
        </xdr:to>
        <xdr:sp macro="" textlink="">
          <xdr:nvSpPr>
            <xdr:cNvPr id="3089" name="Object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267</xdr:row>
          <xdr:rowOff>0</xdr:rowOff>
        </xdr:from>
        <xdr:to>
          <xdr:col>2</xdr:col>
          <xdr:colOff>266700</xdr:colOff>
          <xdr:row>267</xdr:row>
          <xdr:rowOff>12700</xdr:rowOff>
        </xdr:to>
        <xdr:sp macro="" textlink="">
          <xdr:nvSpPr>
            <xdr:cNvPr id="3090" name="Object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267</xdr:row>
          <xdr:rowOff>0</xdr:rowOff>
        </xdr:from>
        <xdr:to>
          <xdr:col>2</xdr:col>
          <xdr:colOff>266700</xdr:colOff>
          <xdr:row>267</xdr:row>
          <xdr:rowOff>12700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268</xdr:row>
          <xdr:rowOff>0</xdr:rowOff>
        </xdr:from>
        <xdr:to>
          <xdr:col>2</xdr:col>
          <xdr:colOff>266700</xdr:colOff>
          <xdr:row>268</xdr:row>
          <xdr:rowOff>12700</xdr:rowOff>
        </xdr:to>
        <xdr:sp macro="" textlink="">
          <xdr:nvSpPr>
            <xdr:cNvPr id="3095" name="Object 23"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268</xdr:row>
          <xdr:rowOff>0</xdr:rowOff>
        </xdr:from>
        <xdr:to>
          <xdr:col>2</xdr:col>
          <xdr:colOff>266700</xdr:colOff>
          <xdr:row>268</xdr:row>
          <xdr:rowOff>12700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268</xdr:row>
          <xdr:rowOff>0</xdr:rowOff>
        </xdr:from>
        <xdr:to>
          <xdr:col>2</xdr:col>
          <xdr:colOff>266700</xdr:colOff>
          <xdr:row>268</xdr:row>
          <xdr:rowOff>12700</xdr:rowOff>
        </xdr:to>
        <xdr:sp macro="" textlink="">
          <xdr:nvSpPr>
            <xdr:cNvPr id="3097" name="Object 25"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269</xdr:row>
          <xdr:rowOff>0</xdr:rowOff>
        </xdr:from>
        <xdr:to>
          <xdr:col>2</xdr:col>
          <xdr:colOff>266700</xdr:colOff>
          <xdr:row>269</xdr:row>
          <xdr:rowOff>12700</xdr:rowOff>
        </xdr:to>
        <xdr:sp macro="" textlink="">
          <xdr:nvSpPr>
            <xdr:cNvPr id="3098" name="Object 26"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269</xdr:row>
          <xdr:rowOff>0</xdr:rowOff>
        </xdr:from>
        <xdr:to>
          <xdr:col>2</xdr:col>
          <xdr:colOff>266700</xdr:colOff>
          <xdr:row>269</xdr:row>
          <xdr:rowOff>12700</xdr:rowOff>
        </xdr:to>
        <xdr:sp macro="" textlink="">
          <xdr:nvSpPr>
            <xdr:cNvPr id="3099" name="Object 27"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269</xdr:row>
          <xdr:rowOff>0</xdr:rowOff>
        </xdr:from>
        <xdr:to>
          <xdr:col>2</xdr:col>
          <xdr:colOff>266700</xdr:colOff>
          <xdr:row>269</xdr:row>
          <xdr:rowOff>12700</xdr:rowOff>
        </xdr:to>
        <xdr:sp macro="" textlink="">
          <xdr:nvSpPr>
            <xdr:cNvPr id="3100" name="Object 28"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274</xdr:row>
          <xdr:rowOff>0</xdr:rowOff>
        </xdr:from>
        <xdr:to>
          <xdr:col>2</xdr:col>
          <xdr:colOff>266700</xdr:colOff>
          <xdr:row>274</xdr:row>
          <xdr:rowOff>12700</xdr:rowOff>
        </xdr:to>
        <xdr:sp macro="" textlink="">
          <xdr:nvSpPr>
            <xdr:cNvPr id="3101" name="Object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274</xdr:row>
          <xdr:rowOff>0</xdr:rowOff>
        </xdr:from>
        <xdr:to>
          <xdr:col>2</xdr:col>
          <xdr:colOff>266700</xdr:colOff>
          <xdr:row>274</xdr:row>
          <xdr:rowOff>12700</xdr:rowOff>
        </xdr:to>
        <xdr:sp macro="" textlink="">
          <xdr:nvSpPr>
            <xdr:cNvPr id="3102" name="Object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274</xdr:row>
          <xdr:rowOff>0</xdr:rowOff>
        </xdr:from>
        <xdr:to>
          <xdr:col>2</xdr:col>
          <xdr:colOff>266700</xdr:colOff>
          <xdr:row>274</xdr:row>
          <xdr:rowOff>12700</xdr:rowOff>
        </xdr:to>
        <xdr:sp macro="" textlink="">
          <xdr:nvSpPr>
            <xdr:cNvPr id="3103" name="Object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bo" refreshedDate="44939.633552083331" createdVersion="8" refreshedVersion="8" minRefreshableVersion="3" recordCount="358" xr:uid="{5E428DC6-0C66-482D-8D5F-41F6F7F55F7E}">
  <cacheSource type="worksheet">
    <worksheetSource ref="A2:L360" sheet="论文"/>
  </cacheSource>
  <cacheFields count="12">
    <cacheField name="序号" numFmtId="0">
      <sharedItems containsSemiMixedTypes="0" containsString="0" containsNumber="1" containsInteger="1" minValue="1" maxValue="368"/>
    </cacheField>
    <cacheField name="作者" numFmtId="0">
      <sharedItems count="199">
        <s v="邓帅"/>
        <s v="郭胜利"/>
        <s v="洪俊"/>
        <s v="易灿南"/>
        <s v="胡鸿"/>
        <s v="蒋复量"/>
        <s v="蒋建军"/>
        <s v="李广利"/>
        <s v="李兴旺"/>
        <s v="刘建桥"/>
        <s v="刘雪阳"/>
        <s v="牛美玲"/>
        <s v="皮子坤"/>
        <s v="杨丹，尹丽霞"/>
        <s v="易玉枚"/>
        <s v="伍杰"/>
        <s v="叶晓舟"/>
        <s v="朱科"/>
        <s v="唐明华"/>
        <s v="肖成龙"/>
        <s v="欧金花"/>
        <s v="杜付明"/>
        <s v="蔡松韬"/>
        <s v="赵娟刚"/>
        <s v="侯伟"/>
        <s v="刘春泉"/>
        <s v="李艳花"/>
        <s v="陈洋"/>
        <s v="张涛"/>
        <s v="欧丽娟"/>
        <s v="娄晓明"/>
        <s v="胡波年"/>
        <s v="贾雅琼"/>
        <s v="吴乐"/>
        <s v="成利香"/>
        <s v="任永梅"/>
        <s v="肖冬瑞"/>
        <s v="王晓丽"/>
        <s v="张松华"/>
        <s v="何西"/>
        <s v="陆秀令"/>
        <s v="肖亚丽"/>
        <s v="何淑珍、吴乐、成利香、邹艳葵"/>
        <s v="黄樱樱"/>
        <s v="李爱阳"/>
        <s v="刘赛"/>
        <s v="黄白飞"/>
        <s v="廖琼"/>
        <s v="申创"/>
        <s v="王庆"/>
        <s v="刘宁"/>
        <s v="李大军"/>
        <s v="王霞"/>
        <s v="曹水莲"/>
        <s v="常赟杰"/>
        <s v="陈纪铭"/>
        <s v="陈敏"/>
        <s v="陈政"/>
        <s v="戴成秋"/>
        <s v="高为民"/>
        <s v="洪露"/>
        <s v="黄珊"/>
        <s v="李新龙"/>
        <s v="李泽军"/>
        <s v="柳佳刚"/>
        <s v="王鹏"/>
        <s v="伍友龙"/>
        <s v="谢娟"/>
        <s v="熊芬"/>
        <s v="周瑞玲"/>
        <s v="邓元祥"/>
        <s v="谢忠祥"/>
        <s v="周政"/>
        <s v="贾聘真"/>
        <s v="凡头文"/>
        <s v="郭刚"/>
        <s v="郭月玲"/>
        <s v="李彬"/>
        <s v="孙刚"/>
        <s v="王明新"/>
        <s v="肖亚斌"/>
        <s v="李国平"/>
        <s v="段锐"/>
        <s v="李芬"/>
        <s v="蒋才姣"/>
        <s v="廖阔"/>
        <s v="伍小乐"/>
        <s v="谢琴"/>
        <s v="张冬毛"/>
        <s v="何璐"/>
        <s v="范大明"/>
        <s v="刘慧"/>
        <s v="毛祖莉"/>
        <s v="刘瑜"/>
        <s v="吕铁铮"/>
        <s v="段石云"/>
        <s v="张睿智"/>
        <s v="谢梦珍"/>
        <s v="刘秋英"/>
        <s v="李长征"/>
        <s v="张诗菡"/>
        <s v="杨英"/>
        <s v="朱送花"/>
        <s v="刘锦志"/>
        <s v="苏华"/>
        <s v="王渺熠"/>
        <s v="龙盈夙"/>
        <s v="张黄"/>
        <s v="毛珂"/>
        <s v="廖凯"/>
        <s v="范文锋"/>
        <s v="唐瑜冲"/>
        <s v="沈航"/>
        <s v="李偲萌"/>
        <s v="李蓉"/>
        <s v="丁燕"/>
        <s v="刘悦"/>
        <s v="徐飒"/>
        <s v="滕顺平"/>
        <s v="范慧玲"/>
        <s v="何建雄"/>
        <s v="温毅娴"/>
        <s v="刘芷颖"/>
        <s v="王小兵"/>
        <s v="陈国生"/>
        <s v="夏明芳"/>
        <s v="彭艳"/>
        <s v="康健"/>
        <s v="匡鹏颖"/>
        <s v="张柯贤"/>
        <s v="洪敏"/>
        <s v="龚洁"/>
        <s v="袁鹏"/>
        <s v="曹执令"/>
        <s v="吴群"/>
        <s v="谭怡蕊"/>
        <s v="李先之"/>
        <s v="任为为、吴群、李先之"/>
        <s v="颜军"/>
        <s v="尹影"/>
        <s v="周亮"/>
        <s v="唐海源"/>
        <s v="朱永忠"/>
        <s v="阳彦"/>
        <s v="刘茹娇"/>
        <s v="贾东风"/>
        <s v="王秋燕"/>
        <s v="李青兰"/>
        <s v="向影姣"/>
        <s v="肖宇淳"/>
        <s v="张宏达"/>
        <s v="李园园"/>
        <s v="刘细秋"/>
        <s v="梁晓龙"/>
        <s v="毕卓"/>
        <s v="陈诚"/>
        <s v="沈晴晴"/>
        <s v="游春华"/>
        <s v="贺辉"/>
        <s v="梅华"/>
        <s v="胡朝霞"/>
        <s v="欧阳晶"/>
        <s v="刘文祥"/>
        <s v="吴婷"/>
        <s v="李刚"/>
        <s v="袁杏"/>
        <s v="樊陵姣"/>
        <s v="杨瑞"/>
        <s v="张宗宁"/>
        <s v="周艳红"/>
        <s v="胡青青"/>
        <s v="胡艳秋"/>
        <s v="蒋佩均"/>
        <s v="唐静静"/>
        <s v="谢姣姣"/>
        <s v="谢争艳"/>
        <s v="颜巧燕"/>
        <s v="张睿思"/>
        <s v="张伟平"/>
        <s v="胡安瑾"/>
        <s v="龚文婷"/>
        <s v="杨蕾"/>
        <s v="程丽"/>
        <s v="冒凌艳"/>
        <s v="杜雪林"/>
        <s v="龙双艳"/>
        <s v="张黎科"/>
        <s v="任芝兰"/>
        <s v="张蓉"/>
        <s v="叶拓"/>
        <s v="夏杰"/>
        <s v="罗玉兰"/>
        <s v="李庆芬"/>
        <s v="王本强"/>
        <s v="吴冰玉"/>
        <s v="王雪舟"/>
        <s v="宋文青"/>
        <s v="汪勇"/>
        <s v="隆文革"/>
      </sharedItems>
    </cacheField>
    <cacheField name="论文名称" numFmtId="0">
      <sharedItems count="356">
        <s v="Evolutionary game analysis of three parties in logistics platforms and freight transportation companies’ behavioral strategies for horizontal collaboration considering vehicle capacity utilization"/>
        <s v="Experimental investigation of erosion effect on microstructure and oxidation characteristics of long-flame coal"/>
        <s v="一种测量光纤电致伸缩系数的方法与装置"/>
        <s v="Fatigue and Recovery of Muscles for Pulling Tasks"/>
        <s v="Modeling and validation of fatigue and recovery of muscles for manual demolition tasks"/>
        <s v="基于多模态信息的地面钻孔作业肌肉疲劳分析"/>
        <s v="混凝土地面破拆作业肌肉疲劳研究"/>
        <s v="基于sEMG的拉物行走作业肌肉疲劳发展机理研究"/>
        <s v="基于sEMG的驾驶员肌肉疲劳研究"/>
        <s v="Study on damage degradation and radon emission from uranium tailing polymer-solidified soil under freeze-thaw cycles"/>
        <s v="Experimental study on physical and mechanical properties and U (VI) leaching characteristics of fiber-reinforced uranium tailing geopolymer-solidified bodies"/>
        <s v="Study on damage evolution and radon exhalation of uranium-bearing granite under high temperature."/>
        <s v="An HRA Model Based on the Cognitive Stages for a Human-Computer Interface in a Spacecraft Cabin"/>
        <s v="Research on Mechanism and Measurement Model for the Effects of Path Dependence on Human Error in Space Station Manipulator Tasks"/>
        <s v="航天器乘员舱人机界面人因可靠性模型"/>
        <s v="基于SIRS模型的矿工不良情绪传播研究"/>
        <s v="煤矿员工风险感知量表开发与应用"/>
        <s v=" 湖南省医药应急物流的现状问题及对策研究"/>
        <s v="中欧班列高质量运行的对策研究"/>
        <s v="A Bayesian belief_x000a_network framework for nuclear power plant human reliability analysis_x000a_accounting for dependencies among performance shaping factors"/>
        <s v="An Assessment Method of Digital Human-Machine Interaction Complexity in Nuclear Power Plants: EHMIC"/>
        <s v="不同认知方式对深度知觉的影响"/>
        <s v="Low-Field NMR Experimental Study on the Effect of Confining Pressure on the Porous Structure and Connectivity of High-Rank"/>
        <s v="基于引力模型的湖南省轴辐式物流网络布局优化"/>
        <s v="高校工科专业英语课程教学内容研究——以安全工程专业英语课程为例"/>
        <s v="高校火灾大学生疏散行为及心理特征分析"/>
        <s v="化工企业应急管理体系构建"/>
        <s v="高校实验室应急管理体系构建"/>
        <s v="Digital image correlation characterization and failure analysis of aluminum alloy tailor welded blanks during forming"/>
        <s v="基于Norton-Hoff粘塑性理论的铝合金拼焊板成形性能预测与实验研究"/>
        <s v="采用Taguchi方法的铝合金拼焊板成形性能比较研究"/>
        <s v="微米尺度压痕测试设备的研发及其可靠性"/>
        <s v="界面形貌对热障涂层TGO生长过程影响的有限元模拟"/>
        <s v="新时期成人教育计算机类课程教学教法研究"/>
        <s v="Low‑temperature fabrication of high‑performance AlN/Ag/AlN thin _x000a_flms for transparent electrode applications"/>
        <s v="低合金超高强45CrNiSiMnMoVA 钢热处理工艺的正交试验优化"/>
        <s v="基于 PSO 的变模温吹塑模具电加热系统设计优化"/>
        <s v="Fe3O4@N-doped carbon derived from dye wastewater flocculates as a heterogeneous catalyst for degradation of methylene blue"/>
        <s v="以含锰废水为原料制备MnO2/Fe3O4及其对铜离子的吸附研究"/>
        <s v="Room-temperature, all-solid-state lithium metal batteries enabled by a moderate-temp erature formation method"/>
        <s v="Analysis of Heavy Metal Cd in Cereal-based Complementary Foods for Infants and Young Children by Inductively Coupled Plasma Tandem Mass Spectrometry (ICP-MS/MS)"/>
        <s v="焊后时效热处理对Al-Zn-Mg-Cu合金微观组织演变和性能的影响"/>
        <s v="Calcium transfer process of cement paste for ettringite formation under different sulfate concentrations"/>
        <s v="不同轧制+热处理工艺对中锰钢组织和力学性能的影响"/>
        <s v="电渣重熔新技术的研究现状及发展趋势"/>
        <s v="β-环糊精交联聚合物的制备及其对水体中苯酚的去除_x000a_"/>
        <s v="新工科背景下应用型地方本科高校高分子材料创新综合实践教学改革"/>
        <s v="Enhanced Potassium-Ion Storage of the 3D_x000a_Carbon Superstructure by Manipulating the Nitrogen-Doped Species and Morphology"/>
        <s v="负载方式对催化氮化制备Si3N4复合MgO–C耐火材料力学性能的影响"/>
        <s v="温度和催化剂添加量对催化合成SiC粉体的影响"/>
        <s v="低碳 MgO-C 耐火材料结构和性能优化的研究进展"/>
        <s v="Elucidating the role of Ti 3 AlC 2 and Ti 3 SiC 2 in oxidation mechanisms of MgO–C refractories"/>
        <s v="氧化反应调控的金纳米簇&quot;关I开#型荧光探针检测过氧化氢和葡萄糖"/>
        <s v="GDC 3D微通道LSC214/LSC113异质结构中温SOEC材料制备研究"/>
        <s v="Removal of phosphorus in wastewater by sinusoidal alternating current coagulation: performance and mechanism."/>
        <s v="Effect of iron ion configurations on Ni2+ removal in electrocoagulation"/>
        <s v="Study on removal of phosphorus and COD in wastewater by sinusoidal AC Fenton oxidation-coagulation"/>
        <s v="基于重复混沌扩频序列的差分混沌键控系统"/>
        <s v="基于GPS/北斗卫星定位导航系统的智能通信终端的设计"/>
        <s v="多源组合导航智能通信终端的设计与实现"/>
        <s v="新工科背景下信号处理类课程群多元化教学欣模式的研究"/>
        <s v="新工科背景下地方本科高校信号与系统课程思政实践与探索"/>
        <s v="新工科背景下地方本科高校“信号与系统”课程思政实践与探索"/>
        <s v="Optical curvature sensor with high resolution based on in-line fiber Mach-Zehnder Optical curvature sensor with high resolution based on in-line fiber Mach-Zehnder interferometer and microwave photonic filter"/>
        <s v="深度学习及其在视频目标跟踪中的应用研究"/>
        <s v="基于YOLOv5算法的车辆检测与跟踪"/>
        <s v="数字通信原理课程思政案例设计与实践"/>
        <s v="EDA技术课程线上线下混合式“金课”建设研究"/>
        <s v="电子信息类专业课程思政的实践"/>
        <s v="基于&quot;互联网+&quot;卓越计划学生工程能力校外培养监控与评价的创新与实践"/>
        <s v="基于小波消噪与决策理论的RFID调制识别"/>
        <s v="模拟电子技术课程设计改革与实践"/>
        <s v="新型光子微波接收机的研制"/>
        <s v="A Novel Denoising Auto-Encoder-Based Approach for_x000a_Non-Intrusive Residential Load Monitoring"/>
        <s v="提高中央财政支持地方高校专项资金使用效率的创新与实践"/>
        <s v="探索新形势下电工电子实验室的建设和管理"/>
        <s v="智能技术应用于电气工程自动化中的路径探究"/>
        <s v="《新工科背景下基于A+D Lab的实验课程教学改革研究与实践一以《模拟电子技术实验》课程为例》"/>
        <s v="Boron supplying alters cadmium retention in root cell walls glutathione content in Capsicum annuum"/>
        <s v="氢化物发生-电感耦合等离子...联质谱法分析大米中的无机砷"/>
        <s v="Spatial Distribution Characteristics of Urban Landscape Pattern Based On Multi-Source Remote Sensing Technology"/>
        <s v="Transcriptomic analyses of sweet potato in response to Cd exposure protective effects of K on Cd&amp;#8209;induced physiological alterations"/>
        <s v="油菜 ABCC 家族基因生物信息学分析及其对镉胁迫的转录响应"/>
        <s v="电感耦合等离子体发射光谱测定植物精油中的重金属元素"/>
        <s v="2022-玉米苞叶改性壳聚糖对Cu_(2 )的吸附研究"/>
        <s v="A novel microRNA IamiR-4-3p from water spinach (Ipomoea aquatica Forsk.) increased Cd uptake translocation in Arabidopsis thaliana"/>
        <s v="The regulatory role of abscisic acid on cadmium uptake, accumulation translocation in plants"/>
        <s v="A polymer electrolyte for rechargeable Chloride ion Batteries"/>
        <s v="磁性水葫芦改性壳聚糖对Cd_(2 )的吸附研究"/>
        <s v="烷胺型酸性离子液体的制备及其催化合成油酸甲酯的研究"/>
        <s v="地方工科院校物理化学一流课程的建设与实践――以湖南工学院为例"/>
        <s v="GO-PPy/TiO2复合物的制备及降解废水中的孔雀石绿"/>
        <s v="Keggin型磷钨酸盐ATP复合物的合成及其处理LAS废水性能研究"/>
        <s v="胺基改性柚皮粉对甲基橙的吸附研究"/>
        <s v="基于OBE理念的高校督导运行机制研究"/>
        <s v=" Performance evaluation of college laboratories based on fusion of decision tree and BP neural network"/>
        <s v="基于区块链的乡村溯源系统研究"/>
        <s v="基于ECC加密的乡村特产溯源系统智能合约设计"/>
        <s v="Inferring Latent Disease-lncRNA Associations by Label-Propagation Algorithm and Random Projection on a Heterogeneous Network"/>
        <s v="Analysis of CT scan images for COVID-19 pneumonia based on a deep ensemble framework with DenseNet, Swin transformer, and RegNet"/>
        <s v="农民工返乡创业驱动因素及其地区差异实证分析"/>
        <s v="湖南省森林植被空间分布及影响因子"/>
        <s v=".Python语言程序设计课程混合式教学方案的设计"/>
        <s v="HPLB: High Precision Load Balancing Based on In-band Network Telemetry in Data Center Networks"/>
        <s v="Research on the Processing Method of Multi-source Heterogeneous Data in Intelligent Agriculture Cloud Platform"/>
        <s v="基于椭圆动态限制和免疫机理的路径规划算法"/>
        <s v="Does the Government's Enviromental Attention Affect Ambient Pollution? Empirical Research on Chinese Cities"/>
        <s v="A Blockchain-Based Verifiable User Data Access Control Policy_x000a_for Secured Cloud Data Storage"/>
        <s v="DDoS Attack Detection by Hybrid Deep Learning Methodologies"/>
        <s v="Informative SNP Selection Based on a Fuzzy Clustering and_x000a_Improved Binary Particle Swarm Optimization Algorithm"/>
        <s v="Truthful resource trading for dependent task offloading in heterogeneous edge computing"/>
        <s v="Multiobjective Optimization for Joint Task_x000a_Offloading, Power Assignment, and Resource_x000a_Allocation in Mobile Edge Computing"/>
        <s v="基于Unity3D的沉浸式中华简史教育游戏设计与实现"/>
        <s v="基于无边界职业生涯视角的大学生就业力提升研究"/>
        <s v="中低温退火工艺对 MoS2纳米薄膜形貌、结构及电学性能研究 "/>
        <s v="Unsupervised person re-identification via local manifold consistency learning "/>
        <s v="Electrical Properties of New Carbon-Based Magnetic Nanomaterials and Spintronic Device Design"/>
        <s v="Perfect spin-filtering effect in molecular junctions based on half-metallic penta-hexa-graphene nanoribbons"/>
        <s v=" Excellent Medium-Temperature Thermoelectric Performance of Monolayer BiOCl, Langmuir 7733−7739 (2022)"/>
        <s v="Self-bound states induced by the Lee–Huang–Yang effect in_x000a_non-PT -symmetric complex potentials"/>
        <s v="High interfacial thermal conductance across heterogeneous GaN/graphene interface"/>
        <s v="First-principles determination of high thermal conductivity of PCF-graphene: A comparison with graphene"/>
        <s v=" First-principles investigation of effects of defects on the physical properties of 3C-SiC under high temperatures and pressures"/>
        <s v="High-throughput first-principles study of physical properties of L12-Al3M particles"/>
        <s v="Nucleation and growth of L12 Al3RE particles in aluminum alloys: A first-principles study"/>
        <s v="High-Throughput Predictions of the Stabilities of Multi-Type Long-Period Stacking Ordered Structures in High-Performance Mg Alloys"/>
        <s v="First-principles study on the structure, fracture toughness, and thermodynamic properties of a new-designed Co30Ni30 Fe20Cr20 high-entropy alloy"/>
        <s v="Deep Insights into Complicated Superdislocation_x000a_Dissociation and Core Properties of Dislocation_x000a_in L12-Al3RE Compounds: A Comprehensive_x000a_First-Principles Study"/>
        <s v="Effects of rare-earth elements on twinning deformation of Al alloys from first-principles calculations"/>
        <s v="First-principles study on the strain-modulated structure and electronic properties of janus tin oxide selenide monolayer"/>
        <s v="Theoretical design of Janus-In2STe/InSe lateral heterostructure: A DFT investigation"/>
        <s v="YRAN2SAT:A novel flexible random  satisfiability logical rule in discrete hopfield neural network"/>
        <s v="“穿越沙漠”游戏策略研究"/>
        <s v="Ranking defects and solving countermeasures for Pythagorean fuzzy sets with hesitant degree"/>
        <s v="Centroid coordinate ranking of Pythagorean fuzzy numbers and its application in group decision making"/>
        <s v="Convergence and gradient algorithm of a class of neural networks based on the polygonal fuzzy numbers representation"/>
        <s v="Interactive group decision making method based on probabilistic hesitant Pythagorean fuzzy information representation"/>
        <s v="Generalized K-Sugeno integrals and their equivalent representations"/>
        <s v="基于概率犹豫模糊相似度的交互式群体决策方法"/>
        <s v="Geometric ranking of Pythagorean fuzzy numbers based on upper curved trapezoidal area characterization score function"/>
        <s v="基于风险偏好得分函数和Choquet积分算子的毕达哥拉斯模糊决策方法"/>
        <s v="永磁同步电机混沌运动反步动态面控制"/>
        <s v="Informatisation of educational reform based on fractional differential equations"/>
        <s v="Auxiliary Teaching System of Higher Mathematics Based on Random Matrix Model"/>
        <s v="A prediction method based on fractional order displacement for dynamic multiobjective optimization"/>
        <s v="用活工业文化资源 上好身边的思政课"/>
        <s v="基于大数据分析的高校思想政治理论课混合式教学模式改革初探"/>
        <s v="“三位一体”混合式教学模式在高校思想政治理论课中的应用研究"/>
        <s v="基于深度学习的“形势与政策”课混合式教学模式研究与实践"/>
        <s v="“抖音”对培养大学生社会主义核心价值观的研究"/>
        <s v="基于DELC深度学习的高等学校思政课程教学设计探讨"/>
        <s v="自媒体视域下抖音对培养大学生社会主义核心价值观的实践探索与研究"/>
        <s v="文化自信视域下传统戏曲的传承与创新研究:流变、瓶颈及对策"/>
        <s v="高校思想政治理论课“精准滴灌”式教学方法研究"/>
        <s v="论大数据主权的生成逻辑"/>
        <s v="OBE理念下构建《中国近现代史纲要》课程体验式教学的五重路径探析"/>
        <s v="切实推进马克思主义学院内涵式发展"/>
        <s v="劳动教育在高校思政教育教学中的价值和实现路径"/>
        <s v="两嵌入视域下思想政治理论课实践教学路径探索"/>
        <s v="抗疫精神融入高校医学专业思政课探讨"/>
        <s v="“00后”大学生马克思主义认同情况研究"/>
        <s v="Preparation of ZrO2 in SiC coating via hydrothermal _x000a_method and sintering process onto carbon/ carbon composite"/>
        <s v="Ｓｉ３ Ｎ４ 对碳 ／ 碳复合材料表面 ＳｉＣ 涂层_x000a_耐磨性的影响"/>
        <s v="An initio study of thermodynamic and fracture properties of CrFeCoNiMnx (0≤x≤3) high-entropy alloys"/>
        <s v="High-throughput prediction of intrinsic properties of L12-(Nix1,Crx2,Cox3)3(Aly1,Tiy2) precipitates"/>
        <s v="Carbon quantum dots anchored on the anti-reflection silica layer as solid _x000a_luminescence down-shifting materials in solar panel encapsulation"/>
        <s v="基于混合式教学方法在大学物理教学中的尝试和研究"/>
        <s v="Effect of Solution Temperature on Tension-Compression Asymmetry in Metastable β-Titanium Alloys"/>
        <s v="Effect of deformation modes on continuous dynamic recrystallization of extruded AZ31 Mg alloy"/>
        <s v="“十三五”期间湖南省进出口贸易发展分析"/>
        <s v="广东省进出口贸易发展现状、面临的问题及对策探讨"/>
        <s v="S公司“最后500米配送”问题探讨"/>
        <s v="中小企业如何实施精益管理走“专精特新”之路"/>
        <s v="数字经济时代“专精特新”企业高质量发展研究"/>
        <s v="太平鸟服饰公司数字化转型发展的经验及启示"/>
        <s v="抖音商业模式研究：优势、存在问题与优化"/>
        <s v="新零售背景下兴盛优选运营模式研究"/>
        <s v="Construction and Push of Financial Instructional Resource Bank Based on Rough Set Theory"/>
        <s v="用心陪伴，携爱同行——高校辅导员工作案例分析"/>
        <s v="论文指导盲审系统的设计与实现"/>
        <s v="国内宠物保险产品市场分析与发展策略研究"/>
        <s v="互联网消费信贷对大学生超前消费行为的影响研究——基于H市四所高校的问卷数据分析"/>
        <s v="空间外部性、市场需求与中国城市新兴产业集聚"/>
        <s v="中国市域绿色全要素生产率空间计量分析"/>
        <s v="新零售背景下中国无人超市发展问题研究"/>
        <s v="风险管理与企业战略和绩效的协同研究"/>
        <s v="Enterprise Financial Risk Early Warning Using BP Neural Network under Internet of Things and Rough Set Theory"/>
        <s v="How does the climate policy uncertainty affect the green innovation? Evidence from China"/>
        <s v="Does Stronger Protection of Intellectual Property Improve Sustainable Development? Evidence from City Data in China"/>
        <s v="Local Government Debt and Green Total Factor Productivity—Empirical Evidence from Chinese Cities"/>
        <s v="The effect of psychological capital and_x000a_role conflict on academic_x000a_entrepreneurial intents of Chinese_x000a_teachers in higher education -- a study_x000a_based on the theory of planned behavior"/>
        <s v="农业农村部《关于落实党中央国务院2022年全面推进乡村振兴重点工作部署的实施意见》解读"/>
        <s v="基于EVA的H公司并购财务绩效研究"/>
        <s v="M公司财务杠杆研究"/>
        <s v="基于层次分析法的TR乳业公司存货内部控制研究"/>
        <s v="探索综合型环境绩效审计模式"/>
        <s v="探讨供应链企业的利润分配"/>
        <s v="企业集团人力资源管理战略研究"/>
        <s v="企业负债经营风险与防范对策分析"/>
        <s v="上市公司社会责任会计信息披露研究"/>
        <s v="The Impact of Uncertainties on Crude Oil Prices: Based on a Quantile-on-Quantile Method"/>
        <s v="Impact of Environmental Regulations on Energy Efficiency: A Case Study of China’s Air Pollution Prevention and Control Action Plan"/>
        <s v="Enterprise financialization and technological innovation: Mechanism and heterogeneity"/>
        <s v="Interaction between Digital Economy and Environmental Pollution: New Evidence from a Spatial Perspective"/>
        <s v="我国油气资源收益分配存在的问题及对策分析"/>
        <s v="女书符号在旅游产品中的应用研究"/>
        <s v="湘潭县白云村农村土地利用现状、问题及对策"/>
        <s v="真抓实干，闯出科技服务新路子"/>
        <s v="The Macroreform of the Electronics Manufacturing Industry under the Industry 4.0 Wave Based on Financial Performance Indicators"/>
        <s v="湖南省绿色经济发展水平评价及影响因素分析"/>
        <s v="我国硕士学位授予单位立项建设的现状与对策"/>
        <s v="地方高校学科群建设的对策研究"/>
        <s v="返乡农民工创业选择的影响因素分析——基于5省465户返乡农民工家庭的调查数据"/>
        <s v="湖南省经济高质量发展水平测度及影响因素"/>
        <s v="湖南省打造数字经济发展新高地的问题与对策研究"/>
        <s v="环境规制对企业绿色发展的影响研究"/>
        <s v="地方高校工商管理专业“工商融合，文理兼容”人才培养模式研究与实践"/>
        <s v="基于“三螺旋”理论的地方应用型高校校地企联合人才培养机制构建"/>
        <s v="Analysis of Tourist Satisfaction _x000a_Index Based on Structural Equation_x000a_ Model"/>
        <s v="基于技能竞赛导向的SPOC混合式教学模式_x000a_实践"/>
        <s v="英语生态智慧课堂的构建与完善"/>
        <s v="民营企业创业对绩效的影响：基础创新能力的多重中介作用"/>
        <s v="高质量发展视域下制造业迭代创新的影响因素分析-基于双案例的探索性研究"/>
        <s v="应用型大学专业学位硕士培养与特色学科建设互动机制研究"/>
        <s v="湖南省城乡居民“消费导向”型经济发展研究"/>
        <s v="互联网消费信贷对大学生超前消费行为的影响研究"/>
        <s v="基于OBE理念的精品在线开放课程资源结构模型研究"/>
        <s v="城市群数字经济发展水平的空间差异及收敛分析"/>
        <s v="Do the Green Credit Guidelines Affect Corporate Green Technology Innovation? Empirical Research from China"/>
        <s v="Forecasting crude oil price using LSTM neural networks"/>
        <s v="新时期小微生鲜企业电子商务营销策略研究"/>
        <s v="应用型人才校企协同培养研究——以地方高校工商管理专业为例"/>
        <s v="新文科背景下工商管理专业跨界电商人才培养途径研究"/>
        <s v="中国农业生产碳汇效应与生产绩效的时空特征_x0009_"/>
        <s v="讲深讲透讲活 立德树人关键课程"/>
        <s v="Design Optimization of IoT-Assisted Intelligent Education Soft__Robot Based upon Improved GA "/>
        <s v="《“文化自信”视域下的设计史论课程教学改革》"/>
        <s v="《文旅产业发展背景下的衡山皮影戏发展路径探索》"/>
        <s v="《混合式教学模式下艺术设计课程改革探析》"/>
        <s v="《极端事故背景下森林消防员自救逃生装置设计》"/>
        <s v="基于提升用户安全体验的手机银行交互设计研究"/>
        <s v="基于互动视频技术的在线开放课程互动内容建设研究"/>
        <s v="THE INFLUENCE OF ENVIRONMENTAL PSYCHOLOGY COURSE _x000a_PRACTICE FOR ARCHITECTURAL DESIGN SPECIALTY ON _x000a_STUDENTS' LEARNING ANXIETY "/>
        <s v="Assessment of Ecological Environment Quality for Urban Sustainable Development Based on AHP"/>
        <s v="Sponge City Design Based on Intelligent Displacement Optimization"/>
        <s v="《基于地域性的“古建测绘”教学改革与实践》"/>
        <s v="《基于可持续的小城镇协同发展策略初探》"/>
        <s v="《以“乡土营建”为切入点的建筑学专业实践探索》"/>
        <s v="Influence of Building Recognition of High-Point Monitoring Image by the Optimized Faster R-CNN on Urban Planning"/>
        <s v="张谷英村堂屋文化意向探微"/>
        <s v="集体意识在张谷英村地方性形成与保护中的作用研"/>
        <s v="中国传统民居中儒家文化的影响与体现阐述"/>
        <s v="探讨儒家思想在传统建筑形制中的具体体现"/>
        <s v="Predicting the Splitting Tensile Strength of Recycled Aggregate_x000a_Concrete Using Individual and Ensemble Machine_x000a_Learning Approaches"/>
        <s v="The Role of Ambiguity Tolerance and Enthusiasm on Chinese University Teachers’ Burnout. "/>
        <s v="Feasibility Study on the Integration of Innovation and Entrepreneurship Education and Occupational Therapy Training Mode for College Students Based on Big Data."/>
        <s v="供给侧改革下地方应用型高校创新创业课程体系构建策略"/>
        <s v="高校创新创业教育观念的变革与价值引导"/>
        <s v="大学生生涯适应力和专业认同度的关系"/>
        <s v="地方本科高校学生摄影工作室创业实践探究"/>
        <s v="Optimization of Entrepreneurship Education for College Students Based on Improved Random Forest Algorithm"/>
        <s v="课程思政与 SRTP 项目深度融合的电类专业实践教学模_x000a_式改革与探索"/>
        <s v="APPlication of Multisource Big Data Mining Technology in Sports Economic Management Analysis"/>
        <s v="Effects of atmospheric suspended particle pollution concentration on lung function health of long-distance runners"/>
        <s v="Tech Optimization in Cybersecurity Defenses by Advanced ML Methods: The Use Case of Volleyball Industry"/>
        <s v="目标教学法对大学生体育教学效果的影响研究"/>
        <s v="湘西南地区体育非物质文化遗产发展现状计对策分析"/>
        <s v="红色文化资源与民族传统体育旅游开发结合策略分析"/>
        <s v="立德树人视域下“一体两翼三维”立体式创新太极拳大课堂实践研究"/>
        <s v="太极拳普及与公共健身服务体系构建探析"/>
        <s v="基于结构方程模型的高校大学生参加体育社团活动的动力研究"/>
        <s v="基础教育改革背景下高校篮球教学改革的摄像"/>
        <s v="篮球文化对高校篮球教学改革的影响研究"/>
        <s v="体育强国背景下高校体育教学改革研究"/>
        <s v="成人教育中实施综合体育教学的办法研究"/>
        <s v="数字化培训提升施工班组长岗位胜任力的实证研究"/>
        <s v="A new optimization method of double-crack distributions for improving network fracture conductivity of natural gas exploitation"/>
        <s v="Convolutional Neural Networks for Structural Damage identification in Assembled Buildings"/>
        <s v="Optimal design of tuned viscous mass damper for acceleration response control of civil structures under seismic excitations"/>
        <s v="Optimal design of tuned viscous mass dampers based on effective damping ratio enhancement effect"/>
        <s v="随机地震作用下TMD等效附加阻尼比研究"/>
        <s v="基于平面模型与扩大系数的滚石最大冲击力算法研究"/>
        <s v="基于理论与LS-DYNA耗能减震棚洞结构研究"/>
        <s v="基于ANSYS的半刚性单层网壳静力稳定性研究"/>
        <s v="基于BIM信息模型的隧道病害追踪管理研究"/>
        <s v="考虑堵塞效应的隧道火灾临界风速研究"/>
        <s v="桩承锚定板挡土墙在填方边坡中的应用研究"/>
        <s v="基于加权整体最小二乘法的梁裂缝损伤识别方法"/>
        <s v="基于MATLAB智能算法公路隧道交通事故预测研究"/>
        <s v="掺加废弃玻璃粉水泥砂浆耐高温性能研究"/>
        <s v="基于 BIM 的装配式建筑施工质量管理分析"/>
        <s v="隧道衬砌表面防结冰与除冰措施"/>
        <s v="以能力培养为核心的工程造价专业实践教学方案思考"/>
        <s v="Interactive Sharing of Fragmented English Learning Resources Based on Internet"/>
        <s v="三全育人理念下高校资助育人模式构建探究"/>
        <s v="高校学生党员志愿服务去&quot;摆设&quot;对策探究"/>
        <s v="Do Green Credit Affect Green Total Factor Productivity? Empirical Evidence from China"/>
        <s v="城市网络特征对金融效率影响的实证分析"/>
        <s v="网络热词对大学生网络道德教育的引导研究"/>
        <s v="“微时代”大学生网络道德教育的创新研究"/>
        <s v="“微时代”背景下高校学生网络道德教育现状分析与对策研究"/>
        <s v="数字媒介语境下大学生英语阅读引导探究"/>
        <s v="新时代外语教师的课程思政能力建设"/>
        <s v="跨文化传播视域下讲好中国扶贫故事的路径探析"/>
        <s v="Research on the Reconstruction Strategy of Public English Ecological Classroom under the Background of “Internet +”"/>
        <s v="Exploring the role of content and language integrated learning approach in developing transversal skills in university students with respect to the mediating role of emotional intelligence"/>
        <s v="Exploring the effects of online learning on EFL learners’ motivation, anxiety, and attitudes during the COVID-19 pandemic: a focus on Iran"/>
        <s v="数字化平台下大学英语听力能力的培养"/>
        <s v="A Model for Teaching English Translation in Universities Based on_x000a_the Random Matrix Optimization Bell Translation Model"/>
        <s v="外语课程思政研究的可视化分析（2017—2021）"/>
        <s v="On English Courses and Teaching Strategies in Compound Application-Oriented Talents Training Based on the Education Ideas of CDIO in the Construction of Smart Cities"/>
        <s v="新时代CDIO教育理念下的“三有”复合型外语人才培养探析"/>
        <s v="CDIO教育理念下应用型外语类专业人才培养模式研究"/>
        <s v="Формирование фонетической компетенции в контексте лингвокультурного статуса учащихся"/>
        <s v="Formation of phonetic competence of linguistic students in the conditions of bilingual education"/>
        <s v="Automatic recognition method  of machine English translation errors based on multisignal feature fusion"/>
        <s v="Application of convolutional neural network-based hierarchical teaching method in college English teaching and examination reform"/>
        <s v=" 衡阳市政府网站英文版汉英翻译调查与质量分析"/>
        <s v="语料库视角下衡阳市政府网站英文版优化策略研究"/>
        <s v="基于模因论的高校专业英语课程思政教学模式构建及实施路径研究"/>
        <s v="构建新样态自主学习性班级--以商务英语阅读档案袋评价为例"/>
        <s v="Why do we pursue Ed.D.?: A Qualitative Analysis on the Motivation of Chinese Candidates"/>
        <s v="“门被打开后”教师关注转向的教育意蕴及启示——一种基于“被听课”体验的教育现象学分析"/>
        <s v="基于功能对等理论的国产手机广告语汉英翻译尝试"/>
        <s v="深度学习视域下美术教师教学能力提升策略"/>
        <s v="Allocation of English Distance Teaching Resources based on Deep_x000a_Reinforcement Learning and Multi-Objective Optimization"/>
        <s v="大学英语有效课堂环境构建及改进措施"/>
        <s v="大学英语教学中优秀传统文化的融入探究 "/>
        <s v="基于“互联网+”视域下大学英语教学模式创新研究"/>
        <s v="“一带一路”背景下的大学英语教学探讨_冒凌艳"/>
        <s v="Investigation and Analysis of Intercultural Sensitivity of Non-English Majors. "/>
        <s v="静电成形薄膜反射面天线的裁剪设计"/>
        <s v="索膜反射面可展开天线的形态设计"/>
        <s v="基于常应变单元的空间薄膜结构动力学建模与分析"/>
        <s v="针对空间薄膜结构的动力学分析"/>
        <s v="含索段连接器和金属反射丝网的索网形态分析"/>
        <s v="网络文学发展中存在的问题及对策研究"/>
        <s v="浅析高等教育中地方高校协同育人机制"/>
        <s v="论大学本科教育改革"/>
        <s v="低合金超高强45CrNiSiMnMoVA钢热处理工艺的正交试验优化"/>
        <s v="OBE理念下的3D打印课程混合式教学模式探索"/>
        <s v="固溶温度对7075铝合金板材组织与力学性能的影响"/>
        <s v="轧制态6082-T6铝合金的热压缩力学行为及微观组织分析"/>
        <s v="Evolution of the microstructure and mechanisms of performance degradation in EB-PVD YSZ thermal barrier coatings corroded by volcanic ash at 1150 °C"/>
        <s v="引入 CDIO 工程理念的自动控制原理实验教学改革探索与实践"/>
        <s v="基于Fluent动网格技术的双螺旋榨油机内部流场仿真研究 "/>
        <s v="轧制应变量对AZ31镁合金组织与腐蚀性能的影响"/>
        <s v="高校辅导员职业能力评价指标体系的构建"/>
        <s v="全国统一大市场对国际贸易的影响"/>
        <s v="辅导员育人能力提升研究"/>
        <s v="高校网络思想政治平台建设的理论与实践研究"/>
        <s v="Memristive Characteristics of the Single-Layer P-Type CuAlO2 and N-Type ZnO Memristors"/>
        <s v="The gold nanoparticles enhanced ZnO/GaN UV detector"/>
        <s v="Micro Characterization of Hot-Rolled Plate of Nb-Bearing Grain-Oriented Silicon Steel"/>
        <s v="Effect of atmosphere on oxidation behavior of novel high Mn steel bearing Cr during heat treatment"/>
        <s v="Application of Nanometer Heavy-duty Coating in the Optimization of Process Parameters for Power Generation Machinery"/>
      </sharedItems>
    </cacheField>
    <cacheField name="发表刊物名" numFmtId="0">
      <sharedItems containsBlank="1"/>
    </cacheField>
    <cacheField name="期号" numFmtId="0">
      <sharedItems containsDate="1" containsBlank="1" containsMixedTypes="1" minDate="1899-12-31T00:17:04" maxDate="1899-12-30T00:00:00"/>
    </cacheField>
    <cacheField name="作者排序" numFmtId="0">
      <sharedItems/>
    </cacheField>
    <cacheField name="论文级别" numFmtId="0">
      <sharedItems/>
    </cacheField>
    <cacheField name="计算依据" numFmtId="0">
      <sharedItems containsBlank="1" containsMixedTypes="1" containsNumber="1" minValue="10" maxValue="5500"/>
    </cacheField>
    <cacheField name="计分" numFmtId="0">
      <sharedItems containsSemiMixedTypes="0" containsString="0" containsNumber="1" minValue="0" maxValue="5500"/>
    </cacheField>
    <cacheField name="所属二级学院" numFmtId="0">
      <sharedItems containsBlank="1" count="18">
        <s v="安全与管理工程学院"/>
        <s v="人因与安全工程研究院"/>
        <m/>
        <s v="材料分析检测中心"/>
        <s v="材料学院"/>
        <s v="电气与信息工程学院"/>
        <s v="化环学院"/>
        <s v="计算机学院"/>
        <s v="理学院"/>
        <s v="马克思主义学院"/>
        <s v="汽车零部件技术研究院"/>
        <s v="商学院"/>
        <s v="设计艺术学院"/>
        <s v="创新创业教育中心"/>
        <s v="体育教学科研部"/>
        <s v="土木与建筑工程学院"/>
        <s v="外国语学院"/>
        <s v="智机学院"/>
      </sharedItems>
    </cacheField>
    <cacheField name="研究院" numFmtId="0">
      <sharedItems containsNonDate="0" containsString="0" containsBlank="1"/>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bo" refreshedDate="44939.635361689812" createdVersion="8" refreshedVersion="8" minRefreshableVersion="3" recordCount="12" xr:uid="{FE0E2775-32C9-48CE-832A-5DF181DBF7EA}">
  <cacheSource type="worksheet">
    <worksheetSource ref="A2:J14" sheet="学术专著"/>
  </cacheSource>
  <cacheFields count="10">
    <cacheField name="序号" numFmtId="0">
      <sharedItems containsSemiMixedTypes="0" containsString="0" containsNumber="1" containsInteger="1" minValue="1" maxValue="12"/>
    </cacheField>
    <cacheField name="著作人" numFmtId="0">
      <sharedItems count="12">
        <s v="代俭英"/>
        <s v="李大军"/>
        <s v="罗丹霞"/>
        <s v="唐欣"/>
        <s v="张桂华"/>
        <s v="何建雄"/>
        <s v="王小兵"/>
        <s v="陈国生"/>
        <s v="李长征"/>
        <s v="温毅娴"/>
        <s v="游春华"/>
        <s v="张睿思"/>
      </sharedItems>
    </cacheField>
    <cacheField name="著作名称" numFmtId="0">
      <sharedItems/>
    </cacheField>
    <cacheField name="出版单位" numFmtId="0">
      <sharedItems/>
    </cacheField>
    <cacheField name="著作类型" numFmtId="0">
      <sharedItems/>
    </cacheField>
    <cacheField name="字数(千字)" numFmtId="0">
      <sharedItems containsString="0" containsBlank="1" containsNumber="1" containsInteger="1" minValue="150" maxValue="55000"/>
    </cacheField>
    <cacheField name="作者排序" numFmtId="0">
      <sharedItems/>
    </cacheField>
    <cacheField name="计算依据" numFmtId="0">
      <sharedItems containsBlank="1"/>
    </cacheField>
    <cacheField name="计分" numFmtId="0">
      <sharedItems containsSemiMixedTypes="0" containsString="0" containsNumber="1" containsInteger="1" minValue="0" maxValue="2000"/>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bo" refreshedDate="44939.635681018517" createdVersion="8" refreshedVersion="8" minRefreshableVersion="3" recordCount="129" xr:uid="{B3B92A38-BB68-4622-AFAA-55C9083BB5E7}">
  <cacheSource type="worksheet">
    <worksheetSource ref="A2:K131" sheet="专利"/>
  </cacheSource>
  <cacheFields count="11">
    <cacheField name="序号" numFmtId="0">
      <sharedItems containsSemiMixedTypes="0" containsString="0" containsNumber="1" containsInteger="1" minValue="1" maxValue="19"/>
    </cacheField>
    <cacheField name="姓名" numFmtId="0">
      <sharedItems count="69">
        <s v="范进"/>
        <s v="洪俊"/>
        <s v="胡鸿"/>
        <s v="蒋建军"/>
        <s v="刘建桥"/>
        <s v="牛美玲"/>
        <s v="方小勇"/>
        <s v="伍杰"/>
        <s v="罗建新"/>
        <s v="李艳花"/>
        <s v="熊鑫"/>
        <s v="杜付明"/>
        <s v="袁龙华"/>
        <s v="蔡松韬"/>
        <s v="曾利群"/>
        <s v="曾盛渠"/>
        <s v="娄晓明"/>
        <s v="贾雅琼"/>
        <s v="俞斌"/>
        <s v="罗雪莲"/>
        <s v="吴乐"/>
        <s v="董恒"/>
        <s v="何西"/>
        <s v="王晓丽"/>
        <s v="李欣"/>
        <s v="周雪婷"/>
        <s v="王蓓"/>
        <s v="刘赛"/>
        <s v="辛俊亮"/>
        <s v="刘水林"/>
        <s v="黄俊歆"/>
        <s v="李昶红"/>
        <s v="高为民"/>
        <s v="洪慧"/>
        <s v="黄樱"/>
        <s v="黎昂"/>
        <s v="李新龙"/>
        <s v="柳佳刚"/>
        <s v="王俊"/>
        <s v="李泽军"/>
        <s v="洪露"/>
        <s v="彭彩红"/>
        <s v="朱凌志"/>
        <s v="王琴"/>
        <s v="刘安民"/>
        <s v="吕铁铮"/>
        <s v="邓彬"/>
        <s v="张睿智"/>
        <s v="夏二立"/>
        <s v="李先之"/>
        <s v="唐海源"/>
        <s v="刘细秋"/>
        <s v="杜雪林"/>
        <s v="龙双艳"/>
        <s v="叶拓"/>
        <s v="董勇"/>
        <s v="王本强"/>
        <s v="隆文革"/>
        <s v="王致坚"/>
        <s v="毕红霞"/>
        <s v="刘吉兆"/>
        <s v="肖琳"/>
        <s v="侯蕊"/>
        <s v="郭范波"/>
        <s v="夏宇"/>
        <s v="庞朝晖"/>
        <s v="向绿林"/>
        <s v="肖志信"/>
        <s v="李天生"/>
      </sharedItems>
    </cacheField>
    <cacheField name="专利申请号（授权号）" numFmtId="0">
      <sharedItems containsBlank="1" containsMixedTypes="1" containsNumber="1" minValue="2021116756.4000001" maxValue="202220711769.39999"/>
    </cacheField>
    <cacheField name="申请（授权、转让）" numFmtId="0">
      <sharedItems/>
    </cacheField>
    <cacheField name="专利名称" numFmtId="0">
      <sharedItems/>
    </cacheField>
    <cacheField name="专利类型" numFmtId="0">
      <sharedItems/>
    </cacheField>
    <cacheField name="转让金额" numFmtId="0">
      <sharedItems containsBlank="1"/>
    </cacheField>
    <cacheField name="计算依据" numFmtId="0">
      <sharedItems containsBlank="1"/>
    </cacheField>
    <cacheField name="计分" numFmtId="0">
      <sharedItems containsSemiMixedTypes="0" containsString="0" containsNumber="1" containsInteger="1" minValue="0" maxValue="3000"/>
    </cacheField>
    <cacheField name="所属二级学院" numFmtId="0">
      <sharedItems/>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bo" refreshedDate="44939.635966203707" createdVersion="8" refreshedVersion="8" minRefreshableVersion="3" recordCount="309" xr:uid="{E817078F-D380-471B-A8A3-8CDA97BB9E52}">
  <cacheSource type="worksheet">
    <worksheetSource ref="A2:I311" sheet="横向"/>
  </cacheSource>
  <cacheFields count="9">
    <cacheField name="序号" numFmtId="0">
      <sharedItems containsSemiMixedTypes="0" containsString="0" containsNumber="1" containsInteger="1" minValue="1" maxValue="309"/>
    </cacheField>
    <cacheField name="主持人" numFmtId="0">
      <sharedItems count="216">
        <s v="曹执令"/>
        <s v="陈健"/>
        <s v="邓帅"/>
        <s v="胡鸿"/>
        <s v="黄宏格"/>
        <s v="蒋复量"/>
        <s v="李兴旺"/>
        <s v="牛美玲"/>
        <s v="彭志强"/>
        <s v="皮子坤"/>
        <s v="青涛"/>
        <s v="易灿南"/>
        <s v="曾利群"/>
        <s v="邓佩然"/>
        <s v="傅红艳"/>
        <s v="侯伟"/>
        <s v="黄建平"/>
        <s v="黄依卓"/>
        <s v="李前奔"/>
        <s v="刘春泉"/>
        <s v="刘宏伟"/>
        <s v="伦英慧"/>
        <s v="罗建新"/>
        <s v="王海镔"/>
        <s v="吴智"/>
        <s v="肖成龙"/>
        <s v="肖湘莲"/>
        <s v="袁龙华"/>
        <s v="赵娟刚"/>
        <s v="朱科"/>
        <s v="杜鸣笛"/>
        <s v="何西"/>
        <s v="贺卫"/>
        <s v="贾雅琼"/>
        <s v="李旭华"/>
        <s v="刘海波"/>
        <s v="刘永晟"/>
        <s v="刘增磊"/>
        <s v="任永梅"/>
        <s v="汤群芳"/>
        <s v="王勇刚"/>
        <s v="文于华"/>
        <s v="肖冬瑞"/>
        <s v="喻霞"/>
        <s v="黄俊歆"/>
        <s v="黄樱樱"/>
        <s v="李爱阳"/>
        <s v="李昶红"/>
        <s v="李大军"/>
        <s v="刘宁"/>
        <s v="刘赛"/>
        <s v="彭丽婧"/>
        <s v="唐新德"/>
        <s v="王庆"/>
        <s v="杨丽"/>
        <s v="张春燕"/>
        <s v="周雯婧"/>
        <s v="曹水莲"/>
        <s v="曾利军"/>
        <s v="陈纪铭"/>
        <s v="陈敏"/>
        <s v="陈政"/>
        <s v="戴成秋"/>
        <s v="戴慧敏"/>
        <s v="高为民"/>
        <s v="桂友武"/>
        <s v="洪露"/>
        <s v="黄樱"/>
        <s v="解军"/>
        <s v="黎昂"/>
        <s v="李新龙"/>
        <s v="李泽军"/>
        <s v="廖湘柏"/>
        <s v="罗丹霞"/>
        <s v="潘智斌"/>
        <s v="彭彩红"/>
        <s v="任长安"/>
        <s v="汤轶"/>
        <s v="唐琨皓"/>
        <s v="王超媛"/>
        <s v="王俊"/>
        <s v="魏薇"/>
        <s v="徐艳山"/>
        <s v="闫新娟"/>
        <s v="叶一帆"/>
        <s v="朱凌志"/>
        <s v="邓元祥"/>
        <s v="凡头文"/>
        <s v="何丹"/>
        <s v="刘锋"/>
        <s v="王胜"/>
        <s v="肖亚斌"/>
        <s v="段锐"/>
        <s v="范大明"/>
        <s v="何璐"/>
        <s v="蒋才姣"/>
        <s v="柳祥美"/>
        <s v="罗丹"/>
        <s v="彭志忠"/>
        <s v="伍小乐"/>
        <s v="叶正明"/>
        <s v="张冬毛"/>
        <s v="张长明"/>
        <s v="周妍玮"/>
        <s v="崔晓利"/>
        <s v="邓彬"/>
        <s v="杜付明"/>
        <s v="段石云"/>
        <s v="洪悦"/>
        <s v="刘安民"/>
        <s v="刘超"/>
        <s v="刘力梅"/>
        <s v="刘伟"/>
        <s v="刘瑜"/>
        <s v="罗玉兰"/>
        <s v="吕铁铮"/>
        <s v="毛祖莉"/>
        <s v="伍毅"/>
        <s v="叶拓"/>
        <s v="张睿智"/>
        <s v="邹衍华"/>
        <s v="陈国生"/>
        <s v="陈杰"/>
        <s v="丁燕"/>
        <s v="范慧玲"/>
        <s v="黄飞"/>
        <s v="匡鹏颖"/>
        <s v="李闯"/>
        <s v="李长征"/>
        <s v="刘锦志"/>
        <s v="刘晓英"/>
        <s v="刘悦"/>
        <s v="彭艳"/>
        <s v="沈航"/>
        <s v="唐跃文"/>
        <s v="王美媛"/>
        <s v="王小兵"/>
        <s v="温毅娴"/>
        <s v="伍赛君"/>
        <s v="夏明芳"/>
        <s v="徐飒"/>
        <s v="杨京鑫"/>
        <s v="袁鹏"/>
        <s v="张黄"/>
        <s v="赵晓军"/>
        <s v="朱纪红"/>
        <s v="刘鑫"/>
        <s v="唐海源"/>
        <s v="周亮"/>
        <s v="朱永忠"/>
        <s v="李青兰"/>
        <s v="梁晓龙"/>
        <s v="刘细秋"/>
        <s v="马福兴"/>
        <s v="向影姣"/>
        <s v="肖宇淳"/>
        <s v="刑燕"/>
        <s v="张宏达"/>
        <s v="陈高"/>
        <s v="郭范波"/>
        <s v="刘佳林"/>
        <s v="罗江花"/>
        <s v="梅华"/>
        <s v="庞朝晖"/>
        <s v="唐晓雪"/>
        <s v="吴婷"/>
        <s v="夏宇"/>
        <s v="杨瑞"/>
        <s v="易红卫"/>
        <s v="游春华"/>
        <s v="郑立孝"/>
        <s v="周耀明"/>
        <s v="陈慧"/>
        <s v="程丽"/>
        <s v="胡青青"/>
        <s v="蒋佩均"/>
        <s v="刘海艳"/>
        <s v="罗细蓉"/>
        <s v="冒凌艳"/>
        <s v="谢争艳"/>
        <s v="张睿思"/>
        <s v="张宗宁"/>
        <s v="周艳红"/>
        <s v="陈洋"/>
        <s v="娄晓明"/>
        <s v="欧丽娟"/>
        <s v="张涛"/>
        <s v="毕红霞"/>
        <s v="曹羽鑫"/>
        <s v="陈毅"/>
        <s v="陈源"/>
        <s v="董勇"/>
        <s v="范志明"/>
        <s v="何隆英"/>
        <s v="李理"/>
        <s v="李庆芬"/>
        <s v="林伟芬"/>
        <s v="刘吉兆"/>
        <s v="刘新彬"/>
        <s v="龙双艳"/>
        <s v="孟凡胜"/>
        <s v="任芝兰"/>
        <s v="宋文青"/>
        <s v="汪勇"/>
        <s v="王本强"/>
        <s v="王小虎"/>
        <s v="王雪芳"/>
        <s v="王雪舟"/>
        <s v="王致坚"/>
        <s v="夏杰"/>
        <s v="肖志信"/>
        <s v="张黎科"/>
        <s v="张蓉"/>
        <s v="张锁"/>
        <s v="周成"/>
        <s v="周林军"/>
      </sharedItems>
    </cacheField>
    <cacheField name="经费卡号" numFmtId="0">
      <sharedItems/>
    </cacheField>
    <cacheField name="科研项目名称" numFmtId="0">
      <sharedItems/>
    </cacheField>
    <cacheField name="经费进账" numFmtId="0">
      <sharedItems containsSemiMixedTypes="0" containsString="0" containsNumber="1" minValue="4500" maxValue="1280000"/>
    </cacheField>
    <cacheField name="计算依据" numFmtId="0">
      <sharedItems/>
    </cacheField>
    <cacheField name="计分" numFmtId="0">
      <sharedItems containsSemiMixedTypes="0" containsString="0" containsNumber="1" minValue="18" maxValue="6269.1149999999998"/>
    </cacheField>
    <cacheField name="所属二级学院" numFmtId="0">
      <sharedItems/>
    </cacheField>
    <cacheField name="备注"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bo" refreshedDate="44939.636925347222" createdVersion="8" refreshedVersion="8" minRefreshableVersion="3" recordCount="92" xr:uid="{74415FFA-453F-4178-B156-33C0B2A73AA4}">
  <cacheSource type="worksheet">
    <worksheetSource ref="A2:M94" sheet="纵向  "/>
  </cacheSource>
  <cacheFields count="13">
    <cacheField name="序号" numFmtId="0">
      <sharedItems containsSemiMixedTypes="0" containsString="0" containsNumber="1" containsInteger="1" minValue="1" maxValue="20"/>
    </cacheField>
    <cacheField name="主持人" numFmtId="0">
      <sharedItems count="66">
        <s v="陈倩"/>
        <s v="郭胜利"/>
        <s v="何婷"/>
        <s v="李发权"/>
        <s v="李广利"/>
        <s v="李兴旺"/>
        <s v="刘建桥"/>
        <s v="刘雪阳"/>
        <s v="青涛"/>
        <s v="杨丹"/>
        <s v="郑艳芳"/>
        <s v="邹衍华"/>
        <s v="方小勇"/>
        <s v="伍杰"/>
        <s v="欧金花"/>
        <s v="唐明华"/>
        <s v="刘赢时"/>
        <s v="李艳花"/>
        <s v="颜娇娇"/>
        <s v="朱科"/>
        <s v="刘春泉"/>
        <s v="蔡松韬"/>
        <s v="熊鑫"/>
        <s v="肖湘莲"/>
        <s v="肖成龙"/>
        <s v="杜付明"/>
        <s v="陈洋"/>
        <s v="娄晓明"/>
        <s v="贾雅琼"/>
        <s v="俞斌"/>
        <s v="文于华"/>
        <s v="肖冬瑞"/>
        <s v="贺卫"/>
        <s v="任永梅"/>
        <s v="王晓丽"/>
        <s v="喻霞"/>
        <s v="何西"/>
        <s v="张松华"/>
        <s v="廖琼"/>
        <s v="彭雨冰"/>
        <s v="高宁宁"/>
        <s v="刘水林"/>
        <s v="王霞"/>
        <s v="王津津"/>
        <s v="黄俊歆"/>
        <s v="曹攀"/>
        <s v="刘宁"/>
        <s v="王庆"/>
        <s v="王蓓"/>
        <s v="廖爽"/>
        <s v="刘炎云"/>
        <s v="李爱阳"/>
        <s v="杨丽"/>
        <s v="孙爱明"/>
        <s v="高为民"/>
        <s v="解军"/>
        <s v="廖湘柏"/>
        <s v="柳佳刚"/>
        <s v="潘智斌"/>
        <s v="唐诗淇"/>
        <s v="王鹏"/>
        <s v="熊芬"/>
        <s v="洪露"/>
        <s v="陈政"/>
        <s v="黄珊"/>
        <s v="任长安"/>
      </sharedItems>
    </cacheField>
    <cacheField name="科研项目名称" numFmtId="0">
      <sharedItems/>
    </cacheField>
    <cacheField name="项目性质" numFmtId="0">
      <sharedItems containsBlank="1"/>
    </cacheField>
    <cacheField name="项目级别" numFmtId="0">
      <sharedItems containsBlank="1"/>
    </cacheField>
    <cacheField name="文号" numFmtId="0">
      <sharedItems containsBlank="1"/>
    </cacheField>
    <cacheField name="项目编号" numFmtId="0">
      <sharedItems containsBlank="1" containsMixedTypes="1" containsNumber="1" containsInteger="1" minValue="64" maxValue="202222015678"/>
    </cacheField>
    <cacheField name="批准立项部门" numFmtId="0">
      <sharedItems containsBlank="1"/>
    </cacheField>
    <cacheField name="计算依据" numFmtId="0">
      <sharedItems containsBlank="1" containsMixedTypes="1" containsNumber="1" containsInteger="1" minValue="50" maxValue="200"/>
    </cacheField>
    <cacheField name="计分" numFmtId="0">
      <sharedItems containsMixedTypes="1" containsNumber="1" containsInteger="1" minValue="0" maxValue="18000" count="14">
        <n v="0"/>
        <n v="1000"/>
        <n v="100"/>
        <n v="30"/>
        <n v="50"/>
        <n v="200"/>
        <n v="2000"/>
        <n v="18000"/>
        <n v="700"/>
        <s v="1000分"/>
        <n v="800"/>
        <n v="68"/>
        <n v="756"/>
        <n v="10000"/>
      </sharedItems>
    </cacheField>
    <cacheField name="所属二级学院" numFmtId="0">
      <sharedItems containsBlank="1" count="12">
        <s v="安全与管理工程学院"/>
        <s v="人因与安全工程研究院"/>
        <s v="安工学院"/>
        <s v="安全与管理工程"/>
        <m/>
        <s v="材料分析检测中心"/>
        <s v="材料学院"/>
        <s v="材料科学与工程学院"/>
        <s v="电信学院"/>
        <s v="电气与信息工程学院"/>
        <s v="化环学院"/>
        <s v="计算机学院"/>
      </sharedItems>
    </cacheField>
    <cacheField name="备注" numFmtId="0">
      <sharedItems containsBlank="1"/>
    </cacheField>
    <cacheField name="核对结果"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bo" refreshedDate="44939.637648958334" createdVersion="8" refreshedVersion="8" minRefreshableVersion="3" recordCount="19" xr:uid="{9F6C9E12-9F8F-4A44-A27B-924648FC96BA}">
  <cacheSource type="worksheet">
    <worksheetSource ref="A2:H21" sheet="平台"/>
  </cacheSource>
  <cacheFields count="8">
    <cacheField name="序号" numFmtId="0">
      <sharedItems containsSemiMixedTypes="0" containsString="0" containsNumber="1" containsInteger="1" minValue="1" maxValue="19"/>
    </cacheField>
    <cacheField name="负责人" numFmtId="0">
      <sharedItems count="19">
        <s v="娄晓明"/>
        <s v="欧丽娟"/>
        <s v="陈洋"/>
        <s v="张涛"/>
        <s v="张庭"/>
        <s v="俞斌"/>
        <s v="王晓丽"/>
        <s v="贾雅琼"/>
        <s v="任永梅"/>
        <s v="何西"/>
        <s v="贾雅琦"/>
        <s v="黎昂"/>
        <s v="陈敏"/>
        <s v="廖湘柏"/>
        <s v="罗庆云"/>
        <s v="唐杰"/>
        <s v="胡龙志"/>
        <s v="尹帅"/>
        <s v="刘泽芬"/>
      </sharedItems>
    </cacheField>
    <cacheField name="类别" numFmtId="0">
      <sharedItems containsBlank="1"/>
    </cacheField>
    <cacheField name="项目名称" numFmtId="0">
      <sharedItems containsBlank="1"/>
    </cacheField>
    <cacheField name="批准单位" numFmtId="0">
      <sharedItems containsBlank="1"/>
    </cacheField>
    <cacheField name="计算依据" numFmtId="0">
      <sharedItems containsNonDate="0" containsString="0" containsBlank="1"/>
    </cacheField>
    <cacheField name="计分" numFmtId="0">
      <sharedItems containsSemiMixedTypes="0" containsString="0" containsNumber="1" containsInteger="1" minValue="20" maxValue="900"/>
    </cacheField>
    <cacheField name="所属二级学院"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bo" refreshedDate="44939.638143402779" createdVersion="8" refreshedVersion="8" minRefreshableVersion="3" recordCount="5" xr:uid="{C996A22D-7894-4A39-8960-BAC57F5BD676}">
  <cacheSource type="worksheet">
    <worksheetSource ref="A2:G7" sheet="荣誉"/>
  </cacheSource>
  <cacheFields count="7">
    <cacheField name="序号" numFmtId="0">
      <sharedItems containsSemiMixedTypes="0" containsString="0" containsNumber="1" containsInteger="1" minValue="1" maxValue="5"/>
    </cacheField>
    <cacheField name="负责人" numFmtId="0">
      <sharedItems count="4">
        <s v="王鹏"/>
        <s v="张长明"/>
        <s v="康健"/>
        <s v="陈国生"/>
      </sharedItems>
    </cacheField>
    <cacheField name="类别" numFmtId="0">
      <sharedItems/>
    </cacheField>
    <cacheField name="批准单位" numFmtId="0">
      <sharedItems/>
    </cacheField>
    <cacheField name="计算依据" numFmtId="0">
      <sharedItems/>
    </cacheField>
    <cacheField name="计分" numFmtId="0">
      <sharedItems containsSemiMixedTypes="0" containsString="0" containsNumber="1" containsInteger="1" minValue="0" maxValue="5000"/>
    </cacheField>
    <cacheField name="所属二级学院"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
  <r>
    <n v="1"/>
    <x v="0"/>
    <x v="0"/>
    <s v="Complex &amp; Intelligent Systems"/>
    <n v="2022"/>
    <s v="第一"/>
    <s v="B1"/>
    <s v="第二章第七条在B1发表"/>
    <n v="3500"/>
    <x v="0"/>
    <m/>
    <m/>
  </r>
  <r>
    <n v="2"/>
    <x v="1"/>
    <x v="1"/>
    <s v="Energy"/>
    <s v="2022,259:124959"/>
    <s v="第一"/>
    <s v="A"/>
    <s v="〔湖南工学院绩效工资改革实施办法的科技成果计分办法〕第七条表4"/>
    <n v="5500"/>
    <x v="0"/>
    <m/>
    <m/>
  </r>
  <r>
    <n v="3"/>
    <x v="2"/>
    <x v="2"/>
    <s v="现代信息技术"/>
    <n v="2022"/>
    <s v="第一"/>
    <s v="E"/>
    <m/>
    <n v="10"/>
    <x v="1"/>
    <m/>
    <m/>
  </r>
  <r>
    <n v="4"/>
    <x v="3"/>
    <x v="3"/>
    <s v="International Journal of Environmental Research and Public Health"/>
    <m/>
    <s v="第一"/>
    <s v="B2"/>
    <s v="B2"/>
    <n v="1200"/>
    <x v="0"/>
    <m/>
    <m/>
  </r>
  <r>
    <n v="5"/>
    <x v="3"/>
    <x v="4"/>
    <s v="International Journal of Environmental Research and Public Health"/>
    <m/>
    <s v="第一"/>
    <s v="B2"/>
    <s v="B2"/>
    <n v="1200"/>
    <x v="0"/>
    <m/>
    <m/>
  </r>
  <r>
    <n v="6"/>
    <x v="3"/>
    <x v="5"/>
    <s v="安全与环境学报"/>
    <n v="2022"/>
    <s v="第一"/>
    <s v="A"/>
    <s v="A"/>
    <n v="5500"/>
    <x v="0"/>
    <m/>
    <m/>
  </r>
  <r>
    <n v="7"/>
    <x v="3"/>
    <x v="6"/>
    <s v="人类工效学"/>
    <n v="2022"/>
    <s v="第一"/>
    <s v="E"/>
    <s v="E类"/>
    <n v="10"/>
    <x v="0"/>
    <m/>
    <m/>
  </r>
  <r>
    <n v="8"/>
    <x v="3"/>
    <x v="7"/>
    <s v="人类工效学"/>
    <n v="2022"/>
    <s v="第一"/>
    <s v="E"/>
    <s v="E类"/>
    <n v="10"/>
    <x v="0"/>
    <m/>
    <m/>
  </r>
  <r>
    <n v="9"/>
    <x v="4"/>
    <x v="8"/>
    <s v="安全"/>
    <n v="2022"/>
    <s v="指导学生"/>
    <s v="E"/>
    <s v="E类"/>
    <n v="10.5"/>
    <x v="0"/>
    <m/>
    <s v="学生一作，老师通讯"/>
  </r>
  <r>
    <n v="10"/>
    <x v="5"/>
    <x v="9"/>
    <s v=" Journal of Radioanalytical and Nuclear Chemistry"/>
    <s v="2022,331(4) "/>
    <s v="第一"/>
    <s v="C"/>
    <s v="(四) 我校教师作为外单位兼职博导或硕导，指导研究生发表学术论文并作为通讯作者署名湖南工学院，按我校教师为第一作者对应成果的60%计算科技成果计分。"/>
    <n v="300"/>
    <x v="0"/>
    <m/>
    <s v="我校教师作为外单位兼职博导或硕导，指导研究生发表学术论文并作为通讯作者署名湖南工学院，按我校教师为第一作者对应成果的60%计算科技成果计分。"/>
  </r>
  <r>
    <n v="11"/>
    <x v="5"/>
    <x v="10"/>
    <s v=" Journal of Radioanalytical and Nuclear Chemistry"/>
    <s v="2022,331(6)"/>
    <s v="通讯"/>
    <s v="C"/>
    <s v="(四) 我校教师作为外单位兼职博导或硕导，指导研究生发表学术论文并作为通讯作者署名湖南工学院，按我校教师为第一作者对应成果的60%计算科技成果计分。"/>
    <n v="300"/>
    <x v="0"/>
    <m/>
    <m/>
  </r>
  <r>
    <n v="12"/>
    <x v="5"/>
    <x v="11"/>
    <s v=" Environmental Science and Pollution Research"/>
    <s v="2022,12.17在线出版"/>
    <s v="指导学生"/>
    <s v="B2"/>
    <s v="(四) 我校教师作为外单位兼职博导或硕导，指导研究生发表学术论文并作为通讯作者署名湖南工学院，按我校教师为第一作者对应成果的60%计算科技成果计分。"/>
    <n v="0"/>
    <x v="0"/>
    <m/>
    <s v="论文没有正式出版"/>
  </r>
  <r>
    <n v="13"/>
    <x v="6"/>
    <x v="12"/>
    <s v="Symmetry"/>
    <n v="2022"/>
    <s v="第一"/>
    <s v="C"/>
    <s v="第7条 学术论文的科技成果计分计算标准"/>
    <n v="500"/>
    <x v="2"/>
    <m/>
    <m/>
  </r>
  <r>
    <n v="14"/>
    <x v="6"/>
    <x v="13"/>
    <s v="Symmetry"/>
    <n v="14"/>
    <s v="通讯"/>
    <s v="C"/>
    <s v="第7条 学术论文的科技成果计分计算标准"/>
    <n v="150"/>
    <x v="2"/>
    <m/>
    <s v="通讯作者为积分的30%"/>
  </r>
  <r>
    <n v="15"/>
    <x v="6"/>
    <x v="14"/>
    <s v="科学技术与工程"/>
    <n v="2022"/>
    <s v="第一"/>
    <s v="D3"/>
    <s v="第7条学术论文的科技成果计分计算标准"/>
    <n v="50"/>
    <x v="2"/>
    <m/>
    <m/>
  </r>
  <r>
    <n v="16"/>
    <x v="7"/>
    <x v="15"/>
    <s v="西安科技大学学报"/>
    <n v="2022"/>
    <s v="第一"/>
    <s v="D3"/>
    <s v="第七条表4"/>
    <n v="50"/>
    <x v="0"/>
    <m/>
    <m/>
  </r>
  <r>
    <n v="17"/>
    <x v="7"/>
    <x v="16"/>
    <s v="中国安全生产科学技术"/>
    <n v="2022"/>
    <s v="第一"/>
    <s v="D3"/>
    <s v="第七条表4"/>
    <n v="50"/>
    <x v="0"/>
    <m/>
    <m/>
  </r>
  <r>
    <n v="18"/>
    <x v="8"/>
    <x v="17"/>
    <s v="物流工程与管理"/>
    <n v="2022"/>
    <s v="第一"/>
    <s v="E"/>
    <m/>
    <n v="10"/>
    <x v="0"/>
    <m/>
    <m/>
  </r>
  <r>
    <n v="19"/>
    <x v="8"/>
    <x v="18"/>
    <s v="湖南工学院校报"/>
    <n v="2022"/>
    <s v="第一"/>
    <s v="E"/>
    <m/>
    <n v="10"/>
    <x v="0"/>
    <m/>
    <m/>
  </r>
  <r>
    <n v="20"/>
    <x v="9"/>
    <x v="19"/>
    <s v="Reliability_x000a_Engineering &amp; System Safety"/>
    <n v="2022"/>
    <s v="第一"/>
    <s v="A"/>
    <s v="科技成果计分办法第7条"/>
    <n v="5500"/>
    <x v="1"/>
    <m/>
    <m/>
  </r>
  <r>
    <n v="21"/>
    <x v="10"/>
    <x v="20"/>
    <s v="International Conference on Nuclear Engineering "/>
    <n v="2022"/>
    <s v="指导学生"/>
    <s v="D4"/>
    <s v="50*1.05"/>
    <n v="0"/>
    <x v="0"/>
    <m/>
    <s v="D4,不算分"/>
  </r>
  <r>
    <n v="22"/>
    <x v="11"/>
    <x v="21"/>
    <s v="电脑校园"/>
    <s v="2022年第7期"/>
    <s v="第一"/>
    <s v="E"/>
    <s v="100*1"/>
    <n v="10"/>
    <x v="0"/>
    <m/>
    <m/>
  </r>
  <r>
    <n v="23"/>
    <x v="12"/>
    <x v="22"/>
    <s v="ACS Omega"/>
    <n v="16"/>
    <s v="第一"/>
    <s v="B2"/>
    <s v="B1级"/>
    <n v="1200"/>
    <x v="0"/>
    <m/>
    <m/>
  </r>
  <r>
    <n v="24"/>
    <x v="13"/>
    <x v="23"/>
    <s v="湖南工学院学报"/>
    <s v="2022年第4期"/>
    <s v="第一"/>
    <s v="E"/>
    <n v="10"/>
    <n v="10"/>
    <x v="0"/>
    <m/>
    <m/>
  </r>
  <r>
    <n v="25"/>
    <x v="14"/>
    <x v="24"/>
    <s v="高教学刊"/>
    <s v="2022，8(4) : 112-115"/>
    <s v="第一"/>
    <s v="E"/>
    <m/>
    <n v="10"/>
    <x v="0"/>
    <m/>
    <m/>
  </r>
  <r>
    <n v="26"/>
    <x v="14"/>
    <x v="25"/>
    <s v="安全"/>
    <s v="2022，43( 1) : 18-25"/>
    <s v="第一"/>
    <s v="E"/>
    <m/>
    <n v="10"/>
    <x v="0"/>
    <m/>
    <m/>
  </r>
  <r>
    <n v="27"/>
    <x v="14"/>
    <x v="26"/>
    <s v="价值工程"/>
    <s v="2022，41(26)：1-4"/>
    <s v="第一"/>
    <s v="E"/>
    <m/>
    <n v="10"/>
    <x v="0"/>
    <m/>
    <m/>
  </r>
  <r>
    <n v="28"/>
    <x v="14"/>
    <x v="27"/>
    <s v="实验室研究与探索"/>
    <s v="2022，41（11）：306-310"/>
    <s v="第一"/>
    <s v="D3"/>
    <m/>
    <n v="50"/>
    <x v="0"/>
    <m/>
    <m/>
  </r>
  <r>
    <n v="29"/>
    <x v="15"/>
    <x v="28"/>
    <s v="Materials"/>
    <s v="2022,15（15）"/>
    <s v="第一"/>
    <s v="B2"/>
    <s v="第二章第七条"/>
    <n v="1200"/>
    <x v="3"/>
    <m/>
    <m/>
  </r>
  <r>
    <n v="30"/>
    <x v="15"/>
    <x v="29"/>
    <s v="锻压技术"/>
    <s v="2022，47(5)"/>
    <s v="第一"/>
    <s v="D2"/>
    <s v="第二章第七条"/>
    <n v="80"/>
    <x v="3"/>
    <m/>
    <m/>
  </r>
  <r>
    <n v="31"/>
    <x v="15"/>
    <x v="30"/>
    <s v="机械科学技术"/>
    <s v="2022,41(9)"/>
    <s v="第一"/>
    <s v="D2"/>
    <s v="第二章第七条"/>
    <n v="80"/>
    <x v="3"/>
    <m/>
    <m/>
  </r>
  <r>
    <n v="32"/>
    <x v="15"/>
    <x v="31"/>
    <s v="机械工程材料"/>
    <s v="2022,46（2）"/>
    <s v="第一"/>
    <s v="D2"/>
    <s v="第二章第七条"/>
    <n v="80"/>
    <x v="3"/>
    <m/>
    <m/>
  </r>
  <r>
    <n v="33"/>
    <x v="15"/>
    <x v="32"/>
    <s v="中国陶瓷"/>
    <s v="2022，58(5)"/>
    <s v="第一"/>
    <s v="D2"/>
    <s v="第二章第七条"/>
    <n v="80"/>
    <x v="3"/>
    <m/>
    <m/>
  </r>
  <r>
    <n v="34"/>
    <x v="16"/>
    <x v="33"/>
    <s v="教育学刊"/>
    <s v="2022,8"/>
    <s v="第一"/>
    <s v="E"/>
    <s v="第二章第七条"/>
    <n v="10"/>
    <x v="3"/>
    <m/>
    <m/>
  </r>
  <r>
    <n v="35"/>
    <x v="17"/>
    <x v="34"/>
    <s v="Applied Physics A"/>
    <s v="128:1038"/>
    <s v="第一"/>
    <s v="C"/>
    <s v="C"/>
    <n v="500"/>
    <x v="4"/>
    <m/>
    <s v="第一作者，通讯作者"/>
  </r>
  <r>
    <n v="36"/>
    <x v="18"/>
    <x v="35"/>
    <s v="材料热处理学报"/>
    <s v="2022,43（6）:94-100"/>
    <s v="通讯"/>
    <s v="D2"/>
    <s v="D2"/>
    <n v="0"/>
    <x v="4"/>
    <m/>
    <s v="第一作者为本校教师"/>
  </r>
  <r>
    <n v="37"/>
    <x v="19"/>
    <x v="36"/>
    <s v="塑料工业"/>
    <s v="2022，50（11）：95-100"/>
    <s v="第一"/>
    <s v="D2"/>
    <s v="D2级"/>
    <n v="80"/>
    <x v="4"/>
    <m/>
    <m/>
  </r>
  <r>
    <n v="38"/>
    <x v="20"/>
    <x v="37"/>
    <s v="New J. Chem."/>
    <s v="2022, 46, 15882–15890"/>
    <s v="第一"/>
    <s v="B2"/>
    <s v="B2级"/>
    <n v="1200"/>
    <x v="4"/>
    <m/>
    <s v="第一作者"/>
  </r>
  <r>
    <n v="39"/>
    <x v="20"/>
    <x v="38"/>
    <s v="中国新技术新产品"/>
    <n v="2022"/>
    <s v="指导学生"/>
    <s v="E"/>
    <s v="E级"/>
    <n v="0"/>
    <x v="4"/>
    <m/>
    <s v="不认可，不是通讯作者"/>
  </r>
  <r>
    <n v="40"/>
    <x v="21"/>
    <x v="39"/>
    <s v="Journal of Materials Science"/>
    <s v="2022，57：1271-1280"/>
    <s v="第一"/>
    <s v="B2"/>
    <s v="B2级"/>
    <n v="1200"/>
    <x v="4"/>
    <m/>
    <m/>
  </r>
  <r>
    <n v="41"/>
    <x v="22"/>
    <x v="40"/>
    <s v="Spectroscopy and Spectral Analysis"/>
    <s v="2022,42(09): 2818-2823"/>
    <s v="第一"/>
    <s v="B2"/>
    <s v="B2级"/>
    <n v="1200"/>
    <x v="4"/>
    <m/>
    <s v="第一作者"/>
  </r>
  <r>
    <n v="42"/>
    <x v="23"/>
    <x v="41"/>
    <s v="材料热处理学报"/>
    <s v="2022，43（12）：154-161"/>
    <s v="第一"/>
    <s v="D2"/>
    <s v="D2级"/>
    <n v="80"/>
    <x v="4"/>
    <m/>
    <m/>
  </r>
  <r>
    <n v="43"/>
    <x v="24"/>
    <x v="42"/>
    <s v="Construction and Building Materials"/>
    <s v="2022，348, 128706"/>
    <s v="第一"/>
    <s v="A"/>
    <s v="A"/>
    <n v="5500"/>
    <x v="4"/>
    <m/>
    <m/>
  </r>
  <r>
    <n v="44"/>
    <x v="25"/>
    <x v="43"/>
    <s v="金属热处理"/>
    <s v="已录用"/>
    <s v="通讯作者"/>
    <s v="D3"/>
    <s v="D3级×0.3"/>
    <n v="0"/>
    <x v="4"/>
    <m/>
    <s v="第三，通讯作者"/>
  </r>
  <r>
    <n v="45"/>
    <x v="25"/>
    <x v="44"/>
    <s v="材料导报"/>
    <s v="2022,36（Z1）:21100138"/>
    <s v="通讯"/>
    <s v="A"/>
    <s v="A级×0.3"/>
    <n v="0"/>
    <x v="4"/>
    <m/>
    <s v="不是通讯作者"/>
  </r>
  <r>
    <n v="46"/>
    <x v="22"/>
    <x v="45"/>
    <s v="湖南工学院学报"/>
    <s v="2022，21（3）：13-16"/>
    <s v="第一"/>
    <s v="E"/>
    <s v="E级"/>
    <n v="10"/>
    <x v="4"/>
    <m/>
    <s v="第一作者"/>
  </r>
  <r>
    <n v="47"/>
    <x v="22"/>
    <x v="46"/>
    <s v="科技视界"/>
    <s v="2022，21，92-94"/>
    <s v="第一"/>
    <s v="E"/>
    <s v="E级"/>
    <n v="10"/>
    <x v="4"/>
    <m/>
    <s v="第一作者"/>
  </r>
  <r>
    <n v="48"/>
    <x v="26"/>
    <x v="47"/>
    <s v="Nano-Micro Letters"/>
    <n v="2021.1"/>
    <s v="第一"/>
    <s v="ESI1%"/>
    <s v="2022年获选ESI高被引论文（全球1%范围内）"/>
    <n v="0"/>
    <x v="4"/>
    <m/>
    <s v="2021年已经统计了"/>
  </r>
  <r>
    <n v="49"/>
    <x v="27"/>
    <x v="48"/>
    <s v="耐火材料"/>
    <s v="2022, 56(6):477-480"/>
    <s v="第一"/>
    <s v="D3"/>
    <s v="D3级"/>
    <n v="50"/>
    <x v="4"/>
    <m/>
    <m/>
  </r>
  <r>
    <n v="50"/>
    <x v="27"/>
    <x v="49"/>
    <s v="非金属矿"/>
    <s v="已录用"/>
    <s v="指导学生"/>
    <s v="D2"/>
    <s v="D2级×1.05"/>
    <n v="0"/>
    <x v="4"/>
    <m/>
    <s v="通讯（我校学生为第一作者）"/>
  </r>
  <r>
    <n v="51"/>
    <x v="27"/>
    <x v="50"/>
    <s v="硅酸盐通报"/>
    <s v="2022, 41(6):2153-2159"/>
    <s v="第一"/>
    <s v="D3"/>
    <s v="D3级"/>
    <n v="50"/>
    <x v="4"/>
    <m/>
    <m/>
  </r>
  <r>
    <n v="52"/>
    <x v="28"/>
    <x v="51"/>
    <s v="Ceramics International"/>
    <n v="2022"/>
    <s v="第一"/>
    <s v="A"/>
    <s v="A"/>
    <n v="5500"/>
    <x v="4"/>
    <m/>
    <m/>
  </r>
  <r>
    <n v="53"/>
    <x v="29"/>
    <x v="52"/>
    <s v="光谱学与光谱分析"/>
    <s v="42（12）：3757-3761"/>
    <s v="第一"/>
    <s v="B2"/>
    <s v="B2级"/>
    <n v="1200"/>
    <x v="4"/>
    <m/>
    <s v="第一作者"/>
  </r>
  <r>
    <n v="54"/>
    <x v="30"/>
    <x v="53"/>
    <s v="电源技术"/>
    <s v="2022,46,907-910"/>
    <s v="第一"/>
    <s v="D3"/>
    <s v="D3级"/>
    <n v="50"/>
    <x v="4"/>
    <m/>
    <m/>
  </r>
  <r>
    <n v="55"/>
    <x v="31"/>
    <x v="54"/>
    <s v="Environmental technology"/>
    <s v="2022, 43(20):3161-3174."/>
    <s v="通讯"/>
    <s v="C"/>
    <s v="C级"/>
    <n v="150"/>
    <x v="4"/>
    <m/>
    <s v="通讯"/>
  </r>
  <r>
    <n v="56"/>
    <x v="31"/>
    <x v="55"/>
    <s v="Journal of environmental sciences"/>
    <s v=",2023, 124: 823–834."/>
    <s v="吕晓柳, 徐涛, 周益辉, 彭庆娟, 欧金花，胡波年, 张学元, 雷细平, 余刚"/>
    <s v="B1"/>
    <s v="B2级"/>
    <n v="1050"/>
    <x v="4"/>
    <m/>
    <s v="通讯"/>
  </r>
  <r>
    <n v="57"/>
    <x v="31"/>
    <x v="56"/>
    <s v="Environmental Technology"/>
    <s v="2022: 1-11."/>
    <s v="通讯"/>
    <s v="C"/>
    <s v="C级"/>
    <n v="150"/>
    <x v="4"/>
    <m/>
    <s v="通讯"/>
  </r>
  <r>
    <n v="58"/>
    <x v="32"/>
    <x v="57"/>
    <s v="计算物理"/>
    <s v="2022，39（4）"/>
    <s v="第一"/>
    <s v="D3"/>
    <s v="第7条表4"/>
    <n v="50"/>
    <x v="5"/>
    <m/>
    <m/>
  </r>
  <r>
    <n v="59"/>
    <x v="33"/>
    <x v="58"/>
    <s v="卫星电视与宽带多媒体"/>
    <n v="2022.13"/>
    <s v="第一"/>
    <s v="E"/>
    <m/>
    <n v="10"/>
    <x v="5"/>
    <m/>
    <m/>
  </r>
  <r>
    <n v="60"/>
    <x v="33"/>
    <x v="59"/>
    <s v="卫星电视与宽带多媒体"/>
    <n v="2022.12"/>
    <s v="第一"/>
    <s v="E"/>
    <m/>
    <n v="10"/>
    <x v="5"/>
    <m/>
    <m/>
  </r>
  <r>
    <n v="61"/>
    <x v="33"/>
    <x v="58"/>
    <s v="湖南工学院校报"/>
    <n v="2022.2"/>
    <s v="第一"/>
    <s v="E"/>
    <m/>
    <n v="0"/>
    <x v="5"/>
    <m/>
    <m/>
  </r>
  <r>
    <n v="62"/>
    <x v="34"/>
    <x v="60"/>
    <s v="俏丽"/>
    <s v="2022年第7期"/>
    <s v="第一"/>
    <s v="E"/>
    <m/>
    <n v="10"/>
    <x v="5"/>
    <m/>
    <m/>
  </r>
  <r>
    <n v="63"/>
    <x v="35"/>
    <x v="61"/>
    <s v="中国教育技术装备"/>
    <s v="2022,（539）"/>
    <s v="第一"/>
    <s v="E"/>
    <s v="第七条表4"/>
    <n v="10"/>
    <x v="5"/>
    <m/>
    <m/>
  </r>
  <r>
    <n v="64"/>
    <x v="35"/>
    <x v="62"/>
    <s v="湖南工学院学报"/>
    <s v="2022,21（2）"/>
    <s v="第一"/>
    <s v="E"/>
    <s v="第七条表4"/>
    <n v="10"/>
    <x v="5"/>
    <m/>
    <m/>
  </r>
  <r>
    <n v="65"/>
    <x v="36"/>
    <x v="63"/>
    <s v="Optics Express"/>
    <s v="30(4)"/>
    <s v="第一"/>
    <s v="B2"/>
    <s v="湖南工学院绩效工资改革实施办法_x000a_的科技成果计分办法第二章第七条"/>
    <n v="1200"/>
    <x v="5"/>
    <m/>
    <m/>
  </r>
  <r>
    <n v="66"/>
    <x v="37"/>
    <x v="64"/>
    <s v="数字化用户"/>
    <n v="2022.06"/>
    <s v="第一"/>
    <s v="E"/>
    <m/>
    <n v="10"/>
    <x v="5"/>
    <m/>
    <m/>
  </r>
  <r>
    <n v="67"/>
    <x v="37"/>
    <x v="65"/>
    <s v="信息技术时代"/>
    <n v="2022.04"/>
    <s v="第一"/>
    <s v="E"/>
    <m/>
    <n v="10"/>
    <x v="5"/>
    <m/>
    <m/>
  </r>
  <r>
    <n v="68"/>
    <x v="37"/>
    <x v="66"/>
    <s v="教育科学"/>
    <n v="2022.06"/>
    <s v="第一"/>
    <s v="E"/>
    <m/>
    <n v="10"/>
    <x v="5"/>
    <m/>
    <m/>
  </r>
  <r>
    <n v="69"/>
    <x v="37"/>
    <x v="67"/>
    <s v="文渊"/>
    <n v="2021.09"/>
    <s v="第一"/>
    <s v="E"/>
    <m/>
    <n v="10"/>
    <x v="5"/>
    <m/>
    <m/>
  </r>
  <r>
    <n v="70"/>
    <x v="38"/>
    <x v="68"/>
    <s v="轻工科技"/>
    <s v="2021.37（6）"/>
    <s v="第一"/>
    <s v="E"/>
    <s v="第七条"/>
    <n v="10"/>
    <x v="5"/>
    <m/>
    <m/>
  </r>
  <r>
    <n v="71"/>
    <x v="38"/>
    <x v="69"/>
    <s v="轻工科技"/>
    <s v="2021.37（2）"/>
    <s v="第一"/>
    <s v="E"/>
    <s v="第七条"/>
    <n v="10"/>
    <x v="5"/>
    <m/>
    <m/>
  </r>
  <r>
    <n v="72"/>
    <x v="38"/>
    <x v="70"/>
    <s v="轻工科技"/>
    <s v="2021.37（5）"/>
    <s v="第一"/>
    <s v="E"/>
    <s v="第七条"/>
    <n v="10"/>
    <x v="5"/>
    <m/>
    <m/>
  </r>
  <r>
    <n v="73"/>
    <x v="38"/>
    <x v="71"/>
    <s v="中国教育技术装备"/>
    <s v="2021.510（12）"/>
    <s v="第一"/>
    <s v="E"/>
    <s v="第七条"/>
    <n v="10"/>
    <x v="5"/>
    <m/>
    <m/>
  </r>
  <r>
    <n v="74"/>
    <x v="38"/>
    <x v="72"/>
    <s v="现代工业经济和信息化"/>
    <s v="2022.212（2）"/>
    <s v="第一"/>
    <s v="E"/>
    <s v="第七条"/>
    <n v="10"/>
    <x v="5"/>
    <m/>
    <m/>
  </r>
  <r>
    <n v="75"/>
    <x v="39"/>
    <x v="73"/>
    <s v="Energies"/>
    <n v="2022.15"/>
    <s v="第一"/>
    <s v="B2"/>
    <s v="湖南工学院绩效工资改革实施办法_x000a_的科技成果计分办法第七条表4"/>
    <n v="1200"/>
    <x v="5"/>
    <m/>
    <m/>
  </r>
  <r>
    <n v="76"/>
    <x v="40"/>
    <x v="74"/>
    <s v="轻工科技"/>
    <s v="2021.37（2）"/>
    <s v="第一"/>
    <s v="E"/>
    <s v="第七条"/>
    <n v="10"/>
    <x v="5"/>
    <m/>
    <m/>
  </r>
  <r>
    <n v="77"/>
    <x v="41"/>
    <x v="75"/>
    <s v="电脑校园"/>
    <n v="202206"/>
    <s v="第一"/>
    <s v="E"/>
    <m/>
    <n v="10"/>
    <x v="5"/>
    <m/>
    <m/>
  </r>
  <r>
    <n v="78"/>
    <x v="41"/>
    <x v="76"/>
    <s v="电子测试"/>
    <n v="202210"/>
    <s v="第一"/>
    <s v="E"/>
    <m/>
    <n v="10"/>
    <x v="5"/>
    <m/>
    <m/>
  </r>
  <r>
    <n v="79"/>
    <x v="42"/>
    <x v="77"/>
    <s v="《俏丽》"/>
    <s v="2022年7期"/>
    <s v="第一"/>
    <s v="E"/>
    <s v="《湖南工学院绩效工资改革实施办法_x000a_的科技成果计分办法》第七条表4学术论文的科技成果计分计算标准"/>
    <n v="10"/>
    <x v="5"/>
    <m/>
    <m/>
  </r>
  <r>
    <n v="80"/>
    <x v="43"/>
    <x v="78"/>
    <s v="Journal of Hazardous Materials "/>
    <n v="2022"/>
    <s v="第一"/>
    <s v="A"/>
    <n v="5500"/>
    <n v="5500"/>
    <x v="6"/>
    <m/>
    <m/>
  </r>
  <r>
    <n v="81"/>
    <x v="44"/>
    <x v="79"/>
    <s v="食品科学"/>
    <n v="6"/>
    <s v="第一"/>
    <s v="C"/>
    <n v="500"/>
    <n v="500"/>
    <x v="6"/>
    <m/>
    <m/>
  </r>
  <r>
    <n v="82"/>
    <x v="45"/>
    <x v="80"/>
    <s v="Int. J. Critical Infrastructures"/>
    <s v="Vol 17,No 4, 2021"/>
    <s v="第一"/>
    <s v="C"/>
    <n v="500"/>
    <n v="500"/>
    <x v="6"/>
    <m/>
    <m/>
  </r>
  <r>
    <n v="83"/>
    <x v="46"/>
    <x v="81"/>
    <s v="Environmental Science and Pollution Research"/>
    <n v="2022"/>
    <s v="通讯"/>
    <s v="B2"/>
    <s v="1200*0.3"/>
    <n v="360"/>
    <x v="6"/>
    <m/>
    <s v="(三)_x0009_我校教师与外单位合作的论文，我校为第二署名单位并且我校教师为通信作者，按我校教师为第一作者对应成果的30%计算科技成果计分。"/>
  </r>
  <r>
    <n v="84"/>
    <x v="47"/>
    <x v="82"/>
    <s v="中国油料作物学报"/>
    <n v="2022"/>
    <s v="一作"/>
    <s v="D2"/>
    <n v="80"/>
    <n v="80"/>
    <x v="6"/>
    <m/>
    <m/>
  </r>
  <r>
    <n v="85"/>
    <x v="44"/>
    <x v="83"/>
    <s v="光谱学与光谱分析"/>
    <n v="4"/>
    <s v="第一"/>
    <s v="B2"/>
    <n v="1200"/>
    <n v="1200"/>
    <x v="6"/>
    <m/>
    <m/>
  </r>
  <r>
    <n v="86"/>
    <x v="44"/>
    <x v="84"/>
    <s v="云南化工"/>
    <n v="2022"/>
    <s v="指导学生"/>
    <s v="E"/>
    <s v="10*1.05"/>
    <n v="10.5"/>
    <x v="6"/>
    <m/>
    <s v="学生一作，指导老师"/>
  </r>
  <r>
    <n v="87"/>
    <x v="48"/>
    <x v="85"/>
    <s v="Environmental Science and Pollution Research"/>
    <n v="29"/>
    <s v="第一"/>
    <s v="B2"/>
    <n v="1200"/>
    <n v="1200"/>
    <x v="6"/>
    <m/>
    <m/>
  </r>
  <r>
    <n v="88"/>
    <x v="48"/>
    <x v="86"/>
    <s v="Frontier  in Plant Science"/>
    <n v="2022"/>
    <s v="第一"/>
    <s v="B1"/>
    <n v="3500"/>
    <n v="3500"/>
    <x v="6"/>
    <m/>
    <m/>
  </r>
  <r>
    <n v="89"/>
    <x v="49"/>
    <x v="87"/>
    <s v="Material Letter"/>
    <n v="329"/>
    <s v="第一"/>
    <s v="B2"/>
    <n v="1200"/>
    <n v="1200"/>
    <x v="6"/>
    <m/>
    <m/>
  </r>
  <r>
    <n v="90"/>
    <x v="44"/>
    <x v="88"/>
    <s v="广东化工"/>
    <n v="2022"/>
    <s v="指导学生"/>
    <s v="E"/>
    <s v="10*1.05"/>
    <n v="10.5"/>
    <x v="6"/>
    <m/>
    <s v="学生一作，指导老师"/>
  </r>
  <r>
    <n v="91"/>
    <x v="50"/>
    <x v="89"/>
    <s v="能源化工"/>
    <n v="2022"/>
    <s v="指导学生"/>
    <s v="E"/>
    <s v="10*1.05"/>
    <n v="10.5"/>
    <x v="6"/>
    <m/>
    <s v="学生一作，指导老师"/>
  </r>
  <r>
    <n v="92"/>
    <x v="44"/>
    <x v="90"/>
    <s v="云南化工"/>
    <n v="2022"/>
    <s v="第一"/>
    <s v="E"/>
    <n v="10"/>
    <n v="10"/>
    <x v="6"/>
    <m/>
    <m/>
  </r>
  <r>
    <n v="93"/>
    <x v="51"/>
    <x v="91"/>
    <s v="水处理技术"/>
    <n v="2022"/>
    <s v="第一"/>
    <s v="D3"/>
    <n v="50"/>
    <n v="50"/>
    <x v="6"/>
    <m/>
    <m/>
  </r>
  <r>
    <n v="94"/>
    <x v="51"/>
    <x v="92"/>
    <s v="湖南工学院学报"/>
    <n v="2022"/>
    <s v="第一"/>
    <s v="E"/>
    <n v="10"/>
    <n v="10"/>
    <x v="6"/>
    <m/>
    <m/>
  </r>
  <r>
    <n v="95"/>
    <x v="52"/>
    <x v="93"/>
    <s v="湖南工学院学报"/>
    <n v="2022"/>
    <s v="指导学生"/>
    <s v="E"/>
    <n v="10.5"/>
    <n v="10.5"/>
    <x v="6"/>
    <m/>
    <s v="学生一作，指导老师"/>
  </r>
  <r>
    <n v="96"/>
    <x v="53"/>
    <x v="94"/>
    <s v="湖南工学院学报"/>
    <n v="2022.2"/>
    <s v="第一"/>
    <s v="E"/>
    <s v="第二章第7条"/>
    <n v="10"/>
    <x v="7"/>
    <m/>
    <m/>
  </r>
  <r>
    <n v="97"/>
    <x v="54"/>
    <x v="95"/>
    <s v="Applied Mathematics and Nonlinear Sciences"/>
    <s v="7（2）"/>
    <s v="第一"/>
    <s v="C"/>
    <s v="其他EI来源期刊"/>
    <n v="500"/>
    <x v="7"/>
    <m/>
    <m/>
  </r>
  <r>
    <n v="98"/>
    <x v="55"/>
    <x v="96"/>
    <s v="农村经济与科技"/>
    <n v="2022"/>
    <s v="指导学生"/>
    <s v="E"/>
    <s v="科技成果计分办法表4"/>
    <n v="10.5"/>
    <x v="7"/>
    <m/>
    <s v="学生一作，老师通讯"/>
  </r>
  <r>
    <n v="99"/>
    <x v="55"/>
    <x v="97"/>
    <s v="科技风"/>
    <n v="2022"/>
    <s v="指导学生"/>
    <s v="E"/>
    <s v="科技成果计分办法表4"/>
    <n v="10.5"/>
    <x v="7"/>
    <m/>
    <s v="学生一作，老师通讯"/>
  </r>
  <r>
    <n v="100"/>
    <x v="56"/>
    <x v="98"/>
    <s v="Frontiers in Genetics"/>
    <n v="13"/>
    <s v="第一"/>
    <s v="B2"/>
    <s v="表4"/>
    <n v="1200"/>
    <x v="7"/>
    <m/>
    <m/>
  </r>
  <r>
    <n v="101"/>
    <x v="56"/>
    <x v="99"/>
    <s v="Frontiers in Microbiology"/>
    <n v="2022"/>
    <s v="通讯作者"/>
    <s v="B1"/>
    <s v="表4（3500*30%=）"/>
    <n v="1050"/>
    <x v="7"/>
    <m/>
    <s v="(三)_x0009_我校教师与外单位合作的论文，我校为第二署名单位并且我校教师为通信作者，按我校教师为第一作者对应成果的30%计算科技成果计分"/>
  </r>
  <r>
    <n v="102"/>
    <x v="57"/>
    <x v="100"/>
    <s v="经济地理"/>
    <s v="2022,42(10)"/>
    <s v="第一"/>
    <s v="B2"/>
    <s v="第二章表4"/>
    <n v="1200"/>
    <x v="7"/>
    <m/>
    <m/>
  </r>
  <r>
    <n v="103"/>
    <x v="57"/>
    <x v="101"/>
    <s v="中南林业科技大学学报"/>
    <s v="2022,42(8)"/>
    <s v="第一"/>
    <s v="D3"/>
    <s v="第二章表4"/>
    <n v="50"/>
    <x v="7"/>
    <m/>
    <m/>
  </r>
  <r>
    <n v="104"/>
    <x v="58"/>
    <x v="102"/>
    <s v="计算机教育"/>
    <s v="2022（01）"/>
    <s v="第一"/>
    <s v="E"/>
    <s v="第七条表4"/>
    <n v="10"/>
    <x v="7"/>
    <m/>
    <m/>
  </r>
  <r>
    <n v="105"/>
    <x v="59"/>
    <x v="103"/>
    <s v="Peer-to-Peer Networking and Application"/>
    <m/>
    <s v="第一"/>
    <s v="C"/>
    <s v="第二章第7条"/>
    <n v="500"/>
    <x v="7"/>
    <m/>
    <m/>
  </r>
  <r>
    <n v="106"/>
    <x v="59"/>
    <x v="104"/>
    <s v="Applied Mathematics and Nonlinear Sciences"/>
    <m/>
    <s v="第一"/>
    <s v="C"/>
    <s v="第二章第7条"/>
    <n v="500"/>
    <x v="7"/>
    <m/>
    <m/>
  </r>
  <r>
    <n v="107"/>
    <x v="60"/>
    <x v="105"/>
    <s v="信息与控制"/>
    <s v="2022（51）"/>
    <s v="指导学生"/>
    <s v="D2"/>
    <s v="第七条表4 注(二)"/>
    <n v="84"/>
    <x v="7"/>
    <m/>
    <s v="一作为研究生，本人为通讯作者"/>
  </r>
  <r>
    <n v="108"/>
    <x v="61"/>
    <x v="106"/>
    <s v="SUSTAINABILITY"/>
    <n v="2022"/>
    <s v="第一"/>
    <s v="B1"/>
    <s v="第七条"/>
    <n v="3500"/>
    <x v="7"/>
    <m/>
    <m/>
  </r>
  <r>
    <n v="109"/>
    <x v="62"/>
    <x v="107"/>
    <s v="Computational Intelligence and Neuroscience"/>
    <n v="2022"/>
    <s v="第一"/>
    <s v="B2"/>
    <s v="第七条表4"/>
    <n v="1200"/>
    <x v="7"/>
    <m/>
    <m/>
  </r>
  <r>
    <n v="110"/>
    <x v="62"/>
    <x v="108"/>
    <s v="Security and Communication Networks"/>
    <n v="2022"/>
    <s v="第一"/>
    <s v="C"/>
    <s v="第七条表4"/>
    <n v="500"/>
    <x v="7"/>
    <m/>
    <m/>
  </r>
  <r>
    <n v="111"/>
    <x v="63"/>
    <x v="109"/>
    <s v="Computational and Mathematical Methods in Medicine"/>
    <s v="Volume 2022, Article ID 3837579,"/>
    <s v="第一"/>
    <s v="C"/>
    <s v="第七条表4"/>
    <n v="500"/>
    <x v="7"/>
    <m/>
    <m/>
  </r>
  <r>
    <n v="112"/>
    <x v="64"/>
    <x v="110"/>
    <s v="Future Generation Computer Systems"/>
    <s v="2022(133)"/>
    <s v="第一"/>
    <s v="B1"/>
    <s v="第七条，表4"/>
    <n v="3500"/>
    <x v="7"/>
    <m/>
    <m/>
  </r>
  <r>
    <n v="113"/>
    <x v="65"/>
    <x v="111"/>
    <s v="IEEE INTERNET OF THINGS JOURNAL"/>
    <s v="2022（9）"/>
    <s v="第一"/>
    <s v="A"/>
    <s v="第七条，表5"/>
    <n v="5500"/>
    <x v="7"/>
    <m/>
    <m/>
  </r>
  <r>
    <n v="114"/>
    <x v="66"/>
    <x v="112"/>
    <s v="电子技术与软件工程"/>
    <s v="2022,(07)"/>
    <s v="第一"/>
    <s v="E"/>
    <s v="第七条表4"/>
    <n v="10"/>
    <x v="7"/>
    <m/>
    <m/>
  </r>
  <r>
    <n v="115"/>
    <x v="67"/>
    <x v="113"/>
    <s v="科学与技术"/>
    <s v="2022年第27期"/>
    <s v="第一"/>
    <s v="E"/>
    <s v="第7条"/>
    <n v="10"/>
    <x v="7"/>
    <m/>
    <m/>
  </r>
  <r>
    <n v="116"/>
    <x v="68"/>
    <x v="114"/>
    <s v=" 湖南工学院学报"/>
    <n v="202204"/>
    <s v="第一"/>
    <s v="E"/>
    <s v="第七条表4"/>
    <n v="10"/>
    <x v="7"/>
    <m/>
    <m/>
  </r>
  <r>
    <n v="117"/>
    <x v="69"/>
    <x v="115"/>
    <s v="Journal of Electronic Imaging"/>
    <s v="2022第3期31卷"/>
    <s v="第一"/>
    <s v="C"/>
    <s v="第七条表4"/>
    <n v="500"/>
    <x v="7"/>
    <m/>
    <m/>
  </r>
  <r>
    <n v="118"/>
    <x v="70"/>
    <x v="116"/>
    <s v="Integrated Ferroelectrics"/>
    <m/>
    <s v="第一"/>
    <s v="C"/>
    <m/>
    <n v="500"/>
    <x v="8"/>
    <m/>
    <m/>
  </r>
  <r>
    <n v="119"/>
    <x v="70"/>
    <x v="117"/>
    <s v="J. Phys.-Condens. Matter"/>
    <m/>
    <s v="第一"/>
    <s v="B2"/>
    <m/>
    <n v="1200"/>
    <x v="8"/>
    <m/>
    <m/>
  </r>
  <r>
    <n v="120"/>
    <x v="71"/>
    <x v="118"/>
    <s v="Langmuir"/>
    <m/>
    <s v="通讯"/>
    <s v="B1"/>
    <m/>
    <n v="1050"/>
    <x v="8"/>
    <m/>
    <m/>
  </r>
  <r>
    <n v="121"/>
    <x v="72"/>
    <x v="119"/>
    <s v="Nonlinear _x000a_Dynamics"/>
    <n v="2022"/>
    <s v="第一"/>
    <s v="B1"/>
    <s v="湖南工学院绩效工资改革实施办法的科技成果计分办法"/>
    <n v="3500"/>
    <x v="8"/>
    <m/>
    <m/>
  </r>
  <r>
    <n v="122"/>
    <x v="73"/>
    <x v="120"/>
    <s v="Applied Surface Science"/>
    <n v="2022"/>
    <s v="通讯"/>
    <s v="A"/>
    <s v="5500*0.3"/>
    <n v="1650"/>
    <x v="8"/>
    <m/>
    <s v="我校教师与外单位合作的论文，我校为第二署名单位并且我校教师为通信作者，按我校教师为第一作者对应成果的30%计算科技成果计分"/>
  </r>
  <r>
    <n v="123"/>
    <x v="73"/>
    <x v="121"/>
    <s v="Applied Physics Letters"/>
    <m/>
    <s v="通讯"/>
    <s v="B1"/>
    <s v="3500*0.3"/>
    <n v="1050"/>
    <x v="8"/>
    <m/>
    <m/>
  </r>
  <r>
    <n v="124"/>
    <x v="74"/>
    <x v="122"/>
    <s v="J. Mater. Res. Tech."/>
    <s v="20 (2022) 3633-3645"/>
    <s v="第一"/>
    <s v="A"/>
    <n v="5500"/>
    <n v="5500"/>
    <x v="8"/>
    <m/>
    <m/>
  </r>
  <r>
    <n v="125"/>
    <x v="74"/>
    <x v="123"/>
    <s v="Mater. Today Commun. "/>
    <s v="31 (2022) 103748"/>
    <s v="第一"/>
    <s v="B2"/>
    <n v="1200"/>
    <n v="1200"/>
    <x v="8"/>
    <m/>
    <m/>
  </r>
  <r>
    <n v="126"/>
    <x v="74"/>
    <x v="124"/>
    <s v="J. Rare Earths"/>
    <n v="2022"/>
    <s v="第一"/>
    <s v="B1"/>
    <n v="3500"/>
    <n v="3500"/>
    <x v="8"/>
    <m/>
    <m/>
  </r>
  <r>
    <n v="127"/>
    <x v="74"/>
    <x v="125"/>
    <s v="Nanomaterials"/>
    <n v="2022"/>
    <s v="第一"/>
    <s v="B1"/>
    <n v="3500"/>
    <n v="3500"/>
    <x v="8"/>
    <m/>
    <m/>
  </r>
  <r>
    <n v="128"/>
    <x v="74"/>
    <x v="126"/>
    <s v="J. Mater. Res. Tech."/>
    <n v="2022"/>
    <s v="通讯"/>
    <s v="A"/>
    <s v="5500*0.6"/>
    <n v="0"/>
    <x v="8"/>
    <m/>
    <s v="没有署名湖南工学院"/>
  </r>
  <r>
    <n v="129"/>
    <x v="74"/>
    <x v="127"/>
    <s v="Phys. Status Solidi B"/>
    <s v="259(11) (2022) 2200211"/>
    <s v="通讯"/>
    <s v="C"/>
    <s v="500*0.3"/>
    <n v="150"/>
    <x v="8"/>
    <m/>
    <m/>
  </r>
  <r>
    <n v="130"/>
    <x v="74"/>
    <x v="128"/>
    <s v="Solid State Communications"/>
    <s v="356（2022） 114946"/>
    <s v="通讯"/>
    <s v="C"/>
    <s v="500*0.3"/>
    <n v="150"/>
    <x v="8"/>
    <m/>
    <m/>
  </r>
  <r>
    <n v="131"/>
    <x v="75"/>
    <x v="129"/>
    <s v="Micro and Nanostructures"/>
    <n v="166"/>
    <s v="第一"/>
    <s v="B2"/>
    <s v="B2"/>
    <n v="1200"/>
    <x v="8"/>
    <m/>
    <m/>
  </r>
  <r>
    <n v="132"/>
    <x v="75"/>
    <x v="130"/>
    <s v="Physica E"/>
    <n v="143"/>
    <s v="第一"/>
    <s v="B2"/>
    <s v="B2"/>
    <n v="1200"/>
    <x v="8"/>
    <m/>
    <m/>
  </r>
  <r>
    <n v="133"/>
    <x v="76"/>
    <x v="131"/>
    <s v="Advanced in Engineering Software"/>
    <n v="2022"/>
    <s v="第一"/>
    <s v="B1"/>
    <s v="《湖南工学院期刊认定办法》核定论文级别，再按表4计算科技成果计分。"/>
    <n v="3500"/>
    <x v="8"/>
    <m/>
    <m/>
  </r>
  <r>
    <n v="134"/>
    <x v="77"/>
    <x v="132"/>
    <s v="湖南工学院学报"/>
    <s v="2022（4）"/>
    <s v="第一"/>
    <s v="E"/>
    <s v="表4E级"/>
    <n v="10"/>
    <x v="8"/>
    <m/>
    <m/>
  </r>
  <r>
    <n v="135"/>
    <x v="78"/>
    <x v="133"/>
    <s v="International Journal of Machine Learning and Cybernetics"/>
    <s v="13(5)"/>
    <s v="第一"/>
    <s v="B2"/>
    <s v="第七条表4"/>
    <n v="1200"/>
    <x v="8"/>
    <m/>
    <m/>
  </r>
  <r>
    <n v="136"/>
    <x v="78"/>
    <x v="134"/>
    <s v="Cognitive Computation"/>
    <n v="2022"/>
    <s v="第一"/>
    <s v="B1"/>
    <s v="第七条表4"/>
    <n v="3500"/>
    <x v="8"/>
    <m/>
    <m/>
  </r>
  <r>
    <n v="137"/>
    <x v="78"/>
    <x v="135"/>
    <s v="Complex &amp; Intelligent Systems"/>
    <n v="2022"/>
    <s v="第一"/>
    <s v="B1"/>
    <s v="第七条表4"/>
    <n v="3500"/>
    <x v="8"/>
    <m/>
    <m/>
  </r>
  <r>
    <n v="138"/>
    <x v="78"/>
    <x v="136"/>
    <s v="Applied Intelligenc"/>
    <n v="2022"/>
    <s v="第一"/>
    <s v="B1"/>
    <s v="第七条表4"/>
    <n v="3500"/>
    <x v="8"/>
    <m/>
    <m/>
  </r>
  <r>
    <n v="139"/>
    <x v="78"/>
    <x v="137"/>
    <s v="Computational and Applied Mathematics"/>
    <s v="41(1)"/>
    <s v="通讯"/>
    <s v="C"/>
    <s v="第七条表4"/>
    <n v="150"/>
    <x v="8"/>
    <m/>
    <m/>
  </r>
  <r>
    <n v="140"/>
    <x v="78"/>
    <x v="138"/>
    <s v="浙江大学学报（理学版）"/>
    <n v="2022"/>
    <s v="通讯作者"/>
    <s v="D2"/>
    <s v="第七条表4"/>
    <n v="24"/>
    <x v="8"/>
    <m/>
    <m/>
  </r>
  <r>
    <n v="141"/>
    <x v="78"/>
    <x v="139"/>
    <s v="International Journal of Fuzzy Systems"/>
    <n v="2022"/>
    <s v="通讯"/>
    <s v="B2"/>
    <s v="第七条表4"/>
    <n v="360"/>
    <x v="8"/>
    <m/>
    <s v="(三)_x0009_我校教师与外单位合作的论文，我校为第二署名单位并且我校教师为通信作者，按我校教师为第一作者对应成果的30%计算科技成果计分。"/>
  </r>
  <r>
    <n v="142"/>
    <x v="78"/>
    <x v="140"/>
    <s v="模糊系统与数学"/>
    <n v="2022"/>
    <s v="通讯作者"/>
    <s v="D3"/>
    <s v="第七条表4"/>
    <n v="15"/>
    <x v="8"/>
    <m/>
    <s v="我校教师与外单位合作的论文，我校为第二署名单位并且我校教师为通信作者，按我校教师为第一作者对应成果的30%计算科技成果计分"/>
  </r>
  <r>
    <n v="143"/>
    <x v="79"/>
    <x v="141"/>
    <s v="四川轻化工大学学报（自然科学版）"/>
    <n v="2022"/>
    <s v="第一"/>
    <s v="E"/>
    <s v="第七条表4"/>
    <n v="10"/>
    <x v="8"/>
    <m/>
    <m/>
  </r>
  <r>
    <n v="144"/>
    <x v="80"/>
    <x v="142"/>
    <s v="Applied Mathematics and Nonlinear Science"/>
    <s v="2021年"/>
    <s v="第一"/>
    <s v="C"/>
    <s v="第七条"/>
    <n v="500"/>
    <x v="8"/>
    <m/>
    <m/>
  </r>
  <r>
    <n v="145"/>
    <x v="80"/>
    <x v="143"/>
    <s v="Mathematical Problems in Engineering"/>
    <s v="2022年"/>
    <s v="第一"/>
    <s v="C"/>
    <s v="第七条"/>
    <n v="500"/>
    <x v="8"/>
    <m/>
    <m/>
  </r>
  <r>
    <n v="146"/>
    <x v="81"/>
    <x v="144"/>
    <s v="ISA transactions"/>
    <s v="2022,130,163-176"/>
    <s v="第一"/>
    <s v="B1"/>
    <s v="《湖南工学院绩效工资改革实施办法的科技成果计分办法》第二章表4"/>
    <n v="3500"/>
    <x v="8"/>
    <m/>
    <s v="定向博士在读"/>
  </r>
  <r>
    <n v="147"/>
    <x v="82"/>
    <x v="145"/>
    <s v="湖南日报·理论版"/>
    <d v="2022-05-30T00:00:00"/>
    <s v="第一"/>
    <s v="D1"/>
    <s v="第二章第七条"/>
    <n v="100"/>
    <x v="9"/>
    <m/>
    <m/>
  </r>
  <r>
    <n v="148"/>
    <x v="83"/>
    <x v="146"/>
    <s v="电脑校园"/>
    <n v="2022"/>
    <s v="第一"/>
    <s v="E"/>
    <s v="第二章第七条"/>
    <n v="10"/>
    <x v="9"/>
    <m/>
    <m/>
  </r>
  <r>
    <n v="149"/>
    <x v="83"/>
    <x v="147"/>
    <s v="科教导刊"/>
    <n v="2022"/>
    <s v="第一"/>
    <s v="E"/>
    <s v="第二章第七条"/>
    <n v="10"/>
    <x v="9"/>
    <m/>
    <m/>
  </r>
  <r>
    <n v="150"/>
    <x v="84"/>
    <x v="148"/>
    <s v="中国多媒体与网络教学学报（上旬刊）"/>
    <s v="2022第2期"/>
    <s v="第一"/>
    <s v="E"/>
    <s v="第二章第七条"/>
    <n v="10"/>
    <x v="9"/>
    <m/>
    <m/>
  </r>
  <r>
    <n v="151"/>
    <x v="84"/>
    <x v="149"/>
    <s v="教育教学论坛"/>
    <s v="2022年第22期"/>
    <s v="第一"/>
    <s v="E"/>
    <s v="第二章第七条"/>
    <n v="10"/>
    <x v="9"/>
    <m/>
    <m/>
  </r>
  <r>
    <n v="152"/>
    <x v="84"/>
    <x v="150"/>
    <s v="卷宗"/>
    <s v="2022年第6期"/>
    <s v="第一"/>
    <s v="E"/>
    <s v="第二章第七条"/>
    <n v="10"/>
    <x v="9"/>
    <m/>
    <m/>
  </r>
  <r>
    <n v="153"/>
    <x v="84"/>
    <x v="151"/>
    <s v="湖南工学院学报"/>
    <s v="2022年第1期"/>
    <s v="第一"/>
    <s v="E"/>
    <s v="第二章第七条"/>
    <n v="10"/>
    <x v="9"/>
    <m/>
    <m/>
  </r>
  <r>
    <n v="154"/>
    <x v="85"/>
    <x v="152"/>
    <s v="阜阳师范大学学报(社会科学版)"/>
    <s v="2022年06期"/>
    <s v="第一"/>
    <s v="E"/>
    <s v="第二章第七条"/>
    <n v="10"/>
    <x v="9"/>
    <m/>
    <m/>
  </r>
  <r>
    <n v="155"/>
    <x v="85"/>
    <x v="153"/>
    <s v="湖南工学院学报"/>
    <s v="2022年3期"/>
    <s v="第一"/>
    <s v="E"/>
    <s v="第二章第七条"/>
    <n v="10"/>
    <x v="9"/>
    <m/>
    <m/>
  </r>
  <r>
    <n v="156"/>
    <x v="86"/>
    <x v="154"/>
    <s v="湘潭大学学报（社科版）"/>
    <s v="2022年第5期"/>
    <s v="第一"/>
    <s v="B2"/>
    <s v="第二章第七条"/>
    <n v="1200"/>
    <x v="9"/>
    <m/>
    <m/>
  </r>
  <r>
    <n v="157"/>
    <x v="87"/>
    <x v="155"/>
    <s v="《明日》"/>
    <s v="2022 年 37 期"/>
    <s v="第一"/>
    <s v="E"/>
    <s v="第二章第七条"/>
    <n v="10"/>
    <x v="9"/>
    <m/>
    <m/>
  </r>
  <r>
    <n v="158"/>
    <x v="88"/>
    <x v="156"/>
    <s v="湖南日报·理论版"/>
    <d v="2022-05-30T00:00:00"/>
    <s v="第一"/>
    <s v="D1"/>
    <s v="第二章第七条"/>
    <n v="100"/>
    <x v="9"/>
    <m/>
    <m/>
  </r>
  <r>
    <n v="159"/>
    <x v="89"/>
    <x v="157"/>
    <s v="中国多媒体与网络教学学报（上旬刊）"/>
    <s v="2022第6期"/>
    <s v="第一"/>
    <s v="E"/>
    <s v="第二章第七条"/>
    <n v="10"/>
    <x v="9"/>
    <m/>
    <m/>
  </r>
  <r>
    <n v="160"/>
    <x v="89"/>
    <x v="158"/>
    <s v="科学咨询"/>
    <s v="2022年第17期"/>
    <s v="第一"/>
    <s v="E"/>
    <s v="第二章第七条"/>
    <n v="10"/>
    <x v="9"/>
    <m/>
    <m/>
  </r>
  <r>
    <n v="161"/>
    <x v="89"/>
    <x v="157"/>
    <s v="湖南工学院学报"/>
    <s v="2022年第2期"/>
    <s v="第一"/>
    <s v="E"/>
    <s v="第二章第七条"/>
    <n v="0"/>
    <x v="9"/>
    <m/>
    <m/>
  </r>
  <r>
    <n v="162"/>
    <x v="90"/>
    <x v="159"/>
    <s v="西部素质教育"/>
    <s v="2022年第8卷第5期"/>
    <s v="第一"/>
    <s v="E"/>
    <s v="第二章第七条"/>
    <n v="10"/>
    <x v="9"/>
    <m/>
    <m/>
  </r>
  <r>
    <n v="163"/>
    <x v="91"/>
    <x v="160"/>
    <s v="时代人物"/>
    <s v="2022年第29期"/>
    <s v="第一"/>
    <s v="E"/>
    <s v="第二章第七条"/>
    <n v="10"/>
    <x v="9"/>
    <m/>
    <m/>
  </r>
  <r>
    <n v="164"/>
    <x v="92"/>
    <x v="161"/>
    <s v="Materials Express."/>
    <n v="2021.11"/>
    <s v="第一"/>
    <s v="C"/>
    <s v="第七条表4"/>
    <n v="500"/>
    <x v="10"/>
    <m/>
    <m/>
  </r>
  <r>
    <n v="165"/>
    <x v="92"/>
    <x v="162"/>
    <s v="材料保护"/>
    <n v="2022.3"/>
    <s v="第一"/>
    <s v="D3"/>
    <s v="第七条表4"/>
    <n v="50"/>
    <x v="10"/>
    <m/>
    <m/>
  </r>
  <r>
    <n v="166"/>
    <x v="93"/>
    <x v="163"/>
    <s v="Journal of Materials Research and Technology"/>
    <s v="2022,17"/>
    <s v="第一"/>
    <s v="A"/>
    <s v="第七条表4"/>
    <n v="5500"/>
    <x v="10"/>
    <m/>
    <m/>
  </r>
  <r>
    <n v="167"/>
    <x v="93"/>
    <x v="164"/>
    <s v="Materials Today Communications"/>
    <s v="2022,31"/>
    <s v="第一"/>
    <s v="B2"/>
    <s v="第七条表4"/>
    <n v="1200"/>
    <x v="10"/>
    <m/>
    <m/>
  </r>
  <r>
    <n v="168"/>
    <x v="94"/>
    <x v="165"/>
    <s v="Solar Energy _x000a_Materials&amp;Solar cells"/>
    <s v="235（2022），_x000a_111450"/>
    <s v="第一"/>
    <s v="B1"/>
    <s v="第七条表4"/>
    <n v="3500"/>
    <x v="10"/>
    <m/>
    <m/>
  </r>
  <r>
    <n v="170"/>
    <x v="21"/>
    <x v="166"/>
    <s v="大众文摘"/>
    <s v="2022年34期5卷"/>
    <s v="第一"/>
    <s v="E"/>
    <s v="第七条表4"/>
    <n v="10"/>
    <x v="10"/>
    <m/>
    <m/>
  </r>
  <r>
    <n v="171"/>
    <x v="95"/>
    <x v="167"/>
    <s v="Metals"/>
    <s v="2022,12"/>
    <s v="通讯"/>
    <s v="C"/>
    <s v="第七条表4"/>
    <n v="150"/>
    <x v="10"/>
    <m/>
    <m/>
  </r>
  <r>
    <n v="172"/>
    <x v="96"/>
    <x v="168"/>
    <s v="Journal of Alloys and Compounds"/>
    <n v="2022.3"/>
    <s v="通讯"/>
    <s v="B1"/>
    <s v="第七条表4"/>
    <n v="1050"/>
    <x v="10"/>
    <m/>
    <m/>
  </r>
  <r>
    <n v="173"/>
    <x v="97"/>
    <x v="169"/>
    <s v="新教育"/>
    <n v="2022.18"/>
    <s v="第一"/>
    <s v="E"/>
    <s v="第七条"/>
    <n v="10"/>
    <x v="11"/>
    <m/>
    <m/>
  </r>
  <r>
    <n v="174"/>
    <x v="97"/>
    <x v="170"/>
    <s v="卷宗"/>
    <n v="2022.18"/>
    <s v="第一"/>
    <s v="E"/>
    <s v="第七条"/>
    <n v="10"/>
    <x v="11"/>
    <m/>
    <m/>
  </r>
  <r>
    <n v="175"/>
    <x v="97"/>
    <x v="171"/>
    <s v="科协论坛"/>
    <n v="2022.07"/>
    <s v="第一"/>
    <s v="E"/>
    <s v="第七条"/>
    <n v="10"/>
    <x v="11"/>
    <m/>
    <m/>
  </r>
  <r>
    <n v="176"/>
    <x v="98"/>
    <x v="172"/>
    <s v="海峡科技与产业"/>
    <n v="2022.03"/>
    <s v="第一"/>
    <s v="E"/>
    <s v="第七条"/>
    <n v="10"/>
    <x v="11"/>
    <m/>
    <m/>
  </r>
  <r>
    <n v="177"/>
    <x v="98"/>
    <x v="173"/>
    <s v="电脑校园"/>
    <n v="2022.01"/>
    <s v="第一"/>
    <s v="E"/>
    <s v="第七条"/>
    <n v="10"/>
    <x v="11"/>
    <m/>
    <m/>
  </r>
  <r>
    <n v="178"/>
    <x v="98"/>
    <x v="174"/>
    <s v="科技新时代"/>
    <n v="2022.06"/>
    <s v="第一"/>
    <s v="E"/>
    <s v="第七条"/>
    <n v="10"/>
    <x v="11"/>
    <m/>
    <m/>
  </r>
  <r>
    <n v="179"/>
    <x v="98"/>
    <x v="175"/>
    <s v="卷宗"/>
    <n v="2022.07"/>
    <s v="第一"/>
    <s v="E"/>
    <s v="第七条"/>
    <n v="10"/>
    <x v="11"/>
    <m/>
    <m/>
  </r>
  <r>
    <n v="180"/>
    <x v="98"/>
    <x v="176"/>
    <s v="科学与财富"/>
    <n v="2022.08"/>
    <s v="第一"/>
    <s v="E"/>
    <s v="第七条"/>
    <n v="10"/>
    <x v="11"/>
    <m/>
    <m/>
  </r>
  <r>
    <n v="181"/>
    <x v="99"/>
    <x v="177"/>
    <s v="Mobile Information Systems"/>
    <s v="2022.7.22"/>
    <s v="第一"/>
    <s v="C"/>
    <s v="第七条"/>
    <n v="500"/>
    <x v="11"/>
    <m/>
    <m/>
  </r>
  <r>
    <n v="182"/>
    <x v="100"/>
    <x v="178"/>
    <s v="同行"/>
    <s v="2022年11期"/>
    <s v="第一"/>
    <s v="E"/>
    <s v="第七条"/>
    <n v="10"/>
    <x v="11"/>
    <m/>
    <m/>
  </r>
  <r>
    <n v="183"/>
    <x v="101"/>
    <x v="179"/>
    <s v="电子测试"/>
    <n v="2022"/>
    <s v="指导学生"/>
    <s v="E"/>
    <s v="第七条"/>
    <n v="0"/>
    <x v="11"/>
    <m/>
    <s v="不认可，不是通讯作者"/>
  </r>
  <r>
    <n v="184"/>
    <x v="102"/>
    <x v="180"/>
    <s v="上海商业"/>
    <s v="2022(06)"/>
    <s v="第一"/>
    <s v="E"/>
    <s v="第七条"/>
    <n v="10"/>
    <x v="11"/>
    <m/>
    <m/>
  </r>
  <r>
    <n v="185"/>
    <x v="103"/>
    <x v="181"/>
    <s v="法制博览"/>
    <s v="2022,(31)"/>
    <s v="第一"/>
    <s v="E"/>
    <s v="第七条"/>
    <n v="10"/>
    <x v="11"/>
    <m/>
    <m/>
  </r>
  <r>
    <n v="186"/>
    <x v="104"/>
    <x v="182"/>
    <s v="城市问题"/>
    <s v="2022(2):23-34."/>
    <s v="第一"/>
    <s v="B2"/>
    <s v="第七条"/>
    <n v="1200"/>
    <x v="11"/>
    <m/>
    <m/>
  </r>
  <r>
    <n v="187"/>
    <x v="104"/>
    <x v="183"/>
    <s v="经济地理"/>
    <s v="2022,42(9):138-146."/>
    <s v="第一"/>
    <s v="B2"/>
    <s v="第七条"/>
    <n v="1200"/>
    <x v="11"/>
    <m/>
    <m/>
  </r>
  <r>
    <n v="188"/>
    <x v="105"/>
    <x v="184"/>
    <s v="经济师"/>
    <s v="2022（04）"/>
    <s v="第一"/>
    <s v="E"/>
    <s v="第七条"/>
    <n v="10"/>
    <x v="11"/>
    <m/>
    <m/>
  </r>
  <r>
    <n v="189"/>
    <x v="106"/>
    <x v="185"/>
    <s v="教育学研究"/>
    <s v="2022年第60期"/>
    <s v="第一"/>
    <s v="E"/>
    <s v="第七条"/>
    <n v="10"/>
    <x v="11"/>
    <m/>
    <m/>
  </r>
  <r>
    <n v="190"/>
    <x v="107"/>
    <x v="186"/>
    <s v="Journal of Interconnection Networks"/>
    <s v="Vol22,No3"/>
    <s v="第一"/>
    <s v="C"/>
    <s v="第七条"/>
    <n v="500"/>
    <x v="11"/>
    <m/>
    <m/>
  </r>
  <r>
    <n v="191"/>
    <x v="108"/>
    <x v="187"/>
    <s v="Int. J. Environ. Res. Public Health"/>
    <s v="2022，19（23）"/>
    <s v="第一"/>
    <s v="A"/>
    <s v="第七条"/>
    <n v="5500"/>
    <x v="11"/>
    <m/>
    <m/>
  </r>
  <r>
    <n v="192"/>
    <x v="108"/>
    <x v="188"/>
    <s v="Sustainability"/>
    <s v="2022，14（22）"/>
    <s v="第一"/>
    <s v="B1"/>
    <s v="第七条"/>
    <n v="3500"/>
    <x v="11"/>
    <m/>
    <m/>
  </r>
  <r>
    <n v="193"/>
    <x v="108"/>
    <x v="189"/>
    <s v="Int. J. Environ. Res. Public Health"/>
    <s v="2022，19（19）"/>
    <s v="第一"/>
    <s v="A"/>
    <s v="第七条"/>
    <n v="5500"/>
    <x v="11"/>
    <m/>
    <m/>
  </r>
  <r>
    <n v="194"/>
    <x v="109"/>
    <x v="190"/>
    <s v="Frontiers in Psychology_x000a_"/>
    <s v="2022.03.Volume 13"/>
    <s v="第一"/>
    <s v="B1"/>
    <s v="第七条"/>
    <n v="3500"/>
    <x v="11"/>
    <m/>
    <m/>
  </r>
  <r>
    <n v="195"/>
    <x v="110"/>
    <x v="191"/>
    <s v="人大复印报刊资料《种植与养殖》"/>
    <n v="21"/>
    <s v="第一"/>
    <s v="C"/>
    <s v="第七条"/>
    <n v="500"/>
    <x v="11"/>
    <m/>
    <m/>
  </r>
  <r>
    <n v="196"/>
    <x v="111"/>
    <x v="192"/>
    <s v="科技新时代"/>
    <n v="2022.06"/>
    <s v="第一"/>
    <s v="E"/>
    <s v="第七条"/>
    <n v="10"/>
    <x v="11"/>
    <m/>
    <m/>
  </r>
  <r>
    <n v="197"/>
    <x v="111"/>
    <x v="193"/>
    <s v="科协论坛"/>
    <n v="2022.03"/>
    <s v="第一"/>
    <s v="E"/>
    <s v="第七条"/>
    <n v="10"/>
    <x v="11"/>
    <m/>
    <m/>
  </r>
  <r>
    <n v="198"/>
    <x v="111"/>
    <x v="194"/>
    <s v="湖南工学院学报"/>
    <n v="2022.04"/>
    <s v="第一"/>
    <s v="E"/>
    <s v="第七条"/>
    <n v="10"/>
    <x v="11"/>
    <m/>
    <m/>
  </r>
  <r>
    <n v="199"/>
    <x v="112"/>
    <x v="195"/>
    <s v="科技新时代"/>
    <s v="2022,3(06)"/>
    <s v="第一"/>
    <s v="E"/>
    <s v="第七条"/>
    <n v="10"/>
    <x v="11"/>
    <m/>
    <m/>
  </r>
  <r>
    <n v="200"/>
    <x v="112"/>
    <x v="196"/>
    <s v="科协论坛"/>
    <s v="2022,3(中）"/>
    <s v="第一"/>
    <s v="E"/>
    <s v="第七条"/>
    <n v="10"/>
    <x v="11"/>
    <m/>
    <m/>
  </r>
  <r>
    <n v="201"/>
    <x v="113"/>
    <x v="197"/>
    <s v="中国应急管理科学"/>
    <s v="2022年第8期"/>
    <s v="第一"/>
    <s v="E"/>
    <s v="第七条"/>
    <n v="10"/>
    <x v="11"/>
    <m/>
    <m/>
  </r>
  <r>
    <n v="202"/>
    <x v="114"/>
    <x v="198"/>
    <s v="科协论坛"/>
    <s v="2022、3中"/>
    <s v="第一"/>
    <s v="E"/>
    <s v="第七条"/>
    <n v="10"/>
    <x v="11"/>
    <m/>
    <m/>
  </r>
  <r>
    <n v="203"/>
    <x v="114"/>
    <x v="199"/>
    <s v="卷宗"/>
    <s v="2022、7"/>
    <s v="第一"/>
    <s v="E"/>
    <s v="第七条"/>
    <n v="10"/>
    <x v="11"/>
    <m/>
    <m/>
  </r>
  <r>
    <n v="204"/>
    <x v="115"/>
    <x v="200"/>
    <s v="Energies"/>
    <s v=" 2022, 15"/>
    <s v="第一"/>
    <s v="B2"/>
    <s v="第七条"/>
    <n v="1200"/>
    <x v="11"/>
    <m/>
    <m/>
  </r>
  <r>
    <n v="205"/>
    <x v="116"/>
    <x v="201"/>
    <s v="Sustainability"/>
    <s v="2022，14"/>
    <s v="第一"/>
    <s v="B1"/>
    <s v="第七条"/>
    <n v="3500"/>
    <x v="11"/>
    <m/>
    <m/>
  </r>
  <r>
    <n v="206"/>
    <x v="116"/>
    <x v="202"/>
    <s v="PLoS ONE"/>
    <s v="2022，17（12）"/>
    <s v="第一"/>
    <s v="B2"/>
    <s v="第七条"/>
    <n v="1200"/>
    <x v="11"/>
    <m/>
    <m/>
  </r>
  <r>
    <n v="207"/>
    <x v="117"/>
    <x v="203"/>
    <s v="International Journal of Environmental Research and Public Health"/>
    <n v="2022"/>
    <s v="第一"/>
    <s v="A"/>
    <s v="第七条"/>
    <n v="5500"/>
    <x v="11"/>
    <m/>
    <m/>
  </r>
  <r>
    <n v="208"/>
    <x v="118"/>
    <x v="204"/>
    <s v="中国科技信息"/>
    <s v="2022年14期"/>
    <s v="第一"/>
    <s v="E"/>
    <s v="第七条"/>
    <n v="10"/>
    <x v="11"/>
    <m/>
    <m/>
  </r>
  <r>
    <n v="209"/>
    <x v="118"/>
    <x v="205"/>
    <s v="时代教育"/>
    <s v="2022年25期"/>
    <s v="第一"/>
    <s v="E"/>
    <s v="第七条"/>
    <n v="10"/>
    <x v="11"/>
    <m/>
    <m/>
  </r>
  <r>
    <n v="210"/>
    <x v="119"/>
    <x v="206"/>
    <s v="安徽农学通报"/>
    <s v="2022（7）"/>
    <s v="第一"/>
    <s v="E"/>
    <s v="第七条"/>
    <n v="10"/>
    <x v="11"/>
    <m/>
    <m/>
  </r>
  <r>
    <n v="211"/>
    <x v="120"/>
    <x v="207"/>
    <s v="湖南日报·理论版"/>
    <d v="2022-08-20T00:00:00"/>
    <s v="第一"/>
    <s v="D1"/>
    <s v="第七条"/>
    <n v="100"/>
    <x v="11"/>
    <m/>
    <m/>
  </r>
  <r>
    <n v="212"/>
    <x v="121"/>
    <x v="208"/>
    <s v="Mobile Information Systems"/>
    <n v="2022.06"/>
    <s v="第一"/>
    <s v="C"/>
    <s v="第七条"/>
    <n v="500"/>
    <x v="11"/>
    <m/>
    <m/>
  </r>
  <r>
    <n v="213"/>
    <x v="122"/>
    <x v="209"/>
    <s v="中阿科技论坛(中英文)"/>
    <s v="2022,(09)"/>
    <s v="第一"/>
    <s v="E"/>
    <s v="第七条"/>
    <n v="10"/>
    <x v="11"/>
    <m/>
    <m/>
  </r>
  <r>
    <n v="214"/>
    <x v="123"/>
    <x v="210"/>
    <s v="家具与室内装饰"/>
    <s v=" 2022,29(06)"/>
    <s v="第一"/>
    <s v="D3"/>
    <s v="第七条"/>
    <n v="50"/>
    <x v="11"/>
    <m/>
    <m/>
  </r>
  <r>
    <n v="215"/>
    <x v="123"/>
    <x v="211"/>
    <s v="中国高等教育"/>
    <s v="2022（6）"/>
    <s v="第一"/>
    <s v="B2"/>
    <s v="第七条"/>
    <n v="1200"/>
    <x v="11"/>
    <m/>
    <m/>
  </r>
  <r>
    <n v="216"/>
    <x v="124"/>
    <x v="212"/>
    <s v="经济地理"/>
    <s v="2022,42(1)"/>
    <s v="第一"/>
    <s v="B2"/>
    <s v="第七条"/>
    <n v="1200"/>
    <x v="11"/>
    <m/>
    <m/>
  </r>
  <r>
    <n v="217"/>
    <x v="124"/>
    <x v="213"/>
    <s v="湖南社会科学"/>
    <s v="2022(6)"/>
    <s v="第一"/>
    <s v="C"/>
    <s v="第七条"/>
    <n v="500"/>
    <x v="11"/>
    <m/>
    <m/>
  </r>
  <r>
    <n v="218"/>
    <x v="124"/>
    <x v="214"/>
    <s v="湖北职业技术学院学报"/>
    <s v="2022,25(02)"/>
    <s v="第一"/>
    <s v="E"/>
    <s v="第七条"/>
    <n v="10"/>
    <x v="11"/>
    <m/>
    <m/>
  </r>
  <r>
    <n v="219"/>
    <x v="124"/>
    <x v="215"/>
    <s v="河南科技学院学报"/>
    <s v="2022,42(09)"/>
    <s v="第一"/>
    <s v="E"/>
    <s v="第七条"/>
    <n v="10"/>
    <x v="11"/>
    <m/>
    <m/>
  </r>
  <r>
    <n v="220"/>
    <x v="124"/>
    <x v="216"/>
    <s v="湖南工业职业技术学院学报"/>
    <s v="2022,22(05)"/>
    <s v="第一"/>
    <s v="E"/>
    <s v="第七条"/>
    <n v="10"/>
    <x v="11"/>
    <m/>
    <m/>
  </r>
  <r>
    <n v="221"/>
    <x v="125"/>
    <x v="217"/>
    <s v="科学与生活"/>
    <s v="2022（17）"/>
    <s v="第一"/>
    <s v="E"/>
    <s v="第七条"/>
    <n v="10"/>
    <x v="11"/>
    <m/>
    <m/>
  </r>
  <r>
    <n v="222"/>
    <x v="126"/>
    <x v="218"/>
    <s v="JOURNAL OF _x000a_SENSORS"/>
    <s v="JUN 11,2022"/>
    <s v="第一"/>
    <s v="C"/>
    <s v="第七条"/>
    <n v="500"/>
    <x v="11"/>
    <m/>
    <m/>
  </r>
  <r>
    <n v="223"/>
    <x v="126"/>
    <x v="219"/>
    <s v="学园"/>
    <s v="2022, 15(11)"/>
    <s v="第一"/>
    <s v="E"/>
    <s v="第七条"/>
    <n v="10"/>
    <x v="11"/>
    <m/>
    <m/>
  </r>
  <r>
    <n v="224"/>
    <x v="126"/>
    <x v="220"/>
    <s v="湖南工学院学报"/>
    <s v="2022（2）"/>
    <s v="第一"/>
    <s v="E"/>
    <s v="第七条"/>
    <n v="10"/>
    <x v="11"/>
    <m/>
    <m/>
  </r>
  <r>
    <n v="225"/>
    <x v="127"/>
    <x v="221"/>
    <s v="投资与创业"/>
    <s v="2022，33（10）"/>
    <s v="第一"/>
    <s v="E"/>
    <s v="第七条"/>
    <n v="10"/>
    <x v="11"/>
    <m/>
    <m/>
  </r>
  <r>
    <n v="226"/>
    <x v="127"/>
    <x v="222"/>
    <s v="产业创新研究"/>
    <s v="2022（8）"/>
    <s v="第一"/>
    <s v="E"/>
    <s v="第七条"/>
    <n v="10"/>
    <x v="11"/>
    <m/>
    <m/>
  </r>
  <r>
    <n v="227"/>
    <x v="127"/>
    <x v="223"/>
    <s v="新教育时代"/>
    <s v="2022(37)"/>
    <s v="第一"/>
    <s v="E"/>
    <s v="第七条"/>
    <n v="10"/>
    <x v="11"/>
    <m/>
    <m/>
  </r>
  <r>
    <n v="228"/>
    <x v="128"/>
    <x v="224"/>
    <s v="湖南工学院学报"/>
    <n v="2022.4"/>
    <s v="第一"/>
    <s v="E"/>
    <s v="第七条"/>
    <n v="10"/>
    <x v="11"/>
    <m/>
    <m/>
  </r>
  <r>
    <n v="229"/>
    <x v="103"/>
    <x v="225"/>
    <s v="法制博览"/>
    <n v="2022.1"/>
    <s v="第一"/>
    <s v="E"/>
    <s v="第七条"/>
    <n v="10"/>
    <x v="11"/>
    <m/>
    <m/>
  </r>
  <r>
    <n v="231"/>
    <x v="99"/>
    <x v="226"/>
    <s v="现代商贸工业"/>
    <s v="2022年第11期"/>
    <s v="第一"/>
    <s v="E"/>
    <s v="第七条"/>
    <n v="10"/>
    <x v="11"/>
    <m/>
    <m/>
  </r>
  <r>
    <n v="233"/>
    <x v="129"/>
    <x v="227"/>
    <s v="经济地理"/>
    <n v="2022.9"/>
    <s v="第一"/>
    <s v="B2"/>
    <s v="第七条"/>
    <n v="1200"/>
    <x v="11"/>
    <m/>
    <m/>
  </r>
  <r>
    <n v="234"/>
    <x v="130"/>
    <x v="228"/>
    <s v="International Journal of Environmental Research and Public Health"/>
    <n v="2022"/>
    <s v="第一"/>
    <s v="ESI1%"/>
    <s v="第七条"/>
    <n v="5000"/>
    <x v="11"/>
    <m/>
    <m/>
  </r>
  <r>
    <n v="235"/>
    <x v="129"/>
    <x v="229"/>
    <s v="Data Science in Finance and Economics"/>
    <n v="2022"/>
    <s v="第一"/>
    <s v="E"/>
    <s v="第七条"/>
    <n v="10"/>
    <x v="11"/>
    <m/>
    <m/>
  </r>
  <r>
    <n v="236"/>
    <x v="131"/>
    <x v="230"/>
    <s v="速读"/>
    <n v="2022"/>
    <s v="第一"/>
    <s v="E"/>
    <s v="第七条"/>
    <n v="10"/>
    <x v="11"/>
    <m/>
    <m/>
  </r>
  <r>
    <n v="237"/>
    <x v="132"/>
    <x v="231"/>
    <s v="科教创新与实践"/>
    <n v="2022.23"/>
    <s v="第一"/>
    <s v="E"/>
    <s v="第七条"/>
    <n v="10"/>
    <x v="11"/>
    <m/>
    <m/>
  </r>
  <r>
    <n v="238"/>
    <x v="132"/>
    <x v="232"/>
    <s v="教师周刊"/>
    <n v="2022.48"/>
    <s v="第一"/>
    <s v="E"/>
    <s v="第七条"/>
    <n v="10"/>
    <x v="11"/>
    <m/>
    <m/>
  </r>
  <r>
    <n v="239"/>
    <x v="133"/>
    <x v="233"/>
    <s v="经济地理"/>
    <n v="2022.9"/>
    <s v="第一"/>
    <s v="B2"/>
    <s v="第七条"/>
    <n v="1200"/>
    <x v="11"/>
    <m/>
    <m/>
  </r>
  <r>
    <n v="240"/>
    <x v="133"/>
    <x v="234"/>
    <s v="湖南日报·理论版"/>
    <s v="2022.5.30"/>
    <s v="第一"/>
    <s v="D1"/>
    <s v="第七条"/>
    <n v="100"/>
    <x v="11"/>
    <m/>
    <m/>
  </r>
  <r>
    <n v="241"/>
    <x v="134"/>
    <x v="235"/>
    <s v="Wireless Communications and Mobile Computing"/>
    <s v="10.1155/2022/7265308"/>
    <s v="第一"/>
    <s v="C"/>
    <s v="第二章 第七条_x000a_表4"/>
    <n v="500"/>
    <x v="12"/>
    <m/>
    <m/>
  </r>
  <r>
    <n v="242"/>
    <x v="135"/>
    <x v="236"/>
    <s v="《才智》"/>
    <n v="2022.9"/>
    <s v="第一"/>
    <s v="E"/>
    <s v="第二章 第七条 表4"/>
    <n v="10"/>
    <x v="12"/>
    <m/>
    <m/>
  </r>
  <r>
    <n v="243"/>
    <x v="136"/>
    <x v="237"/>
    <s v="文化创新比较研究"/>
    <s v="ISSN: 2096-4110"/>
    <s v="第一"/>
    <s v="E"/>
    <s v="湖南工学院绩效工资改革实施办法_x000a_的科技成果计分办法 表4_x000a_"/>
    <n v="10"/>
    <x v="12"/>
    <m/>
    <m/>
  </r>
  <r>
    <n v="244"/>
    <x v="136"/>
    <x v="238"/>
    <s v="科教导刊"/>
    <s v="CN 42-1795/N"/>
    <s v="第一"/>
    <s v="E"/>
    <s v="湖南工学院绩效工资改革实施办法_x000a_的科技成果计分办法 表4"/>
    <n v="10"/>
    <x v="12"/>
    <m/>
    <m/>
  </r>
  <r>
    <n v="245"/>
    <x v="136"/>
    <x v="239"/>
    <s v="消防届媒体运营"/>
    <s v="CN12-9204/TU"/>
    <s v="第一"/>
    <s v="E"/>
    <s v="湖南工学院绩效工资改革实施办法_x000a_的科技成果计分办法 表4"/>
    <n v="10"/>
    <x v="12"/>
    <m/>
    <m/>
  </r>
  <r>
    <n v="246"/>
    <x v="137"/>
    <x v="240"/>
    <s v="Journal of social science and humanities"/>
    <s v="第十期"/>
    <s v="第一"/>
    <s v="E"/>
    <s v="第七条"/>
    <n v="10"/>
    <x v="12"/>
    <m/>
    <m/>
  </r>
  <r>
    <n v="247"/>
    <x v="138"/>
    <x v="241"/>
    <s v="教师专业发展与创新教育研究"/>
    <s v="2022第四卷第四期"/>
    <s v="第一"/>
    <s v="E"/>
    <s v="第二章第七条"/>
    <n v="10"/>
    <x v="12"/>
    <m/>
    <m/>
  </r>
  <r>
    <n v="248"/>
    <x v="139"/>
    <x v="242"/>
    <s v="PSYCHIATRIA DANUBINA _x000a_Volume: 34 Page: S114-S115 Supplement: 4 "/>
    <s v="ISSN:0353-5053"/>
    <s v="第一"/>
    <s v="C"/>
    <s v="表4 "/>
    <n v="500"/>
    <x v="12"/>
    <m/>
    <m/>
  </r>
  <r>
    <n v="249"/>
    <x v="140"/>
    <x v="243"/>
    <s v="Computational Intelligence and Neuroscience"/>
    <n v="2022.9"/>
    <s v="第一"/>
    <s v="C"/>
    <s v="第七条表4"/>
    <n v="500"/>
    <x v="12"/>
    <m/>
    <m/>
  </r>
  <r>
    <n v="250"/>
    <x v="140"/>
    <x v="244"/>
    <s v="Wireless Communications and Mobile Computing"/>
    <n v="2022.7"/>
    <s v="第一"/>
    <s v="C"/>
    <s v="第七条表4"/>
    <n v="500"/>
    <x v="12"/>
    <m/>
    <m/>
  </r>
  <r>
    <n v="251"/>
    <x v="140"/>
    <x v="245"/>
    <s v="大科技"/>
    <n v="2022.1"/>
    <s v="第一"/>
    <s v="E"/>
    <s v="第七条表4"/>
    <n v="10"/>
    <x v="12"/>
    <m/>
    <m/>
  </r>
  <r>
    <n v="252"/>
    <x v="140"/>
    <x v="246"/>
    <s v="建材与装饰"/>
    <n v="2022.1"/>
    <s v="第一"/>
    <s v="E"/>
    <s v="第七条表4"/>
    <n v="10"/>
    <x v="12"/>
    <m/>
    <m/>
  </r>
  <r>
    <n v="253"/>
    <x v="140"/>
    <x v="247"/>
    <s v="山西建筑"/>
    <n v="2022.11"/>
    <s v="第一"/>
    <s v="E"/>
    <s v="第七条表4"/>
    <n v="10"/>
    <x v="12"/>
    <m/>
    <m/>
  </r>
  <r>
    <n v="254"/>
    <x v="141"/>
    <x v="248"/>
    <s v="International Journal on Artificial Intelligence Tools"/>
    <n v="2022.03"/>
    <s v="第一"/>
    <s v="C"/>
    <s v="第七条表4"/>
    <n v="500"/>
    <x v="12"/>
    <m/>
    <m/>
  </r>
  <r>
    <n v="255"/>
    <x v="141"/>
    <x v="249"/>
    <s v="现代装饰"/>
    <n v="2022.09"/>
    <s v="第一"/>
    <s v="E"/>
    <s v="第七条表4"/>
    <n v="10"/>
    <x v="12"/>
    <m/>
    <m/>
  </r>
  <r>
    <n v="256"/>
    <x v="141"/>
    <x v="250"/>
    <s v="建筑建材装饰"/>
    <n v="2022.06"/>
    <s v="第一"/>
    <s v="E"/>
    <s v="第七条表4"/>
    <n v="10"/>
    <x v="12"/>
    <m/>
    <m/>
  </r>
  <r>
    <n v="257"/>
    <x v="141"/>
    <x v="251"/>
    <s v="科学与生活"/>
    <n v="2022.07"/>
    <s v="第一"/>
    <s v="E"/>
    <s v="第七条表4"/>
    <n v="10"/>
    <x v="12"/>
    <m/>
    <m/>
  </r>
  <r>
    <n v="258"/>
    <x v="141"/>
    <x v="252"/>
    <s v="家园建筑与设计"/>
    <n v="2022.1"/>
    <s v="第一"/>
    <s v="E"/>
    <s v="第七条表4"/>
    <n v="10"/>
    <x v="12"/>
    <m/>
    <m/>
  </r>
  <r>
    <n v="259"/>
    <x v="142"/>
    <x v="253"/>
    <s v="Crystals  "/>
    <s v="Volume 12  Issue 5  10.3390/cryst12050569"/>
    <s v="第一"/>
    <s v="C"/>
    <s v="第七条表4"/>
    <n v="500"/>
    <x v="12"/>
    <m/>
    <m/>
  </r>
  <r>
    <n v="260"/>
    <x v="143"/>
    <x v="254"/>
    <s v="Frontiers in Psychology"/>
    <n v="2022.9105979999999"/>
    <s v="第一"/>
    <s v="A"/>
    <s v="表4 学术论文的科技成果计分计算标准"/>
    <n v="5500"/>
    <x v="13"/>
    <m/>
    <m/>
  </r>
  <r>
    <n v="261"/>
    <x v="143"/>
    <x v="255"/>
    <s v="Occupational Therapy Internationa"/>
    <s v="2022/3911326"/>
    <s v="第一"/>
    <s v="B2"/>
    <m/>
    <n v="1200"/>
    <x v="13"/>
    <m/>
    <m/>
  </r>
  <r>
    <n v="262"/>
    <x v="143"/>
    <x v="256"/>
    <s v="语文课内外"/>
    <s v="2022-5期"/>
    <s v="第一"/>
    <s v="E"/>
    <m/>
    <n v="10"/>
    <x v="13"/>
    <m/>
    <m/>
  </r>
  <r>
    <n v="263"/>
    <x v="143"/>
    <x v="257"/>
    <s v="湖南工学院学报"/>
    <s v="2022-9，第21卷第三期"/>
    <s v="第一"/>
    <s v="E"/>
    <m/>
    <n v="10"/>
    <x v="13"/>
    <m/>
    <m/>
  </r>
  <r>
    <n v="264"/>
    <x v="143"/>
    <x v="258"/>
    <s v="教育论坛教育周报"/>
    <s v="2022年第7期"/>
    <s v="第一"/>
    <s v="E"/>
    <m/>
    <n v="10"/>
    <x v="13"/>
    <m/>
    <m/>
  </r>
  <r>
    <n v="265"/>
    <x v="144"/>
    <x v="259"/>
    <s v="旅游与摄影"/>
    <s v="2021,(20)"/>
    <s v="第一"/>
    <s v="E"/>
    <m/>
    <n v="10"/>
    <x v="13"/>
    <m/>
    <m/>
  </r>
  <r>
    <n v="266"/>
    <x v="145"/>
    <x v="260"/>
    <s v="Mobile Information Systems"/>
    <n v="2022"/>
    <s v="第一"/>
    <s v="C"/>
    <m/>
    <n v="500"/>
    <x v="13"/>
    <m/>
    <m/>
  </r>
  <r>
    <n v="267"/>
    <x v="146"/>
    <x v="261"/>
    <s v="教育研究"/>
    <s v="2022，第4期第04卷"/>
    <s v="第一"/>
    <s v="E"/>
    <m/>
    <n v="10"/>
    <x v="13"/>
    <m/>
    <m/>
  </r>
  <r>
    <n v="268"/>
    <x v="147"/>
    <x v="262"/>
    <s v="Mathematical Problems in Engineering"/>
    <s v="2022"/>
    <s v="第一"/>
    <s v="C"/>
    <s v="第七条"/>
    <n v="500"/>
    <x v="14"/>
    <m/>
    <m/>
  </r>
  <r>
    <n v="269"/>
    <x v="148"/>
    <x v="263"/>
    <s v="Fresenius environmental bulletin"/>
    <n v="2022"/>
    <s v="第一"/>
    <s v="C"/>
    <s v="第七条"/>
    <n v="500"/>
    <x v="14"/>
    <m/>
    <m/>
  </r>
  <r>
    <n v="271"/>
    <x v="149"/>
    <x v="264"/>
    <s v="Computational Intelligence and Neuroscience"/>
    <s v="2022 ，文章编号9907427"/>
    <s v="第一"/>
    <s v="B2"/>
    <s v="第七条"/>
    <n v="1200"/>
    <x v="14"/>
    <m/>
    <m/>
  </r>
  <r>
    <n v="272"/>
    <x v="150"/>
    <x v="265"/>
    <s v="湖南工学院学报"/>
    <s v="2021（1）"/>
    <s v="第一"/>
    <s v="E"/>
    <s v="第七条"/>
    <n v="10"/>
    <x v="14"/>
    <m/>
    <m/>
  </r>
  <r>
    <n v="273"/>
    <x v="150"/>
    <x v="266"/>
    <s v="体育视野"/>
    <s v="2022（13）"/>
    <s v="第一"/>
    <s v="E"/>
    <s v="第七条"/>
    <n v="10"/>
    <x v="14"/>
    <m/>
    <m/>
  </r>
  <r>
    <n v="274"/>
    <x v="150"/>
    <x v="267"/>
    <s v="体育时空"/>
    <s v="2022（7B）"/>
    <s v="第一"/>
    <s v="E"/>
    <s v="第七条"/>
    <n v="10"/>
    <x v="14"/>
    <m/>
    <m/>
  </r>
  <r>
    <n v="278"/>
    <x v="151"/>
    <x v="268"/>
    <s v="大学教学与教育"/>
    <s v="2022 5月14期_x000a_"/>
    <s v="第一"/>
    <s v="E"/>
    <s v="第七条"/>
    <n v="10"/>
    <x v="14"/>
    <m/>
    <m/>
  </r>
  <r>
    <n v="279"/>
    <x v="151"/>
    <x v="269"/>
    <s v="教师专业发展与创新教育研究"/>
    <s v="20224卷3期"/>
    <s v="第一"/>
    <s v="E"/>
    <s v="第七条"/>
    <n v="10"/>
    <x v="14"/>
    <m/>
    <m/>
  </r>
  <r>
    <n v="280"/>
    <x v="152"/>
    <x v="270"/>
    <s v="湖南工学院学报"/>
    <s v="1月刊"/>
    <s v="第一"/>
    <s v="E"/>
    <s v="第七条"/>
    <n v="10"/>
    <x v="14"/>
    <m/>
    <m/>
  </r>
  <r>
    <n v="281"/>
    <x v="153"/>
    <x v="271"/>
    <s v="当代体育"/>
    <s v="2022.5月2期"/>
    <s v="第一"/>
    <s v="E"/>
    <s v="第七条"/>
    <n v="10"/>
    <x v="14"/>
    <m/>
    <m/>
  </r>
  <r>
    <n v="282"/>
    <x v="153"/>
    <x v="272"/>
    <s v="灌篮"/>
    <s v="2020年33期"/>
    <s v="第一"/>
    <s v="E"/>
    <s v="第七条"/>
    <n v="10"/>
    <x v="14"/>
    <m/>
    <m/>
  </r>
  <r>
    <n v="283"/>
    <x v="153"/>
    <x v="273"/>
    <s v="冰雪体育创新研究"/>
    <s v="2022年61期"/>
    <s v="第一"/>
    <s v="E"/>
    <s v="第七条"/>
    <n v="10"/>
    <x v="14"/>
    <m/>
    <m/>
  </r>
  <r>
    <n v="284"/>
    <x v="154"/>
    <x v="274"/>
    <s v="教育"/>
    <s v="2022.04"/>
    <s v="第一"/>
    <s v="E"/>
    <m/>
    <n v="10"/>
    <x v="14"/>
    <m/>
    <m/>
  </r>
  <r>
    <n v="286"/>
    <x v="155"/>
    <x v="275"/>
    <s v="铁道科学与工程学报"/>
    <s v="第19卷第二期"/>
    <s v="第一"/>
    <s v="C"/>
    <s v="第七条"/>
    <n v="500"/>
    <x v="15"/>
    <m/>
    <m/>
  </r>
  <r>
    <n v="287"/>
    <x v="156"/>
    <x v="276"/>
    <s v="Theoretical and Applied Fracture Mechanics"/>
    <s v="volume 122, 2022,103655."/>
    <s v="第一"/>
    <s v="B2"/>
    <s v="第七条"/>
    <n v="1200"/>
    <x v="15"/>
    <m/>
    <m/>
  </r>
  <r>
    <n v="288"/>
    <x v="157"/>
    <x v="277"/>
    <s v="Mathematical Problems in Engineering"/>
    <s v="Volume 2022, 2326903"/>
    <s v="第一"/>
    <s v="C"/>
    <s v="第七条"/>
    <n v="500"/>
    <x v="15"/>
    <m/>
    <m/>
  </r>
  <r>
    <n v="289"/>
    <x v="158"/>
    <x v="278"/>
    <s v="Engineering Structures"/>
    <s v="252：113685"/>
    <s v="第一"/>
    <s v="B2"/>
    <s v="第七条"/>
    <n v="1200"/>
    <x v="15"/>
    <m/>
    <m/>
  </r>
  <r>
    <n v="290"/>
    <x v="158"/>
    <x v="279"/>
    <s v="Journal of Sound and Vibration"/>
    <s v="534:117018"/>
    <s v="第一"/>
    <s v="B2"/>
    <s v="第七条"/>
    <n v="1200"/>
    <x v="15"/>
    <m/>
    <m/>
  </r>
  <r>
    <n v="291"/>
    <x v="158"/>
    <x v="280"/>
    <s v="振动与冲击"/>
    <s v="41(01):107-115"/>
    <s v="第一"/>
    <s v="C"/>
    <s v="第七条"/>
    <n v="500"/>
    <x v="15"/>
    <m/>
    <m/>
  </r>
  <r>
    <n v="292"/>
    <x v="159"/>
    <x v="281"/>
    <s v="湖南工学院学报"/>
    <s v="第21卷第3期"/>
    <s v="第一"/>
    <s v="E"/>
    <s v="第七条"/>
    <n v="10"/>
    <x v="15"/>
    <m/>
    <m/>
  </r>
  <r>
    <n v="293"/>
    <x v="159"/>
    <x v="282"/>
    <s v="北京交通大学学报"/>
    <n v="2022"/>
    <s v="第一"/>
    <s v="D3"/>
    <s v="第七条"/>
    <n v="50"/>
    <x v="15"/>
    <m/>
    <m/>
  </r>
  <r>
    <n v="294"/>
    <x v="160"/>
    <x v="283"/>
    <s v="四川水泥"/>
    <s v="2022年第7期"/>
    <s v="第一"/>
    <s v="E"/>
    <s v="第七条"/>
    <n v="10"/>
    <x v="15"/>
    <m/>
    <m/>
  </r>
  <r>
    <n v="295"/>
    <x v="161"/>
    <x v="284"/>
    <s v="中国建筑装饰装修"/>
    <s v="2022（4）232期"/>
    <s v="第一"/>
    <s v="E"/>
    <s v="第七天"/>
    <n v="10"/>
    <x v="15"/>
    <m/>
    <m/>
  </r>
  <r>
    <n v="296"/>
    <x v="161"/>
    <x v="285"/>
    <s v="湖南工学院学报"/>
    <s v="第21卷第2期"/>
    <s v="第一"/>
    <s v="E"/>
    <s v="第七天"/>
    <n v="10"/>
    <x v="15"/>
    <m/>
    <m/>
  </r>
  <r>
    <n v="297"/>
    <x v="162"/>
    <x v="286"/>
    <s v="建筑与装饰"/>
    <s v="2022年20期"/>
    <s v="第一"/>
    <s v="E"/>
    <s v="第七条"/>
    <n v="10"/>
    <x v="15"/>
    <m/>
    <m/>
  </r>
  <r>
    <n v="298"/>
    <x v="163"/>
    <x v="287"/>
    <s v="湖南工学院学报"/>
    <s v="第21卷第1期"/>
    <s v="第一"/>
    <s v="E"/>
    <s v="第七条"/>
    <n v="10"/>
    <x v="15"/>
    <m/>
    <m/>
  </r>
  <r>
    <n v="299"/>
    <x v="164"/>
    <x v="288"/>
    <s v="湖南工学院学报"/>
    <s v="第21卷第4期"/>
    <s v="第一"/>
    <s v="E"/>
    <s v="第七条"/>
    <n v="10"/>
    <x v="15"/>
    <m/>
    <m/>
  </r>
  <r>
    <n v="300"/>
    <x v="165"/>
    <x v="289"/>
    <s v="中国建筑装饰装修"/>
    <s v="2022（4）232期"/>
    <s v="第一"/>
    <s v="E"/>
    <s v="第七条"/>
    <n v="10"/>
    <x v="15"/>
    <m/>
    <m/>
  </r>
  <r>
    <n v="301"/>
    <x v="166"/>
    <x v="290"/>
    <s v="工程技术"/>
    <s v="2022年9月"/>
    <s v="第一"/>
    <s v="E"/>
    <s v="第七条"/>
    <n v="10"/>
    <x v="15"/>
    <m/>
    <m/>
  </r>
  <r>
    <n v="302"/>
    <x v="160"/>
    <x v="291"/>
    <s v="工程技术研究"/>
    <s v="2021年第1期"/>
    <s v="第一"/>
    <s v="E"/>
    <s v="第七条"/>
    <n v="10"/>
    <x v="15"/>
    <m/>
    <m/>
  </r>
  <r>
    <n v="303"/>
    <x v="167"/>
    <x v="292"/>
    <s v="空中美语"/>
    <s v="2022年第2期"/>
    <s v="第一"/>
    <s v="E"/>
    <s v="第七条"/>
    <n v="10"/>
    <x v="15"/>
    <m/>
    <m/>
  </r>
  <r>
    <n v="304"/>
    <x v="168"/>
    <x v="293"/>
    <s v="International Journal of Continuing Engineering Education and Life-long Learning"/>
    <s v="2022,32(1)"/>
    <s v="第一"/>
    <s v="C"/>
    <s v="表4 C 500"/>
    <n v="500"/>
    <x v="16"/>
    <m/>
    <m/>
  </r>
  <r>
    <n v="305"/>
    <x v="169"/>
    <x v="294"/>
    <s v="西部素质教育"/>
    <s v="2022年19期"/>
    <s v="第一"/>
    <s v="E"/>
    <s v="表4 E 10"/>
    <n v="10"/>
    <x v="16"/>
    <m/>
    <m/>
  </r>
  <r>
    <n v="306"/>
    <x v="169"/>
    <x v="295"/>
    <s v="办公室业务"/>
    <s v="2022年20期"/>
    <s v="第一"/>
    <s v="E"/>
    <s v="表4 E 10"/>
    <n v="10"/>
    <x v="16"/>
    <m/>
    <m/>
  </r>
  <r>
    <n v="307"/>
    <x v="170"/>
    <x v="296"/>
    <s v="Frontiers in Energy Research"/>
    <n v="2022.2"/>
    <s v="第一"/>
    <s v="B1"/>
    <s v="B1"/>
    <n v="3500"/>
    <x v="16"/>
    <m/>
    <m/>
  </r>
  <r>
    <n v="308"/>
    <x v="170"/>
    <x v="297"/>
    <s v="统计与决策"/>
    <s v="2022（16）"/>
    <s v="第一"/>
    <s v="B2"/>
    <s v="B2"/>
    <n v="1200"/>
    <x v="16"/>
    <m/>
    <m/>
  </r>
  <r>
    <n v="309"/>
    <x v="170"/>
    <x v="298"/>
    <s v="教育学文摘"/>
    <s v="2022（11）"/>
    <s v="第一"/>
    <s v="E"/>
    <s v="E"/>
    <n v="10"/>
    <x v="16"/>
    <m/>
    <m/>
  </r>
  <r>
    <n v="310"/>
    <x v="170"/>
    <x v="299"/>
    <s v="教学与研究"/>
    <s v="2022（10）"/>
    <s v="第一"/>
    <s v="E"/>
    <s v="E"/>
    <n v="10"/>
    <x v="16"/>
    <m/>
    <m/>
  </r>
  <r>
    <n v="311"/>
    <x v="170"/>
    <x v="300"/>
    <s v="电脑校园"/>
    <s v="2022（2）"/>
    <s v="第一"/>
    <s v="E"/>
    <s v="E"/>
    <n v="10"/>
    <x v="16"/>
    <m/>
    <m/>
  </r>
  <r>
    <n v="312"/>
    <x v="171"/>
    <x v="301"/>
    <s v="现代英语"/>
    <s v="2021年5月下第10期"/>
    <s v="第一"/>
    <s v="E"/>
    <s v="表4，E"/>
    <n v="10"/>
    <x v="16"/>
    <m/>
    <m/>
  </r>
  <r>
    <n v="313"/>
    <x v="171"/>
    <x v="302"/>
    <s v="海外英语"/>
    <s v="2022年第20期"/>
    <s v="第一"/>
    <s v="E"/>
    <s v="表4，E"/>
    <n v="10"/>
    <x v="16"/>
    <m/>
    <m/>
  </r>
  <r>
    <n v="314"/>
    <x v="171"/>
    <x v="303"/>
    <s v="记者观察"/>
    <s v="2022.06下第18期"/>
    <s v="第一"/>
    <s v="E"/>
    <s v="表4，E"/>
    <n v="10"/>
    <x v="16"/>
    <m/>
    <m/>
  </r>
  <r>
    <n v="315"/>
    <x v="171"/>
    <x v="304"/>
    <s v="Wireless Communicatio-ns and Mobile Computing"/>
    <m/>
    <s v="第一"/>
    <s v="C"/>
    <s v="表4，C"/>
    <n v="500"/>
    <x v="16"/>
    <m/>
    <m/>
  </r>
  <r>
    <n v="316"/>
    <x v="172"/>
    <x v="305"/>
    <s v="Frontiers in Psychology"/>
    <s v="2022.10"/>
    <s v="第一"/>
    <s v="A"/>
    <n v="5500"/>
    <n v="5500"/>
    <x v="16"/>
    <m/>
    <m/>
  </r>
  <r>
    <n v="317"/>
    <x v="172"/>
    <x v="306"/>
    <s v="Current Psychology"/>
    <s v="2022.11"/>
    <s v="第一"/>
    <s v="B1"/>
    <n v="3500"/>
    <n v="3500"/>
    <x v="16"/>
    <m/>
    <m/>
  </r>
  <r>
    <n v="318"/>
    <x v="173"/>
    <x v="307"/>
    <s v="海外英语"/>
    <s v="2022（11）"/>
    <s v="第一"/>
    <s v="E"/>
    <s v="湖南工学院期刊认定办法"/>
    <n v="10"/>
    <x v="16"/>
    <m/>
    <m/>
  </r>
  <r>
    <n v="319"/>
    <x v="174"/>
    <x v="308"/>
    <s v="Mathematical Problems in Engineering"/>
    <s v="Volume 2022 Article ID 4421228"/>
    <s v="第一"/>
    <s v="C"/>
    <s v="表4 学术论文的科技成果计分计算标准"/>
    <n v="500"/>
    <x v="16"/>
    <m/>
    <m/>
  </r>
  <r>
    <n v="320"/>
    <x v="175"/>
    <x v="309"/>
    <s v="外语研究"/>
    <n v="2022.8"/>
    <s v="第一"/>
    <s v="C"/>
    <s v="500分"/>
    <n v="500"/>
    <x v="16"/>
    <m/>
    <m/>
  </r>
  <r>
    <n v="321"/>
    <x v="175"/>
    <x v="310"/>
    <s v="Security and Communication Networks"/>
    <n v="2022.8"/>
    <s v="第一"/>
    <s v="C"/>
    <s v="500分"/>
    <n v="500"/>
    <x v="16"/>
    <m/>
    <m/>
  </r>
  <r>
    <n v="322"/>
    <x v="175"/>
    <x v="311"/>
    <s v="湖南工学院学报"/>
    <n v="2022.2"/>
    <s v="第一"/>
    <s v="E"/>
    <s v="10分"/>
    <n v="10"/>
    <x v="16"/>
    <m/>
    <m/>
  </r>
  <r>
    <n v="323"/>
    <x v="175"/>
    <x v="312"/>
    <s v="延边教育学院学报"/>
    <n v="2022.1"/>
    <s v="第一"/>
    <s v="E"/>
    <s v="10分"/>
    <n v="10"/>
    <x v="16"/>
    <m/>
    <m/>
  </r>
  <r>
    <n v="324"/>
    <x v="176"/>
    <x v="313"/>
    <s v="Письма в Эмиссия. Оффлайн (The Emissia. Offline Letters):"/>
    <n v="2022"/>
    <s v="第一"/>
    <s v="E"/>
    <s v="表4 "/>
    <n v="10"/>
    <x v="16"/>
    <m/>
    <m/>
  </r>
  <r>
    <n v="325"/>
    <x v="176"/>
    <x v="314"/>
    <s v="International Conference ：SCIENTIFIC RESEARCH_x000a_OF THE SCO COUNTRIES: SYNERGY AND INTEGRATION"/>
    <n v="2022.05"/>
    <s v="第一"/>
    <s v="E"/>
    <s v="表4"/>
    <n v="10"/>
    <x v="16"/>
    <m/>
    <m/>
  </r>
  <r>
    <n v="326"/>
    <x v="177"/>
    <x v="315"/>
    <s v="Computational intelligence and neuroscience"/>
    <n v="2022.05"/>
    <s v="第一"/>
    <s v="B2"/>
    <s v="表4 "/>
    <n v="1200"/>
    <x v="16"/>
    <m/>
    <m/>
  </r>
  <r>
    <n v="327"/>
    <x v="177"/>
    <x v="316"/>
    <s v="Mathematical problems in engineering"/>
    <n v="2022.04"/>
    <s v="第一"/>
    <s v="C"/>
    <s v="表4 "/>
    <n v="500"/>
    <x v="16"/>
    <m/>
    <m/>
  </r>
  <r>
    <n v="328"/>
    <x v="178"/>
    <x v="317"/>
    <s v="现代英语"/>
    <n v="2022"/>
    <s v="第一"/>
    <s v="E"/>
    <s v="表4 "/>
    <n v="10"/>
    <x v="16"/>
    <m/>
    <m/>
  </r>
  <r>
    <n v="329"/>
    <x v="178"/>
    <x v="318"/>
    <s v="校园英语"/>
    <n v="2022"/>
    <s v="第一"/>
    <s v="E"/>
    <s v="表4 "/>
    <n v="10"/>
    <x v="16"/>
    <m/>
    <m/>
  </r>
  <r>
    <n v="330"/>
    <x v="178"/>
    <x v="319"/>
    <s v="海外英语"/>
    <n v="2022"/>
    <s v="第一"/>
    <s v="E"/>
    <s v="表4 "/>
    <n v="10"/>
    <x v="16"/>
    <m/>
    <m/>
  </r>
  <r>
    <n v="331"/>
    <x v="179"/>
    <x v="320"/>
    <s v="现代英语"/>
    <s v="2022年19期"/>
    <s v="指导学生"/>
    <s v="E"/>
    <s v="表4"/>
    <n v="10.5"/>
    <x v="16"/>
    <m/>
    <s v="学生一作，老师通讯"/>
  </r>
  <r>
    <n v="332"/>
    <x v="180"/>
    <x v="321"/>
    <s v="Frontiers in Psychology"/>
    <s v="2022（07）"/>
    <s v="第一"/>
    <s v="A"/>
    <s v="A"/>
    <n v="5500"/>
    <x v="16"/>
    <m/>
    <m/>
  </r>
  <r>
    <n v="333"/>
    <x v="180"/>
    <x v="322"/>
    <s v="杭州师范大学学报（社会科学版）"/>
    <s v="2022（04）"/>
    <s v="通讯作者"/>
    <s v="D3"/>
    <s v="D3"/>
    <n v="15"/>
    <x v="16"/>
    <m/>
    <s v="我校教师与外单位合作的论文，我校为第二署名单位并且我校教师为通信作者，按我校教师为第一作者对应成果的30%计算科技成果计分"/>
  </r>
  <r>
    <n v="334"/>
    <x v="181"/>
    <x v="323"/>
    <s v="湖南工学院学报"/>
    <s v="2022第3期"/>
    <s v="第一"/>
    <s v="E"/>
    <s v="表4"/>
    <n v="10"/>
    <x v="16"/>
    <m/>
    <m/>
  </r>
  <r>
    <n v="335"/>
    <x v="179"/>
    <x v="324"/>
    <s v="教育科学"/>
    <n v="2022.08"/>
    <s v="指导学生"/>
    <s v="E"/>
    <s v="表4"/>
    <n v="10.5"/>
    <x v="16"/>
    <m/>
    <s v="学生一作，老师通讯"/>
  </r>
  <r>
    <n v="336"/>
    <x v="182"/>
    <x v="325"/>
    <s v="Mathematical Problems in Engineering"/>
    <n v="2022.04"/>
    <s v="第一"/>
    <s v="C"/>
    <s v="表4"/>
    <n v="500"/>
    <x v="16"/>
    <m/>
    <m/>
  </r>
  <r>
    <n v="337"/>
    <x v="182"/>
    <x v="326"/>
    <s v="新时代教育"/>
    <d v="2022-06-13T00:00:00"/>
    <s v="第一"/>
    <s v="E"/>
    <s v="表4"/>
    <n v="10"/>
    <x v="16"/>
    <m/>
    <m/>
  </r>
  <r>
    <n v="338"/>
    <x v="182"/>
    <x v="327"/>
    <s v="新课程教学"/>
    <s v="2022年(06)"/>
    <s v="第一"/>
    <s v="E"/>
    <s v="表4"/>
    <n v="10"/>
    <x v="16"/>
    <m/>
    <m/>
  </r>
  <r>
    <n v="339"/>
    <x v="182"/>
    <x v="328"/>
    <s v="情感读本"/>
    <s v="2022年(11)"/>
    <s v="第一"/>
    <s v="E"/>
    <s v="表4"/>
    <n v="10"/>
    <x v="16"/>
    <m/>
    <m/>
  </r>
  <r>
    <n v="340"/>
    <x v="183"/>
    <x v="329"/>
    <s v="海外英语"/>
    <d v="2022-10-01T00:00:00"/>
    <s v="第一"/>
    <s v="E"/>
    <s v="表4"/>
    <n v="10"/>
    <x v="16"/>
    <m/>
    <m/>
  </r>
  <r>
    <n v="341"/>
    <x v="183"/>
    <x v="330"/>
    <s v=" Frontiers in Educational Research"/>
    <s v="2022(5)3"/>
    <s v="第一"/>
    <s v="E"/>
    <s v="表4"/>
    <n v="10"/>
    <x v="16"/>
    <m/>
    <m/>
  </r>
  <r>
    <n v="342"/>
    <x v="184"/>
    <x v="331"/>
    <s v="工程力学"/>
    <m/>
    <s v="第一"/>
    <s v="C"/>
    <s v="c类期刊"/>
    <n v="500"/>
    <x v="17"/>
    <m/>
    <m/>
  </r>
  <r>
    <n v="343"/>
    <x v="184"/>
    <x v="332"/>
    <s v="机械科学与技术"/>
    <n v="2022"/>
    <s v="第一"/>
    <s v="D2"/>
    <s v="D2期刊"/>
    <n v="80"/>
    <x v="17"/>
    <m/>
    <m/>
  </r>
  <r>
    <n v="344"/>
    <x v="184"/>
    <x v="333"/>
    <s v="中国空间科学技术"/>
    <n v="2022"/>
    <s v="第一"/>
    <s v="D2"/>
    <s v="D2期刊"/>
    <n v="80"/>
    <x v="17"/>
    <m/>
    <m/>
  </r>
  <r>
    <n v="347"/>
    <x v="184"/>
    <x v="334"/>
    <m/>
    <n v="2022"/>
    <s v="第一"/>
    <s v="E"/>
    <s v="E类期刊"/>
    <n v="10"/>
    <x v="17"/>
    <m/>
    <m/>
  </r>
  <r>
    <n v="348"/>
    <x v="184"/>
    <x v="335"/>
    <m/>
    <n v="2022"/>
    <s v="第一"/>
    <s v="E"/>
    <s v="E类期刊"/>
    <n v="10"/>
    <x v="17"/>
    <m/>
    <m/>
  </r>
  <r>
    <n v="349"/>
    <x v="185"/>
    <x v="336"/>
    <s v="《卷宗》"/>
    <n v="2022"/>
    <s v="第一"/>
    <s v="E"/>
    <s v="奖励办法第7条"/>
    <n v="10"/>
    <x v="17"/>
    <m/>
    <m/>
  </r>
  <r>
    <n v="350"/>
    <x v="186"/>
    <x v="337"/>
    <s v="教育发展研究"/>
    <s v="2022,4(9):111-113"/>
    <s v="第一"/>
    <s v="E"/>
    <s v="《湖南工学院期刊认定办法（试行）》"/>
    <n v="10"/>
    <x v="17"/>
    <m/>
    <m/>
  </r>
  <r>
    <n v="351"/>
    <x v="186"/>
    <x v="338"/>
    <s v="成长"/>
    <s v="2022,10:178-180"/>
    <s v="第一"/>
    <s v="E"/>
    <s v="《湖南工学院期刊认定办法（试行）》"/>
    <n v="10"/>
    <x v="17"/>
    <m/>
    <m/>
  </r>
  <r>
    <n v="352"/>
    <x v="187"/>
    <x v="339"/>
    <s v="材料热处理学报"/>
    <s v="2022,43(06):94-100"/>
    <s v="第一"/>
    <s v="D2"/>
    <s v="《湖南工学院期刊认定办法（试行）》"/>
    <n v="80"/>
    <x v="17"/>
    <m/>
    <m/>
  </r>
  <r>
    <n v="353"/>
    <x v="188"/>
    <x v="340"/>
    <s v="学园"/>
    <s v="2022,15(28):27-29"/>
    <s v="第一"/>
    <s v="E"/>
    <s v="《湖南工学院期刊认定办法（试行）》"/>
    <n v="10"/>
    <x v="17"/>
    <m/>
    <m/>
  </r>
  <r>
    <n v="354"/>
    <x v="189"/>
    <x v="341"/>
    <s v="金属热处理"/>
    <n v="2022"/>
    <s v="第一"/>
    <s v="D2"/>
    <s v="第七条表4"/>
    <n v="80"/>
    <x v="17"/>
    <m/>
    <m/>
  </r>
  <r>
    <n v="355"/>
    <x v="189"/>
    <x v="342"/>
    <s v="金属热处理"/>
    <n v="2022"/>
    <s v="第一"/>
    <s v="D2"/>
    <s v="第七条表4"/>
    <n v="80"/>
    <x v="17"/>
    <m/>
    <m/>
  </r>
  <r>
    <n v="356"/>
    <x v="190"/>
    <x v="343"/>
    <s v="Corrosion Science"/>
    <s v="2022，208"/>
    <s v="第一"/>
    <s v="A"/>
    <s v="第七条 表4 "/>
    <n v="5500"/>
    <x v="17"/>
    <m/>
    <m/>
  </r>
  <r>
    <n v="357"/>
    <x v="191"/>
    <x v="344"/>
    <s v="科技风"/>
    <s v="2022，10"/>
    <s v="第一"/>
    <s v="E"/>
    <s v="第七条 表4 "/>
    <n v="10"/>
    <x v="17"/>
    <m/>
    <m/>
  </r>
  <r>
    <n v="358"/>
    <x v="191"/>
    <x v="345"/>
    <s v="湖南工学院学报"/>
    <s v="2022，4"/>
    <s v="第一"/>
    <s v="E"/>
    <s v="第七条 表4 "/>
    <n v="10"/>
    <x v="17"/>
    <m/>
    <m/>
  </r>
  <r>
    <n v="359"/>
    <x v="192"/>
    <x v="346"/>
    <s v="锻压技术"/>
    <s v="2022，47（8）"/>
    <s v="第一"/>
    <s v="D2"/>
    <s v="第七条 表4 "/>
    <n v="80"/>
    <x v="17"/>
    <m/>
    <m/>
  </r>
  <r>
    <n v="360"/>
    <x v="193"/>
    <x v="347"/>
    <s v="教育教学论坛"/>
    <s v="2022 年 12 月第 50 期"/>
    <s v="第一"/>
    <s v="E"/>
    <m/>
    <n v="10"/>
    <x v="17"/>
    <m/>
    <m/>
  </r>
  <r>
    <n v="361"/>
    <x v="194"/>
    <x v="348"/>
    <s v="中文科技期刊数据库经济管理"/>
    <n v="2022.07"/>
    <s v="指导学生"/>
    <s v="E"/>
    <s v="第七条"/>
    <n v="10.5"/>
    <x v="17"/>
    <m/>
    <s v="学生一作，老师通讯"/>
  </r>
  <r>
    <n v="362"/>
    <x v="195"/>
    <x v="349"/>
    <s v="教育研究"/>
    <s v="2022[4]15"/>
    <s v="第一"/>
    <s v="E"/>
    <s v="第七条"/>
    <n v="10"/>
    <x v="17"/>
    <m/>
    <m/>
  </r>
  <r>
    <n v="363"/>
    <x v="195"/>
    <x v="350"/>
    <s v="新课程研究"/>
    <n v="2022.02"/>
    <s v="第一"/>
    <s v="E"/>
    <s v="第七条"/>
    <n v="10"/>
    <x v="17"/>
    <m/>
    <m/>
  </r>
  <r>
    <n v="364"/>
    <x v="196"/>
    <x v="351"/>
    <s v=" Materials"/>
    <s v="15(3637)"/>
    <s v="第一"/>
    <s v="B2"/>
    <n v="1200"/>
    <n v="1200"/>
    <x v="17"/>
    <m/>
    <m/>
  </r>
  <r>
    <n v="365"/>
    <x v="196"/>
    <x v="352"/>
    <s v="IEEE Journal of the Electron Devices Socity"/>
    <n v="10"/>
    <s v="第一"/>
    <s v="B2"/>
    <n v="1200"/>
    <n v="1200"/>
    <x v="17"/>
    <m/>
    <m/>
  </r>
  <r>
    <n v="366"/>
    <x v="197"/>
    <x v="353"/>
    <s v="Materials"/>
    <s v="2022, 15, 429"/>
    <s v="第一"/>
    <s v="B2"/>
    <s v="湖南工学院绩效工资改革实施办法 科技成果计分办法的第七条"/>
    <n v="1200"/>
    <x v="17"/>
    <m/>
    <m/>
  </r>
  <r>
    <n v="367"/>
    <x v="197"/>
    <x v="354"/>
    <s v="International Journal of Materials Research"/>
    <s v="2022; 113(9): 809–81"/>
    <s v="第一"/>
    <s v="C"/>
    <s v="湖南工学院绩效工资改革实施办法 科技成果计分办法第七条"/>
    <n v="500"/>
    <x v="17"/>
    <m/>
    <m/>
  </r>
  <r>
    <n v="368"/>
    <x v="198"/>
    <x v="355"/>
    <s v=" INTERNATIONAL JOURNAL OF ANALYTICAL CHEMISTRY"/>
    <n v="2022.8"/>
    <s v="第一"/>
    <s v="C"/>
    <s v="C"/>
    <n v="500"/>
    <x v="17"/>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x v="0"/>
    <s v="《立德树人，引路铸魂——高校辅导员工作基础理论与实务》"/>
    <s v="中南大学出版社"/>
    <s v="编著"/>
    <n v="207"/>
    <s v="第十"/>
    <s v="参与编写15千字，根据《湖南工学院绩效工资改革实施办法_x000a_的科技成果计分办法》第二章第八条，正式出版的编著、译著，按每万字计算50分，50*1.5=75分。"/>
    <n v="0"/>
    <s v="非第一作者，不计分"/>
  </r>
  <r>
    <n v="2"/>
    <x v="1"/>
    <s v="水污染控制工程实验与实习指导书"/>
    <s v="吉林科学技术出版社"/>
    <s v="编著"/>
    <n v="260"/>
    <s v="第一"/>
    <s v="50*26"/>
    <n v="500"/>
    <m/>
  </r>
  <r>
    <n v="3"/>
    <x v="2"/>
    <s v="离散数学"/>
    <s v="湖南大学出版社"/>
    <s v="教材"/>
    <n v="55000"/>
    <s v="第三"/>
    <s v="每万字计算50分"/>
    <n v="0"/>
    <m/>
  </r>
  <r>
    <n v="4"/>
    <x v="3"/>
    <s v="情境理论视域下家族企业跨代创业行为研究"/>
    <s v="浙江工商大学出版社"/>
    <s v="专著"/>
    <n v="205"/>
    <s v="独著"/>
    <s v="第八条"/>
    <n v="1000"/>
    <m/>
  </r>
  <r>
    <n v="5"/>
    <x v="4"/>
    <s v="基于文化差异的国际服务营销策略"/>
    <s v="东北林业大学出版社"/>
    <s v="专著"/>
    <n v="192"/>
    <s v="独著"/>
    <s v="第八条"/>
    <n v="1000"/>
    <m/>
  </r>
  <r>
    <n v="6"/>
    <x v="5"/>
    <s v="基于“两型社会”建设目标点的县域经济发展研究——以湖南衡阳市为例"/>
    <s v="湖南科学技术出版社"/>
    <s v="专著"/>
    <n v="238"/>
    <s v="独著"/>
    <s v="第八条"/>
    <n v="1000"/>
    <m/>
  </r>
  <r>
    <n v="7"/>
    <x v="6"/>
    <s v="生态位视域下地方高校特色学科的资源获取能力研究"/>
    <s v="九州出版社"/>
    <s v="专著"/>
    <n v="250"/>
    <s v="独著"/>
    <s v="第八条"/>
    <n v="1000"/>
    <m/>
  </r>
  <r>
    <n v="8"/>
    <x v="7"/>
    <s v="区域经济发展水平测度与湖南经济高质量发展实证研究"/>
    <s v="湘潭大学出版社"/>
    <s v="专著"/>
    <m/>
    <s v="第一"/>
    <s v="第八条"/>
    <n v="1000"/>
    <m/>
  </r>
  <r>
    <n v="9"/>
    <x v="8"/>
    <s v="金融集聚影响区域经济发展的机制研究"/>
    <s v="中国商业出版社"/>
    <s v="专著"/>
    <n v="200"/>
    <s v="独著"/>
    <s v="第八条"/>
    <n v="1000"/>
    <m/>
  </r>
  <r>
    <n v="10"/>
    <x v="9"/>
    <s v="金融贸易与现代电子商务"/>
    <s v="吉林人民出版社"/>
    <s v="专著"/>
    <n v="155"/>
    <s v="第一"/>
    <s v="第八条"/>
    <n v="1550"/>
    <s v="补填2021年，按21年计分标准计算"/>
  </r>
  <r>
    <n v="11"/>
    <x v="10"/>
    <s v="预应力混凝土空心桩技术规程"/>
    <s v="中国建筑工业出版社"/>
    <s v="地方标准"/>
    <n v="150"/>
    <s v="参与"/>
    <s v="第八条"/>
    <n v="0"/>
    <m/>
  </r>
  <r>
    <n v="12"/>
    <x v="11"/>
    <s v="《跨文化能力与大学英语教学》"/>
    <s v="延边大学出版社"/>
    <s v="学术著作"/>
    <n v="200"/>
    <s v="独著"/>
    <m/>
    <n v="200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n v="1"/>
    <x v="0"/>
    <s v="202220833623.7"/>
    <s v="申请"/>
    <s v="一种智慧物流产品运输的机器人装置"/>
    <s v="实用新型专利"/>
    <m/>
    <s v="申请阶段，每项国家实用新型专利计30分。"/>
    <n v="30"/>
    <s v="安全与管理工程学院"/>
    <m/>
  </r>
  <r>
    <n v="2"/>
    <x v="0"/>
    <s v="202210800759.2"/>
    <s v="申请"/>
    <s v="一种智慧物流用的智能分拣装置"/>
    <s v="国家发明专利"/>
    <m/>
    <s v="申请阶段，每项国家发明专利计500分"/>
    <n v="0"/>
    <s v="安全与管理工程学院"/>
    <s v="未按要求申报，不认可"/>
  </r>
  <r>
    <n v="3"/>
    <x v="1"/>
    <s v="ZL202110979626.1"/>
    <s v="授权"/>
    <s v="低功率微波信号一体化处理方法与一体化接收机"/>
    <s v="国家发明专利"/>
    <m/>
    <s v="获得授权，每项国家发明专利计500分；"/>
    <n v="500"/>
    <s v="人因研究院"/>
    <m/>
  </r>
  <r>
    <n v="4"/>
    <x v="1"/>
    <s v="ZL202110253190.8"/>
    <s v="授权"/>
    <s v="车载智能优盘及基于网络服务的音频内容分发方法和系统"/>
    <s v="国家发明专利"/>
    <m/>
    <s v="获得授权，每项国家发明专利计500分；"/>
    <n v="500"/>
    <s v="人因研究院"/>
    <m/>
  </r>
  <r>
    <n v="5"/>
    <x v="1"/>
    <s v="ZL202110581690.4"/>
    <s v="授权"/>
    <s v="微波信号处理方法、倍频混频器及微波信号处理系统"/>
    <s v="国家发明专利"/>
    <m/>
    <s v="获得授权，每项国家发明专利计500分；"/>
    <n v="500"/>
    <s v="人因研究院"/>
    <m/>
  </r>
  <r>
    <n v="6"/>
    <x v="1"/>
    <s v="ZL202110499588.X"/>
    <s v="授权"/>
    <s v="用于笔记本电脑的组合调节支架"/>
    <s v="国家发明专利"/>
    <m/>
    <s v="获得授权，每项国家发明专利计500分；"/>
    <n v="500"/>
    <s v="人因研究院"/>
    <m/>
  </r>
  <r>
    <n v="7"/>
    <x v="1"/>
    <s v="ZL202211541244.1"/>
    <s v="申请"/>
    <s v="基于移动终端进行数据采集的空气质量监测方法与系统"/>
    <s v="国家发明专利"/>
    <m/>
    <s v="申请阶段，每项国家发明专利计500分"/>
    <n v="500"/>
    <s v="人因研究院"/>
    <m/>
  </r>
  <r>
    <n v="8"/>
    <x v="1"/>
    <s v="ZL202211071663.3"/>
    <s v="申请"/>
    <s v="光子辅助射频稳相传输方法与系统"/>
    <s v="国家发明专利"/>
    <m/>
    <s v="申请阶段，每项国家发明专利计500分"/>
    <n v="500"/>
    <s v="人因研究院"/>
    <m/>
  </r>
  <r>
    <n v="9"/>
    <x v="1"/>
    <s v="ZL202210130311.4"/>
    <s v="申请"/>
    <s v="测量光纤电致伸缩系数的方法和装置"/>
    <s v="国家发明专利"/>
    <m/>
    <s v="申请阶段，每项国家发明专利计500分"/>
    <n v="500"/>
    <s v="人因研究院"/>
    <m/>
  </r>
  <r>
    <n v="10"/>
    <x v="2"/>
    <s v="ZL201410663467.4"/>
    <s v="转让"/>
    <s v="疲劳驾驶预警处理方法、装置及系统"/>
    <s v="国家发明专利"/>
    <s v="7.47万"/>
    <s v="专利转化，依据学校相关规定进行的发明专利成果转化计3000分。"/>
    <n v="3000"/>
    <s v="安全与管理工程学院"/>
    <m/>
  </r>
  <r>
    <n v="11"/>
    <x v="3"/>
    <s v="202210205804.x"/>
    <s v="申请"/>
    <s v="航天人误数据采集与分析方法和系统"/>
    <s v="国家发明专利"/>
    <m/>
    <s v="申请阶段，每项国家发明专利计500分"/>
    <n v="500"/>
    <s v="安全与管理工程学院"/>
    <m/>
  </r>
  <r>
    <n v="12"/>
    <x v="4"/>
    <n v="202210436054.70001"/>
    <s v="申请"/>
    <s v="基于EFA-BBN的计算机量化预测人员失误概率的方法和系统"/>
    <s v="国家发明专利"/>
    <m/>
    <s v="申请阶段，每项国家发明专利计500分"/>
    <n v="500"/>
    <s v="人因与安全工程研究院"/>
    <m/>
  </r>
  <r>
    <n v="13"/>
    <x v="5"/>
    <s v=" CN202211232727.3"/>
    <s v="申请"/>
    <s v="一种缓冲防护装置"/>
    <s v="国家发明专利"/>
    <m/>
    <s v="申请阶段，每项国家发明专利计500分"/>
    <n v="500"/>
    <s v="安全与管理工程学院"/>
    <m/>
  </r>
  <r>
    <n v="14"/>
    <x v="6"/>
    <s v="CN202110294730.7"/>
    <s v="授权"/>
    <s v="一种基于多维度数据的手控交会对接人因失误识别方法"/>
    <s v="国家发明专利"/>
    <m/>
    <s v="获得授权，每项国家发明专利计500分；"/>
    <n v="500"/>
    <s v="安全与管理工程学院"/>
    <m/>
  </r>
  <r>
    <n v="1"/>
    <x v="7"/>
    <s v="ZL202110660431.0"/>
    <s v="授权"/>
    <s v="一种内六角扳手"/>
    <s v="国家发明专利"/>
    <m/>
    <s v="获得授权，每项国家发明专利计500分；"/>
    <n v="500"/>
    <s v="材料分析检测中心"/>
    <m/>
  </r>
  <r>
    <n v="2"/>
    <x v="7"/>
    <s v="ZL202110945317.2"/>
    <s v="授权"/>
    <s v="钻头可调节的螺丝机"/>
    <s v="国家发明专利"/>
    <m/>
    <s v="获得授权，每项国家发明专利计500分；"/>
    <n v="500"/>
    <s v="材料分析检测中心"/>
    <m/>
  </r>
  <r>
    <n v="3"/>
    <x v="7"/>
    <s v="ZL202221720116.9"/>
    <s v="申请及授权"/>
    <s v="多级加热式颗粒3D打印机"/>
    <s v="实用新型专利"/>
    <m/>
    <s v="申请阶段，每项国家实用新型专利计30分。获得授权，每项国家实用新型专利计70分。"/>
    <n v="0"/>
    <s v="材料分析检测中心"/>
    <s v="非第一发明人"/>
  </r>
  <r>
    <n v="4"/>
    <x v="7"/>
    <s v="ZL202220906379.2"/>
    <s v="申请及授权"/>
    <s v="一种Z轴可以调节的打印机"/>
    <s v="实用新型专利"/>
    <m/>
    <s v="申请阶段，每项国家实用新型专利计30分。获得授权，每项国家实用新型专利计70分。"/>
    <n v="0"/>
    <s v="材料分析检测中心"/>
    <s v="非第一发明人"/>
  </r>
  <r>
    <n v="1"/>
    <x v="8"/>
    <s v="CN2019109717192"/>
    <s v="授权"/>
    <s v="一种本体阻燃型聚丙烯接枝物的制备方法及应用"/>
    <s v="国家发明专利"/>
    <m/>
    <s v="获得授权，每项国家发明专利计500分；"/>
    <n v="500"/>
    <s v="材料学院"/>
    <m/>
  </r>
  <r>
    <n v="2"/>
    <x v="9"/>
    <s v="CN 110092946 B"/>
    <s v="授权"/>
    <s v="非迁移型防老剂及其制备方法和应用"/>
    <s v="国家发明专利"/>
    <m/>
    <s v="获得授权，每项国家发明专利计500分；"/>
    <n v="500"/>
    <s v="材料学院"/>
    <m/>
  </r>
  <r>
    <n v="3"/>
    <x v="9"/>
    <s v="CN 114634229 A"/>
    <s v="申请"/>
    <s v="具有多孔微球形貌的吸附电极材料及其制备方法和应用"/>
    <s v="国家发明专利"/>
    <m/>
    <s v="申请阶段，每项国家发明专利计500分"/>
    <n v="500"/>
    <s v="材料学院"/>
    <m/>
  </r>
  <r>
    <n v="4"/>
    <x v="9"/>
    <s v="CN 114956034 A"/>
    <s v="申请"/>
    <s v="分级多孔球花状电容电极材料及其制备方法和应用"/>
    <s v="国家发明专利"/>
    <m/>
    <s v="申请阶段，每项国家发明专利计500分"/>
    <n v="500"/>
    <s v="材料学院"/>
    <m/>
  </r>
  <r>
    <n v="5"/>
    <x v="10"/>
    <s v="CN 115108812 A"/>
    <s v="授权"/>
    <s v="调控陶粒结构特征和力学强度的方法、类石榴结构轻质高强陶粒及其制备方法"/>
    <s v="国家发明专利"/>
    <m/>
    <s v="获得授权，每项国家发明专利计500分；"/>
    <n v="500"/>
    <s v="材料学院"/>
    <m/>
  </r>
  <r>
    <n v="6"/>
    <x v="10"/>
    <s v="CN 115124364 A"/>
    <s v="授权"/>
    <s v="基于固体废弃物的轻质高强陶粒及其制备方法"/>
    <s v="国家发明专利"/>
    <m/>
    <s v="获得授权，每项国家发明专利计500分；"/>
    <n v="500"/>
    <s v="材料学院"/>
    <m/>
  </r>
  <r>
    <n v="7"/>
    <x v="11"/>
    <s v="ZL202221842217.3"/>
    <s v="申请及授权"/>
    <s v="一种钠离子电池隔膜"/>
    <s v="实用新型专利"/>
    <m/>
    <s v="申请阶段，每项国家实用新型专利计30分。获得授权，每项国家实用新型专利计70分。"/>
    <n v="100"/>
    <s v="材料学院"/>
    <m/>
  </r>
  <r>
    <n v="8"/>
    <x v="11"/>
    <s v="ZL202122028759.9"/>
    <s v="申请及授权"/>
    <s v="一种无负极的一体化固态锂电池"/>
    <s v="实用新型专利"/>
    <m/>
    <s v="申请阶段，每项国家实用新型专利计30分。获得授权，每项国家实用新型专利计70分。"/>
    <n v="100"/>
    <s v="材料学院"/>
    <m/>
  </r>
  <r>
    <n v="9"/>
    <x v="12"/>
    <s v="ZL202011144614.9"/>
    <s v="授权"/>
    <s v="一种轻质高强混凝土及其制备方法和应用"/>
    <s v="国家发明专利"/>
    <m/>
    <s v="获得授权，每项国家发明专利计500分；"/>
    <n v="500"/>
    <s v="材料学院"/>
    <s v="未按要求申报，不认可"/>
  </r>
  <r>
    <n v="10"/>
    <x v="13"/>
    <s v="CN 110327985 B"/>
    <s v="授权"/>
    <s v="超支化环糊精-纳米四氧化三铁非均相催化剂及其制备方法和应用"/>
    <s v="国家发明专利"/>
    <m/>
    <s v="获得授权，每项国家发明专利计500分；"/>
    <n v="500"/>
    <s v="材料学院"/>
    <m/>
  </r>
  <r>
    <n v="11"/>
    <x v="13"/>
    <s v="CN 112588311 B"/>
    <s v="授权"/>
    <s v="钴基氧化物负载双掺杂石墨烯催化剂及其制备方法和应用"/>
    <s v="国家发明专利"/>
    <m/>
    <s v="获得授权，每项国家发明专利计500分；"/>
    <n v="500"/>
    <s v="材料学院"/>
    <m/>
  </r>
  <r>
    <n v="12"/>
    <x v="13"/>
    <s v="CN 114308108 A"/>
    <s v="申请"/>
    <s v="金属负载MXene-C3N4异质微球光催化剂及其制备方法和应用"/>
    <s v="国家发明专利"/>
    <m/>
    <s v="申请阶段，每项国家发明专利计500分"/>
    <n v="500"/>
    <s v="材料学院"/>
    <m/>
  </r>
  <r>
    <n v="13"/>
    <x v="14"/>
    <s v="CN 112142432 B"/>
    <s v="授权"/>
    <s v="泡沫混凝土产品及利用钛石膏制备泡沫混凝土产品的方法"/>
    <s v="国家发明专利"/>
    <m/>
    <s v="获得授权，每项国家发明专利计500分；"/>
    <n v="500"/>
    <s v="材料学院"/>
    <m/>
  </r>
  <r>
    <n v="14"/>
    <x v="14"/>
    <s v="CN 112341239 B"/>
    <s v="授权"/>
    <s v="透水砖及利用二氧化锰渣和草木灰制备烧结透水砖的方法"/>
    <s v="国家发明专利"/>
    <m/>
    <s v="获得授权，每项国家发明专利计500分；"/>
    <n v="500"/>
    <s v="材料学院"/>
    <m/>
  </r>
  <r>
    <n v="15"/>
    <x v="15"/>
    <s v="CN 115015017 A"/>
    <s v="申请"/>
    <s v="压裂泵凡尔胶皮磨损性能测试装置及测试方法"/>
    <s v="国家发明专利"/>
    <m/>
    <s v="申请阶段，每项国家发明专利计500分"/>
    <n v="500"/>
    <s v="材料学院"/>
    <m/>
  </r>
  <r>
    <n v="16"/>
    <x v="16"/>
    <s v="202211003553.3"/>
    <s v="申请"/>
    <s v="3D微纳结构LiMn1-xFexPO4/C材料及其制备方法和应用"/>
    <s v="国家发明专利"/>
    <m/>
    <s v="申请阶段，每项国家发明专利计500分"/>
    <n v="500"/>
    <s v="材料学院"/>
    <m/>
  </r>
  <r>
    <n v="17"/>
    <x v="16"/>
    <n v="202210033844"/>
    <s v="申请"/>
    <s v="基于EMD制备锰酸锂电极材料的方法、锰酸锂电极材料及其应用"/>
    <s v="国家发明专利"/>
    <m/>
    <s v="申请阶段，每项国家发明专利计500分"/>
    <n v="500"/>
    <s v="材料学院"/>
    <m/>
  </r>
  <r>
    <n v="1"/>
    <x v="17"/>
    <s v="ZL 2021 1 0323912.2"/>
    <s v="授权"/>
    <s v="可重复混沌扩频DCSK调制解调方法及调制解调器"/>
    <s v="国家发明专利"/>
    <m/>
    <s v="获得授权，每项国家发明专利计500分；"/>
    <n v="500"/>
    <s v="电气与信息工程学院"/>
    <m/>
  </r>
  <r>
    <n v="2"/>
    <x v="18"/>
    <n v="202211249812"/>
    <s v="申请"/>
    <s v="基于码移的载波索引多进制混沌调制解调方法及调制解调器"/>
    <s v="国家发明专利"/>
    <m/>
    <s v="申请阶段，每项国家发明专利计500分"/>
    <n v="500"/>
    <s v="电气与信息工程学院"/>
    <m/>
  </r>
  <r>
    <n v="3"/>
    <x v="18"/>
    <s v="ZL 2022 2 0220703.5"/>
    <s v="申请"/>
    <s v="基于单片机的指纹红外门禁电路"/>
    <s v="实用新型专利"/>
    <m/>
    <s v="申请阶段，每项国家实用新型专利计30分。"/>
    <n v="30"/>
    <s v="电气与信息工程学院"/>
    <m/>
  </r>
  <r>
    <n v="4"/>
    <x v="18"/>
    <s v="ZL 2022 2 0220703.5"/>
    <s v="申请及授权"/>
    <s v="基于单片机的指纹红外门禁电路"/>
    <s v="实用新型专利"/>
    <m/>
    <s v="申请阶段，每项国家实用新型专利计30分。获得授权，每项国家实用新型专利计70分。"/>
    <n v="100"/>
    <s v="电气与信息工程学院"/>
    <m/>
  </r>
  <r>
    <n v="5"/>
    <x v="18"/>
    <s v="ZL 2022 2 0220705.4"/>
    <s v="申请"/>
    <s v="基于FPGA芯片的高速AD数据采集电路"/>
    <s v="实用新型专利"/>
    <m/>
    <s v="申请阶段，每项国家实用新型专利计30分。"/>
    <n v="30"/>
    <s v="电气与信息工程学院"/>
    <m/>
  </r>
  <r>
    <n v="6"/>
    <x v="18"/>
    <s v="ZL 2022 2 0220705.4"/>
    <s v="申请及授权"/>
    <s v="基于FPGA芯片的高速AD数据采集电路"/>
    <s v="实用新型专利"/>
    <m/>
    <s v="申请阶段，每项国家实用新型专利计30分。获得授权，每项国家实用新型专利计70分。"/>
    <n v="100"/>
    <s v="电气与信息工程学院"/>
    <m/>
  </r>
  <r>
    <n v="7"/>
    <x v="19"/>
    <n v="202210660455"/>
    <s v="申请"/>
    <s v="用于MEMS陀螺接口芯片的三阶积分器级联前馈ΔΣ-ADC"/>
    <s v="国家发明专利"/>
    <m/>
    <s v="申请阶段，每项国家发明专利计500分"/>
    <n v="500"/>
    <s v="电气与信息工程学院"/>
    <m/>
  </r>
  <r>
    <n v="8"/>
    <x v="20"/>
    <s v="ZL 2022 2 0200553.1"/>
    <s v="申请及授权"/>
    <s v="基于GPS、北斗和GSM的终端定位系统及手持式定位器"/>
    <s v="实用新型专利"/>
    <m/>
    <s v="申请阶段，每项国家实用新型专利计30分。获得授权，每项国家实用新型专利计70分。"/>
    <n v="100"/>
    <s v="电气与信息工程学院"/>
    <m/>
  </r>
  <r>
    <n v="9"/>
    <x v="20"/>
    <s v="ZL 2022 2 0306271.X"/>
    <s v="申请及授权"/>
    <s v="一种便携式北斗导航定位设备"/>
    <s v="实用新型专利"/>
    <m/>
    <s v="申请阶段，每项国家实用新型专利计30分。获得授权，每项国家实用新型专利计70分。"/>
    <n v="0"/>
    <s v="电气与信息工程学院"/>
    <s v="未按要求申报，不认可"/>
  </r>
  <r>
    <n v="10"/>
    <x v="20"/>
    <s v="ZL2021 2 0615821.1"/>
    <s v="申请及授权"/>
    <s v="应用单片机温度控制电子设备"/>
    <s v="实用新型专利"/>
    <m/>
    <s v="申请阶段，每项国家实用新型专利计30分。获得授权，每项国家实用新型专利计70分。"/>
    <n v="0"/>
    <s v="电气与信息工程学院"/>
    <s v="未按要求申报，不认可"/>
  </r>
  <r>
    <n v="11"/>
    <x v="21"/>
    <s v="ZL2022 21050350.5"/>
    <s v="申请及授权"/>
    <s v="高性能功率因数校正电路"/>
    <s v="实用新型专利"/>
    <m/>
    <s v="申请阶段，每项国家实用新型专利计30分。获得授权，每项国家实用新型专利计70分。"/>
    <n v="100"/>
    <s v="电气与信息工程学院"/>
    <m/>
  </r>
  <r>
    <n v="12"/>
    <x v="22"/>
    <s v="_x000a_2022104008168"/>
    <s v="申请"/>
    <s v="配电网多馈线柔性互联闭环运行保护方法及系统"/>
    <s v="国家发明专利"/>
    <m/>
    <s v="申请阶段，每项国家发明专利计500分"/>
    <n v="500"/>
    <s v="电气与信息工程学院"/>
    <m/>
  </r>
  <r>
    <n v="13"/>
    <x v="22"/>
    <s v="_x000a_2022103935496"/>
    <s v="申请"/>
    <s v="用于配电网馈线柔性互联的支撑装备及其交直流端口控制方法和系统"/>
    <s v="国家发明专利"/>
    <m/>
    <s v="申请阶段，每项国家发明专利计500分"/>
    <n v="500"/>
    <s v="电气与信息工程学院"/>
    <m/>
  </r>
  <r>
    <n v="14"/>
    <x v="22"/>
    <s v="_x000a_2022103562412"/>
    <s v="申请"/>
    <s v="一种分散式的电网频率二次调节方法及系统"/>
    <s v="国家发明专利"/>
    <m/>
    <s v="申请阶段，每项国家发明专利计500分"/>
    <n v="500"/>
    <s v="电气与信息工程学院"/>
    <m/>
  </r>
  <r>
    <n v="15"/>
    <x v="23"/>
    <n v="202220654159.5"/>
    <s v="申请"/>
    <s v="一种可燃气体检测电路"/>
    <s v="实用新型专利"/>
    <m/>
    <s v="申请阶段，每项国家实用新型专利计30分。"/>
    <n v="30"/>
    <s v="电气与信息工程学院"/>
    <m/>
  </r>
  <r>
    <n v="16"/>
    <x v="23"/>
    <n v="202220681748.20001"/>
    <s v="申请"/>
    <s v="基于单片机的节能路灯控制电路"/>
    <s v="实用新型专利"/>
    <m/>
    <s v="申请阶段，每项国家实用新型专利计30分。"/>
    <n v="30"/>
    <s v="电气与信息工程学院"/>
    <m/>
  </r>
  <r>
    <n v="17"/>
    <x v="23"/>
    <n v="202220711769.39999"/>
    <s v="申请"/>
    <s v="一种智能窗户控制电路"/>
    <s v="实用新型专利"/>
    <m/>
    <s v="申请阶段，每项国家实用新型专利计30分。"/>
    <n v="30"/>
    <s v="电气与信息工程学院"/>
    <m/>
  </r>
  <r>
    <n v="18"/>
    <x v="24"/>
    <n v="202210297548.10001"/>
    <s v="申请"/>
    <s v="核心嗅觉感知描述词的确定方法、计算机刻度存储介质和系统"/>
    <s v="国家发明专利"/>
    <m/>
    <s v="申请阶段，每项国家发明专利计500分"/>
    <n v="500"/>
    <s v="电气与信息工程学院"/>
    <m/>
  </r>
  <r>
    <n v="19"/>
    <x v="25"/>
    <s v="202210741065.6"/>
    <s v="申请"/>
    <s v="VSG惯量何阻尼自适应控制方法、系统及计算机可读介质"/>
    <s v="国家发明专利"/>
    <m/>
    <s v="申请阶段，每项国家发明专利计500分"/>
    <n v="500"/>
    <s v="电气与信息工程学院"/>
    <m/>
  </r>
  <r>
    <n v="1"/>
    <x v="26"/>
    <s v="202211270675.9"/>
    <s v="申请"/>
    <s v="一种絮凝吸附复合炭材料及其制备方法和应用"/>
    <s v="国家发明专利"/>
    <m/>
    <s v="申请阶段，每项国家发明专利计500分"/>
    <n v="500"/>
    <s v="化环学院"/>
    <m/>
  </r>
  <r>
    <n v="2"/>
    <x v="27"/>
    <s v="ZL202110993017.1"/>
    <s v="授权"/>
    <s v="建筑扣件表面半自动清理装置"/>
    <s v="国家发明专利"/>
    <m/>
    <s v="获得授权，每项国家发明专利计500分；"/>
    <n v="500"/>
    <s v="化环学院"/>
    <m/>
  </r>
  <r>
    <n v="3"/>
    <x v="28"/>
    <s v="ZL201811293974.8"/>
    <s v="授权"/>
    <s v="一种促进水稻根表铁膜生成的有机肥及其制备方法和应用"/>
    <s v="国家发明专利"/>
    <m/>
    <s v="获得授权，每项国家发明专利计500分；"/>
    <n v="500"/>
    <s v="化环学院"/>
    <m/>
  </r>
  <r>
    <n v="4"/>
    <x v="29"/>
    <s v="CN113828292B"/>
    <s v="授权"/>
    <s v="用于制备环己酮肟的CQDs-TiO2催化剂的制备方法和制备环己酮肟的方法"/>
    <s v="国家发明专利"/>
    <m/>
    <s v="获得授权，每项国家发明专利计500分；"/>
    <n v="500"/>
    <s v="化环学院"/>
    <m/>
  </r>
  <r>
    <n v="5"/>
    <x v="30"/>
    <s v="202211173571.6"/>
    <s v="申请"/>
    <s v="隧道通风等效模拟装置与风道参数确定方法"/>
    <s v="国家发明专利"/>
    <m/>
    <s v="申请阶段，每项国家发明专利计500分"/>
    <n v="500"/>
    <s v="化环学院"/>
    <m/>
  </r>
  <r>
    <n v="6"/>
    <x v="31"/>
    <s v="202011226460.8"/>
    <s v="授权"/>
    <s v="一种铜配位聚合物及其制备方法、晶体、用途"/>
    <s v="国家发明专利"/>
    <m/>
    <s v="获得授权，每项国家发明专利计500分；"/>
    <n v="500"/>
    <s v="化环学院"/>
    <m/>
  </r>
  <r>
    <n v="1"/>
    <x v="32"/>
    <s v="202210169362.8"/>
    <s v="申请"/>
    <s v="数据中心网络自适应性调整包簇粒度的负载均衡方法"/>
    <s v="国家发明专利"/>
    <m/>
    <s v="申请阶段，每项国家发明专利计500分"/>
    <n v="500"/>
    <s v="计算机学院"/>
    <m/>
  </r>
  <r>
    <n v="2"/>
    <x v="32"/>
    <n v="2021116756.4000001"/>
    <s v="授权"/>
    <s v="基于体感交互的智能手机防盗与追踪的方法"/>
    <s v="国家发明专利"/>
    <m/>
    <s v="获得授权，每项国家发明专利计500分；"/>
    <n v="500"/>
    <s v="计算机学院"/>
    <m/>
  </r>
  <r>
    <n v="3"/>
    <x v="33"/>
    <s v="zl.202110365614.x"/>
    <s v="授权"/>
    <s v="一种警用高压枪"/>
    <s v="国家发明专利"/>
    <m/>
    <s v="获得授权，每项国家发明专利计500分；"/>
    <n v="500"/>
    <s v="计算机学院"/>
    <m/>
  </r>
  <r>
    <n v="4"/>
    <x v="34"/>
    <n v="202210524938.79999"/>
    <s v="申请"/>
    <s v="低峰均包络比通信雷达一体化波形生成方法和装置"/>
    <s v="国家发明专利"/>
    <m/>
    <s v="申请阶段，每项国家发明专利计500分"/>
    <n v="500"/>
    <s v="计算机学院"/>
    <m/>
  </r>
  <r>
    <n v="5"/>
    <x v="35"/>
    <s v="ZL 2021 1 0289477.6"/>
    <s v="授权"/>
    <s v="基于迁移学习的赖氨酸丙酰化预测方法和系统"/>
    <s v="国家发明专利"/>
    <m/>
    <s v="获得授权，每项国家发明专利计500分；"/>
    <n v="500"/>
    <s v="计算机学院"/>
    <m/>
  </r>
  <r>
    <n v="6"/>
    <x v="36"/>
    <s v="202220572597.7"/>
    <s v="申请"/>
    <s v="一种学生宿舍纪律及内务智能管理评比系统"/>
    <s v="实用新型专利"/>
    <m/>
    <s v="申请阶段，每项国家实用新型专利计30分。"/>
    <n v="30"/>
    <s v="计算机学院"/>
    <m/>
  </r>
  <r>
    <n v="7"/>
    <x v="36"/>
    <s v="202220908229.5"/>
    <s v="申请"/>
    <s v="一种适用于农村房屋的太阳能热水器"/>
    <s v="实用新型专利"/>
    <m/>
    <s v="申请阶段，每项国家实用新型专利计30分。"/>
    <n v="30"/>
    <s v="计算机学院"/>
    <m/>
  </r>
  <r>
    <n v="8"/>
    <x v="37"/>
    <s v="2022103669360"/>
    <s v="申请"/>
    <s v="边缘计算中基于任务图整体资源需求的多应用在线计算卸载资源调度方法和系统"/>
    <s v="国家发明专利"/>
    <m/>
    <s v="申请阶段，每项国家发明专利计500分"/>
    <n v="500"/>
    <s v="计算机学院"/>
    <m/>
  </r>
  <r>
    <n v="9"/>
    <x v="38"/>
    <s v="CN202221797631.7"/>
    <s v="申请及授权"/>
    <s v="一种计算机用降噪装置"/>
    <s v="实用新型专利"/>
    <m/>
    <s v="申请阶段，每项国家实用新型专利计30分。获得授权，每项国家实用新型专利计70分。"/>
    <n v="100"/>
    <s v="计算机学院"/>
    <m/>
  </r>
  <r>
    <n v="10"/>
    <x v="39"/>
    <s v="ZL202110128490.3"/>
    <s v="授权"/>
    <s v="一种基于S-K及SVPWM的级联多电平变换器"/>
    <s v="国家发明专利"/>
    <m/>
    <s v="获得授权，每项国家发明专利计500分；"/>
    <n v="500"/>
    <s v="计算机学院"/>
    <m/>
  </r>
  <r>
    <n v="11"/>
    <x v="40"/>
    <s v="2021110903103"/>
    <s v="授权"/>
    <s v="用于机加工自动生产线的工件干燥装置与工件干燥方法"/>
    <s v="国家发明专利"/>
    <m/>
    <s v="获得授权，每项国家发明专利计500分；"/>
    <n v="500"/>
    <s v="计算机学院"/>
    <m/>
  </r>
  <r>
    <n v="12"/>
    <x v="40"/>
    <s v="2020102750402"/>
    <s v="授权"/>
    <s v="一种确定性移动机器人路径规划方法"/>
    <s v="国家发明专利"/>
    <m/>
    <s v="获得授权，每项国家发明专利计500分；"/>
    <n v="500"/>
    <s v="计算机学院"/>
    <m/>
  </r>
  <r>
    <n v="13"/>
    <x v="40"/>
    <s v="2022102032868"/>
    <s v="申请"/>
    <s v="一种基于最小处理单元的移动机器人路径规划方法"/>
    <s v="国家发明专利"/>
    <m/>
    <s v="申请阶段，每项国家发明专利计500分"/>
    <n v="500"/>
    <s v="计算机学院"/>
    <m/>
  </r>
  <r>
    <n v="14"/>
    <x v="41"/>
    <s v="CN202210848086.8"/>
    <s v="申请"/>
    <s v="基于BIM、RFID和向量网络的装配式建筑施工调度方法与系统"/>
    <s v="国家发明专利"/>
    <m/>
    <s v="申请阶段，每项国家发明专利计500分"/>
    <n v="500"/>
    <s v="计算机学院"/>
    <m/>
  </r>
  <r>
    <n v="15"/>
    <x v="42"/>
    <s v="ZL2020108522842"/>
    <s v="授权"/>
    <s v="基于图像运算的灯光控制方法"/>
    <s v="国家发明专利"/>
    <m/>
    <s v="获得授权，每项国家发明专利计500分；"/>
    <n v="500"/>
    <s v="计算机学院"/>
    <m/>
  </r>
  <r>
    <n v="16"/>
    <x v="43"/>
    <s v="202110880259.X"/>
    <s v="授权"/>
    <s v="一种电动汽车电池温度控制装置"/>
    <s v="国家发明专利"/>
    <m/>
    <s v="获得授权，每项国家发明专利计500分；"/>
    <n v="0"/>
    <s v="计算机学院"/>
    <s v="未按要求申报，不认可"/>
  </r>
  <r>
    <n v="17"/>
    <x v="43"/>
    <s v="202211360417.X"/>
    <s v="申请"/>
    <s v="一种基于特征向量的指纹识别加密系统"/>
    <s v="国家发明专利"/>
    <m/>
    <s v="申请阶段，每项国家发明专利计500分"/>
    <n v="500"/>
    <s v="计算机学院"/>
    <m/>
  </r>
  <r>
    <n v="1"/>
    <x v="44"/>
    <s v="ZL202110589956.X"/>
    <s v="授权"/>
    <s v="精密加工深海扬矿管特殊连接外螺纹的装置及其使用"/>
    <s v="国家发明专利"/>
    <m/>
    <s v="获得授权，每项国家发明专利计500分；"/>
    <n v="500"/>
    <s v="汽车零部件技术研究院"/>
    <m/>
  </r>
  <r>
    <n v="2"/>
    <x v="44"/>
    <s v="ZL202110589932.4"/>
    <s v="授权"/>
    <s v="一种深海扬矿管接头内螺纹的加工装置的使用方法"/>
    <s v="国家发明专利"/>
    <m/>
    <s v="获得授权，每项国家发明专利计500分；"/>
    <n v="500"/>
    <s v="汽车零部件技术研究院"/>
    <m/>
  </r>
  <r>
    <n v="3"/>
    <x v="45"/>
    <s v="ZL2020107280969"/>
    <s v="转让"/>
    <s v="一种自带粘接性控温件、及其制作方法和应用"/>
    <s v="国家发明专利"/>
    <s v="4.11万"/>
    <s v="专利转化，依据学校相关规定进行的发明专利成果转化计3000分。"/>
    <n v="3000"/>
    <s v="汽车零部件技术研究院"/>
    <m/>
  </r>
  <r>
    <n v="4"/>
    <x v="45"/>
    <s v="ZL2019109548264"/>
    <s v="转让"/>
    <s v="一种利用透明中红外辐射纤维素薄膜冷却光伏组件的方法"/>
    <s v="国家发明专利"/>
    <s v="4.01万"/>
    <s v="专利转化，依据学校相关规定进行的发明专利成果转化计3000分。"/>
    <n v="3000"/>
    <s v="汽车零部件技术研究院"/>
    <m/>
  </r>
  <r>
    <n v="5"/>
    <x v="45"/>
    <s v="ZL2020107280969"/>
    <s v="授权"/>
    <s v="一种自带粘接性控温件、及其制作方法和应用"/>
    <s v="国家发明专利"/>
    <m/>
    <s v="获得授权，每项国家发明专利计500分；"/>
    <n v="500"/>
    <s v="汽车零部件技术研究院"/>
    <m/>
  </r>
  <r>
    <n v="6"/>
    <x v="45"/>
    <s v="ZL2020102852088"/>
    <s v="授权"/>
    <s v="一种光转换透明薄膜及其制作方法与应用"/>
    <s v="国家发明专利"/>
    <m/>
    <s v="获得授权，每项国家发明专利计500分；"/>
    <n v="500"/>
    <s v="汽车零部件技术研究院"/>
    <m/>
  </r>
  <r>
    <n v="7"/>
    <x v="45"/>
    <s v="ZL2021108685717"/>
    <s v="授权"/>
    <s v="用溶胶凝胶烧结法在碳碳复合材料表面制备氮化硼纤维缠绕涂层的方法"/>
    <s v="国家发明专利"/>
    <m/>
    <s v="获得授权，每项国家发明专利计500分；"/>
    <n v="500"/>
    <s v="汽车零部件技术研究院"/>
    <s v="未按要求申报，不认可"/>
  </r>
  <r>
    <n v="8"/>
    <x v="45"/>
    <n v="202210156448.70001"/>
    <s v="申请"/>
    <s v="一种碱金属离子嵌入重构光伏玻璃表面提升透光率的方法"/>
    <s v="国家发明专利"/>
    <m/>
    <s v="申请阶段，每项国家发明专利计500分"/>
    <n v="0"/>
    <s v="汽车零部件技术研究院"/>
    <s v="未按要求申报，不认可"/>
  </r>
  <r>
    <n v="9"/>
    <x v="45"/>
    <n v="202211050467.79999"/>
    <s v="申请"/>
    <s v="一种在碳材料表面氧化并气相反应沉积氮化硅层的方法"/>
    <s v="国家发明专利"/>
    <m/>
    <s v="申请阶段，每项国家发明专利计500分"/>
    <n v="0"/>
    <s v="汽车零部件技术研究院"/>
    <s v="未按要求申报，不认可"/>
  </r>
  <r>
    <n v="12"/>
    <x v="46"/>
    <s v="ZL202010056325.7"/>
    <s v="授权"/>
    <s v="一种机器人无信号地形探测的方法"/>
    <s v="国家发明专利"/>
    <m/>
    <s v="获得授权，每项国家发明专利计500分；"/>
    <n v="500"/>
    <s v="汽车零部件技术研究院"/>
    <m/>
  </r>
  <r>
    <n v="13"/>
    <x v="46"/>
    <s v="ZL202111384971.7"/>
    <s v="授权"/>
    <s v="一种减速带"/>
    <s v="国家发明专利"/>
    <m/>
    <s v="获得授权，每项国家发明专利计500分；"/>
    <n v="500"/>
    <s v="汽车零部件技术研究院"/>
    <m/>
  </r>
  <r>
    <n v="14"/>
    <x v="46"/>
    <s v="ZL202010880396.9"/>
    <s v="授权"/>
    <s v="基于分段Hermite插值多项式和整体离散策略预测铣削稳定性的方"/>
    <s v="国家发明专利"/>
    <m/>
    <s v="获得授权，每项国家发明专利计500分；"/>
    <n v="500"/>
    <s v="汽车零部件技术研究院"/>
    <m/>
  </r>
  <r>
    <n v="15"/>
    <x v="47"/>
    <s v="ZL202110470659.3"/>
    <s v="授权"/>
    <s v="Mo3O10(C2H10N2)纳米线与MoO3纳米线及其制备方法和应用"/>
    <s v="国家发明专利"/>
    <m/>
    <s v="获得授权，每项国家发明专利计500分；"/>
    <n v="500"/>
    <s v="汽车零部件技术研究院"/>
    <m/>
  </r>
  <r>
    <n v="16"/>
    <x v="47"/>
    <s v="ZL202110444361.5"/>
    <s v="授权"/>
    <s v="MoO2-MO2析氢催化材料及其制备方法和应用"/>
    <s v="国家发明专利"/>
    <m/>
    <s v="获得授权，每项国家发明专利计500分；"/>
    <n v="500"/>
    <s v="汽车零部件技术研究院"/>
    <m/>
  </r>
  <r>
    <n v="17"/>
    <x v="48"/>
    <n v="202211591392.39999"/>
    <s v="申请"/>
    <s v="一种仿生蜘蛛腿结构及其机器人"/>
    <s v="国家发明专利"/>
    <m/>
    <s v="申请阶段，每项国家发明专利计500分"/>
    <n v="0"/>
    <s v="汽车零部件技术研究院"/>
    <s v="未按要求申报，不认可"/>
  </r>
  <r>
    <n v="1"/>
    <x v="49"/>
    <s v="CN111287378B"/>
    <s v="授权"/>
    <s v="一种可调节高度的吊顶及其施工方法"/>
    <s v="国家发明专利"/>
    <m/>
    <s v="获得授权，每项国家发明专利计500分；"/>
    <n v="500"/>
    <s v="设计艺术学院"/>
    <m/>
  </r>
  <r>
    <n v="2"/>
    <x v="49"/>
    <s v="CN111305450B"/>
    <s v="授权"/>
    <s v="一种吊顶用吊件 "/>
    <s v="国家发明专利"/>
    <m/>
    <s v="获得授权，每项国家发明专利计500分；"/>
    <n v="500"/>
    <s v="设计艺术学院"/>
    <m/>
  </r>
  <r>
    <n v="3"/>
    <x v="50"/>
    <s v="ZL202220908392.1"/>
    <s v="申请及授权"/>
    <s v="升降可调的感应式节能路灯"/>
    <s v="实用新型专利"/>
    <m/>
    <s v="申请阶段，每项国家实用新型专利计30分。获得授权，每项国家实用新型专利计70分。"/>
    <n v="100"/>
    <s v="设计艺术学院"/>
    <m/>
  </r>
  <r>
    <n v="1"/>
    <x v="51"/>
    <n v="202210639399.20001"/>
    <s v="申请"/>
    <s v="一种体育健身腿部拉筋装置"/>
    <s v="国家发明专利"/>
    <m/>
    <s v="申请阶段，每项国家发明专利计500分"/>
    <n v="0"/>
    <s v="体育教学科研部"/>
    <s v="未按要求申报，不认可"/>
  </r>
  <r>
    <n v="2"/>
    <x v="51"/>
    <n v="202122677293.5"/>
    <s v="授权"/>
    <s v="一种体育运动用柔韧性训练装置"/>
    <s v="实用新型专利"/>
    <m/>
    <s v="申请阶段，每项国家实用新型专利计30分。获得授权，每项国家实用新型专利计70分。"/>
    <n v="0"/>
    <s v="体育教学科研部"/>
    <s v="未按要求申报，不认可"/>
  </r>
  <r>
    <n v="1"/>
    <x v="52"/>
    <s v="202210054440.X"/>
    <s v="申请"/>
    <s v="考虑索段连接器的星载网状天线结构优化方法和优化装置"/>
    <s v="国家发明专利"/>
    <m/>
    <s v="申请阶段，每项国家发明专利计500分"/>
    <n v="500"/>
    <s v="智机学院"/>
    <m/>
  </r>
  <r>
    <n v="2"/>
    <x v="52"/>
    <s v="202210056049.3"/>
    <s v="申请"/>
    <s v="静电成形薄膜反射面天线及其膜材剪裁方法、程序和系统"/>
    <s v="国家发明专利"/>
    <m/>
    <s v="申请阶段，每项国家发明专利计500分"/>
    <n v="500"/>
    <s v="智机学院"/>
    <m/>
  </r>
  <r>
    <n v="3"/>
    <x v="52"/>
    <s v="202210154993.2"/>
    <s v="申请"/>
    <s v="索膜反射面可展开天线的结构优化方法和装置"/>
    <s v="国家发明专利"/>
    <m/>
    <s v="申请阶段，每项国家发明专利计500分"/>
    <n v="500"/>
    <s v="智机学院"/>
    <m/>
  </r>
  <r>
    <n v="4"/>
    <x v="52"/>
    <s v="2022105581284"/>
    <s v="申请"/>
    <s v="基于力密度方法的索膜反射面可展开天线的结构优化方法和装置"/>
    <s v="国家发明专利"/>
    <m/>
    <s v="申请阶段，每项国家发明专利计500分"/>
    <n v="500"/>
    <s v="智机学院"/>
    <m/>
  </r>
  <r>
    <n v="5"/>
    <x v="52"/>
    <s v="202211128264.6"/>
    <s v="申请"/>
    <s v="多关节蛇形机器人及其运动控制方法"/>
    <s v="国家发明专利"/>
    <m/>
    <s v="申请阶段，每项国家发明专利计500分"/>
    <n v="500"/>
    <s v="智机学院"/>
    <m/>
  </r>
  <r>
    <n v="6"/>
    <x v="52"/>
    <s v="ZL202220327530.7"/>
    <s v="申请及授权"/>
    <s v="Y 型天线支撑桁架展开装置"/>
    <s v="实用新型专利"/>
    <m/>
    <s v="申请阶段，每项国家实用新型专利计30分。获得授权，每项国家实用新型专利计70分。"/>
    <n v="100"/>
    <s v="智机学院"/>
    <m/>
  </r>
  <r>
    <n v="7"/>
    <x v="53"/>
    <s v="zl.202110365614.x"/>
    <s v="授权"/>
    <s v="一种警用高压枪"/>
    <s v="国家发明专利"/>
    <m/>
    <s v="获得授权，每项国家发明专利计500分；"/>
    <n v="500"/>
    <s v="智机学院"/>
    <m/>
  </r>
  <r>
    <n v="8"/>
    <x v="53"/>
    <s v="202223097879.5"/>
    <s v="申请"/>
    <s v="一种发音装置"/>
    <s v="实用新型专利"/>
    <m/>
    <s v="申请阶段，每项国家实用新型专利计30分。"/>
    <n v="30"/>
    <s v="智机学院"/>
    <m/>
  </r>
  <r>
    <n v="9"/>
    <x v="54"/>
    <s v="CN201910954828.3"/>
    <s v="授权"/>
    <s v="一种基于线激光扫描的铝氧化膜均匀程度检测装置"/>
    <s v="国家发明专利"/>
    <m/>
    <s v="获得授权，每项国家发明专利计500分；"/>
    <n v="500"/>
    <s v="智机学院"/>
    <m/>
  </r>
  <r>
    <n v="10"/>
    <x v="54"/>
    <s v="CN201811012328.X"/>
    <s v="授权"/>
    <s v="一种基于数值模拟的7005铝合金微观组织分析系统及方法"/>
    <s v="国家发明专利"/>
    <m/>
    <s v="获得授权，每项国家发明专利计500分；"/>
    <n v="500"/>
    <s v="智机学院"/>
    <m/>
  </r>
  <r>
    <n v="11"/>
    <x v="55"/>
    <s v="CN202011142381.9"/>
    <s v="授权"/>
    <s v="一种检测汽车EPS安装座内轴承纵向负荷力和位移量的装置"/>
    <s v="国家发明专利"/>
    <m/>
    <s v="获得授权，每项国家发明专利计500分；"/>
    <n v="500"/>
    <s v="智机学院"/>
    <m/>
  </r>
  <r>
    <n v="12"/>
    <x v="56"/>
    <s v="CN202210544825.4"/>
    <s v="申请"/>
    <s v="一种智能康复训练器"/>
    <s v="国家发明专利"/>
    <m/>
    <s v="申请阶段，每项国家发明专利计500分"/>
    <n v="500"/>
    <s v="智机学院"/>
    <m/>
  </r>
  <r>
    <n v="13"/>
    <x v="57"/>
    <n v="202210285845.39999"/>
    <s v="申请"/>
    <s v="一种电机一体化电机保护装置"/>
    <s v="国家发明专利"/>
    <m/>
    <s v="申请阶段，每项国家发明专利计500分"/>
    <n v="500"/>
    <s v="智机学院"/>
    <m/>
  </r>
  <r>
    <n v="14"/>
    <x v="58"/>
    <s v="CN202011404786.5"/>
    <s v="授权"/>
    <s v="一种基于空间分配系统的智能家居储物柜"/>
    <s v="国家发明专利"/>
    <m/>
    <m/>
    <n v="0"/>
    <s v="智机学院"/>
    <s v="非第一发明人"/>
  </r>
  <r>
    <n v="15"/>
    <x v="59"/>
    <n v="202110446170.20001"/>
    <s v="授权"/>
    <s v="一种工程车辆及可变支腿的车辆防护装置"/>
    <s v="国家发明专利"/>
    <m/>
    <s v="获得授权，每项国家发明专利计500分；"/>
    <n v="500"/>
    <s v="智机学院"/>
    <m/>
  </r>
  <r>
    <n v="16"/>
    <x v="60"/>
    <m/>
    <s v="申请"/>
    <s v="水面垃圾自动打捞船"/>
    <s v="国家发明专利"/>
    <m/>
    <s v="申请阶段，每项国家发明专利计500分"/>
    <n v="500"/>
    <s v="智机学院"/>
    <m/>
  </r>
  <r>
    <n v="1"/>
    <x v="61"/>
    <s v="ZL 2021 1 1096567.X"/>
    <s v="授权"/>
    <s v="混凝土喷淋养护控制系统与高层建筑混凝土梁板养护方法"/>
    <s v="国家发明专利"/>
    <m/>
    <s v="获得授权，每项国家发明专利计500分；"/>
    <n v="500"/>
    <s v="土木学院"/>
    <m/>
  </r>
  <r>
    <n v="2"/>
    <x v="61"/>
    <s v="ZL 2020 2 3175250.9"/>
    <s v="转让"/>
    <s v="一种高层建筑混凝土梁板喷淋养护系统"/>
    <s v="实用新型专利"/>
    <s v="0.3万"/>
    <s v="第九条第三款"/>
    <n v="0"/>
    <s v="土木学院"/>
    <s v="非发明专利成果转化"/>
  </r>
  <r>
    <n v="3"/>
    <x v="62"/>
    <s v="ZL 2020 1 0700326.0"/>
    <s v="授权"/>
    <s v="一种基于BIM技术的整体装配式建筑的外挂板施工方法"/>
    <s v="国家发明专利"/>
    <m/>
    <s v="获得授权，每项国家发明专利计500分；"/>
    <n v="0"/>
    <s v="土木学院"/>
    <s v="未按要求申报，不认可"/>
  </r>
  <r>
    <n v="4"/>
    <x v="63"/>
    <s v="202010993556.0"/>
    <s v="授权"/>
    <s v="低高度槽型钢混组合梁及其制作方法"/>
    <s v="国家发明专利"/>
    <m/>
    <s v="获得授权，每项国家发明专利计500分；"/>
    <n v="500"/>
    <s v="土木学院"/>
    <m/>
  </r>
  <r>
    <n v="5"/>
    <x v="63"/>
    <s v="202010993534.4"/>
    <s v="授权"/>
    <s v="一种槽型钢-混凝土组合梁及其制作方法"/>
    <s v="国家发明专利"/>
    <m/>
    <s v="获得授权，每项国家发明专利计500分；"/>
    <n v="500"/>
    <s v="土木学院"/>
    <m/>
  </r>
  <r>
    <n v="6"/>
    <x v="63"/>
    <s v="202011244044.0"/>
    <s v="授权"/>
    <s v="用于小型桥涵的钢混组合梁板及其生产方法"/>
    <s v="国家发明专利"/>
    <m/>
    <s v="获得授权，每项国家发明专利计500分；"/>
    <n v="500"/>
    <s v="土木学院"/>
    <m/>
  </r>
  <r>
    <n v="7"/>
    <x v="64"/>
    <s v="202110139853.3"/>
    <s v="授权"/>
    <s v="钢管混凝土组合梁及其施工方法"/>
    <s v="国家发明专利"/>
    <m/>
    <s v="获得授权，每项国家发明专利计500分；"/>
    <n v="500"/>
    <s v="土木学院"/>
    <m/>
  </r>
  <r>
    <n v="8"/>
    <x v="64"/>
    <s v="202110139834.0"/>
    <s v="授权"/>
    <s v="一种设摩擦型钢混组合梁剪力连接键与钢混组合梁"/>
    <s v="国家发明专利"/>
    <m/>
    <s v="获得授权，每项国家发明专利计500分；"/>
    <n v="500"/>
    <s v="土木学院"/>
    <m/>
  </r>
  <r>
    <n v="9"/>
    <x v="64"/>
    <s v="202110139852.9"/>
    <s v="授权"/>
    <s v="开孔钢管钢混组合梁桥结构及其施工方法"/>
    <s v="国家发明专利"/>
    <m/>
    <s v="获得授权，每项国家发明专利计500分；"/>
    <n v="500"/>
    <s v="土木学院"/>
    <m/>
  </r>
  <r>
    <n v="10"/>
    <x v="65"/>
    <s v="202210901576X"/>
    <s v="申请"/>
    <s v="间歇浸没式三维电极生物膜反应器及污水处理方法"/>
    <s v="国家发明专利"/>
    <m/>
    <s v="申请阶段，每项国家发明专利计500分"/>
    <n v="500"/>
    <s v="土木学院"/>
    <m/>
  </r>
  <r>
    <n v="11"/>
    <x v="66"/>
    <s v="202211591353.9"/>
    <s v="申请"/>
    <s v="折叠桁架—膜组合空间结构"/>
    <s v="国家发明专利"/>
    <m/>
    <s v="申请阶段，每项国家发明专利计500分"/>
    <n v="500"/>
    <s v="土木学院"/>
    <m/>
  </r>
  <r>
    <n v="1"/>
    <x v="67"/>
    <s v="202210191957.3"/>
    <s v="申请"/>
    <s v="一种新能源充电桩"/>
    <s v="国家发明专利"/>
    <m/>
    <s v="申请阶段，每项国家发明专利计500分"/>
    <n v="500"/>
    <s v="现代工程技术实践教学部"/>
    <m/>
  </r>
  <r>
    <n v="2"/>
    <x v="67"/>
    <s v="202210917068.0"/>
    <s v="申请"/>
    <s v="一种合金自动化淬火设备"/>
    <s v="国家发明专利"/>
    <m/>
    <s v="申请阶段，每项国家发明专利计500分"/>
    <n v="500"/>
    <s v="现代工程技术实践教学部"/>
    <m/>
  </r>
  <r>
    <n v="3"/>
    <x v="67"/>
    <s v="202210927516.5"/>
    <s v="申请"/>
    <s v="一种超声车铣精密加工高性能螺纹的装置及使用方法 "/>
    <s v="国家发明专利"/>
    <m/>
    <s v="申请阶段，每项国家发明专利计500分"/>
    <n v="500"/>
    <s v="现代工程技术实践教学部"/>
    <m/>
  </r>
  <r>
    <n v="4"/>
    <x v="67"/>
    <s v="202210998436.9"/>
    <s v="申请"/>
    <s v="一种升降式新能源充电桩"/>
    <s v="国家发明专利"/>
    <m/>
    <s v="申请阶段，每项国家发明专利计500分"/>
    <n v="500"/>
    <s v="现代工程技术实践教学部"/>
    <m/>
  </r>
  <r>
    <n v="5"/>
    <x v="68"/>
    <s v="ZL201610800075.7"/>
    <s v="转让"/>
    <s v="一种多功能燃烧炉出料炉门"/>
    <s v="国家发明专利"/>
    <s v="4.05万"/>
    <s v="专利转化，依据学校相关规定进行的发明专利成果转化计3000分。"/>
    <n v="3000"/>
    <s v="现代工程技术_x000a_实践教学部"/>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n v="1"/>
    <x v="0"/>
    <s v="HH22099"/>
    <s v="控制室人机环集成测试及数据收集"/>
    <n v="783000"/>
    <s v="60分/万"/>
    <n v="4698"/>
    <s v="安全与管理工程学院"/>
    <m/>
  </r>
  <r>
    <n v="2"/>
    <x v="1"/>
    <s v="HH22266"/>
    <s v="东莞市兴立塑胶有限公司危险源辨识"/>
    <n v="150000"/>
    <s v="60分/万"/>
    <n v="900"/>
    <s v="安全与管理工程学院"/>
    <m/>
  </r>
  <r>
    <n v="3"/>
    <x v="2"/>
    <s v="HH21022"/>
    <s v="量化投资信息管理系统"/>
    <n v="120000"/>
    <s v="60分/万"/>
    <n v="720"/>
    <s v="安全与管理工程学院"/>
    <m/>
  </r>
  <r>
    <n v="4"/>
    <x v="3"/>
    <s v="HH22100"/>
    <s v="《核电站人因失误防范理论、技术与应用》教材编写服务"/>
    <n v="11374.76"/>
    <s v="60分/万"/>
    <n v="68.248559999999998"/>
    <s v="安全与管理工程学院"/>
    <m/>
  </r>
  <r>
    <n v="5"/>
    <x v="3"/>
    <s v="HH22285"/>
    <s v="智慧安全监管平台（1+N）开发"/>
    <n v="200000"/>
    <s v="60分/万"/>
    <n v="1200"/>
    <s v="安全与管理工程学院"/>
    <m/>
  </r>
  <r>
    <n v="6"/>
    <x v="4"/>
    <s v="HH22122"/>
    <s v="衡阳市一然堂家居有限公司危险源辨识及安全生产教育"/>
    <n v="100000"/>
    <s v="60分/万"/>
    <n v="600"/>
    <s v="安全与管理工程学院"/>
    <m/>
  </r>
  <r>
    <n v="7"/>
    <x v="5"/>
    <s v="HH22241"/>
    <s v="企业安全专项方案制定与咨询服务"/>
    <n v="120000"/>
    <s v="60分/万"/>
    <n v="720"/>
    <s v="安全与管理工程学院"/>
    <m/>
  </r>
  <r>
    <n v="8"/>
    <x v="6"/>
    <s v="HH22105"/>
    <s v="园区设计及运营管理优化方案"/>
    <n v="180000"/>
    <s v="60分/万"/>
    <n v="1080"/>
    <s v="安全与管理工程学院"/>
    <m/>
  </r>
  <r>
    <n v="9"/>
    <x v="6"/>
    <s v="HH22112"/>
    <s v="企业宣传推广项目咨询"/>
    <n v="20000"/>
    <s v="60分/万"/>
    <n v="120"/>
    <s v="安全与管理工程学院"/>
    <m/>
  </r>
  <r>
    <n v="10"/>
    <x v="6"/>
    <s v="HH22113"/>
    <s v="企业宣传推广项目咨询"/>
    <n v="30000"/>
    <s v="60分/万"/>
    <n v="180"/>
    <s v="安全与管理工程学院"/>
    <m/>
  </r>
  <r>
    <n v="11"/>
    <x v="6"/>
    <s v="HH22229"/>
    <s v="企业宣传推广咨询项目"/>
    <n v="20000"/>
    <s v="60分/万"/>
    <n v="120"/>
    <s v="安全与管理工程学院"/>
    <m/>
  </r>
  <r>
    <n v="12"/>
    <x v="7"/>
    <s v="HH22137"/>
    <s v="互联网+教育培训模式研究"/>
    <n v="150000"/>
    <s v="60分/万"/>
    <n v="900"/>
    <s v="安全与管理工程学院"/>
    <m/>
  </r>
  <r>
    <n v="13"/>
    <x v="8"/>
    <s v="HH22155"/>
    <s v="高压电气设备绝缘耐压技术研究"/>
    <n v="36000"/>
    <s v="60分/万"/>
    <n v="216"/>
    <s v="安全与管理工程学院"/>
    <m/>
  </r>
  <r>
    <n v="14"/>
    <x v="9"/>
    <s v="HH22027"/>
    <s v="灵东矿、灵露矿矿井通风阻力测试"/>
    <n v="36000"/>
    <s v="60分/万"/>
    <n v="216"/>
    <s v="安全与管理工程学院"/>
    <m/>
  </r>
  <r>
    <n v="15"/>
    <x v="9"/>
    <s v="HH22028"/>
    <s v="呼盛矿、蒙西矿矿井通风阻力测试"/>
    <n v="37000"/>
    <s v="60分/万"/>
    <n v="222"/>
    <s v="安全与管理工程学院"/>
    <m/>
  </r>
  <r>
    <n v="16"/>
    <x v="9"/>
    <s v="HH22029"/>
    <s v="兴旺矿、金鲁矿矿井通风阻力测试"/>
    <n v="29000"/>
    <s v="60分/万"/>
    <n v="174"/>
    <s v="安全与管理工程学院"/>
    <m/>
  </r>
  <r>
    <n v="17"/>
    <x v="9"/>
    <s v="HH22030"/>
    <s v="雁南矿、敏东一矿矿井通风阻力测试"/>
    <n v="32000"/>
    <s v="60分/万"/>
    <n v="192"/>
    <s v="安全与管理工程学院"/>
    <m/>
  </r>
  <r>
    <n v="18"/>
    <x v="9"/>
    <s v="HH22031"/>
    <s v="天顺矿、兴塔矿矿井通风阻力测试"/>
    <n v="33000"/>
    <s v="60分/万"/>
    <n v="198"/>
    <s v="安全与管理工程学院"/>
    <m/>
  </r>
  <r>
    <n v="19"/>
    <x v="10"/>
    <s v="HH21012"/>
    <s v="核电厂调试班组人因失误形成因子分析及分析模型研究"/>
    <n v="23750"/>
    <s v="60分/万"/>
    <n v="142.5"/>
    <s v="安全与管理工程学院"/>
    <m/>
  </r>
  <r>
    <n v="20"/>
    <x v="10"/>
    <s v="HH21013"/>
    <s v="核电厂调试人员职业压力与人因失效"/>
    <n v="7500"/>
    <s v="60分/万"/>
    <n v="45"/>
    <s v="安全与管理工程学院"/>
    <m/>
  </r>
  <r>
    <n v="21"/>
    <x v="10"/>
    <s v="HH22157"/>
    <s v="方家山机组数字环境中人因失误机理及预防策略研究"/>
    <n v="1044852.5"/>
    <s v="60分/万"/>
    <n v="6269.1149999999998"/>
    <s v="安全与管理工程学院"/>
    <m/>
  </r>
  <r>
    <n v="22"/>
    <x v="11"/>
    <s v="HH22273"/>
    <s v="供电企业人因失误防范技术的研究与应用教材编写服务-1"/>
    <n v="98156.85"/>
    <s v="60分/万"/>
    <n v="588.94110000000001"/>
    <s v="安全与管理工程学院"/>
    <m/>
  </r>
  <r>
    <n v="23"/>
    <x v="12"/>
    <s v="HH22081"/>
    <s v="煤矸石制活性偏高岭土试验研究"/>
    <n v="50000"/>
    <s v="40分/万"/>
    <n v="200"/>
    <s v="材料科学与工程学院"/>
    <m/>
  </r>
  <r>
    <n v="24"/>
    <x v="13"/>
    <s v="HH22110"/>
    <s v="改性超吸水树脂复合材料的开发"/>
    <n v="20000"/>
    <s v="40分/万"/>
    <n v="80"/>
    <s v="材料科学与工程学院"/>
    <m/>
  </r>
  <r>
    <n v="25"/>
    <x v="14"/>
    <s v="HH21121"/>
    <s v="再生混凝土生产技术研究"/>
    <n v="20000"/>
    <s v="40分/万"/>
    <n v="80"/>
    <s v="材料科学与工程学院"/>
    <m/>
  </r>
  <r>
    <n v="26"/>
    <x v="15"/>
    <s v="HH22151"/>
    <s v="掺硫酸渣后水泥回转窑烧成温度稳定性控制技术"/>
    <n v="10000"/>
    <s v="40分/万"/>
    <n v="40"/>
    <s v="材料科学与工程学院"/>
    <m/>
  </r>
  <r>
    <n v="27"/>
    <x v="16"/>
    <s v="HH21107"/>
    <s v="试验仪器设备稳定性测试"/>
    <n v="50000"/>
    <s v="40分/万"/>
    <n v="200"/>
    <s v="材料科学与工程学院"/>
    <m/>
  </r>
  <r>
    <n v="28"/>
    <x v="16"/>
    <s v="HH22040"/>
    <s v="碳纤维卡瓣制备工艺技术开发研究"/>
    <n v="160000"/>
    <s v="40分/万"/>
    <n v="640"/>
    <s v="材料科学与工程学院"/>
    <m/>
  </r>
  <r>
    <n v="29"/>
    <x v="16"/>
    <s v="HH22158"/>
    <s v="隔热涂料及涂层技术研究"/>
    <n v="50000"/>
    <s v="40分/万"/>
    <n v="200"/>
    <s v="材料科学与工程学院"/>
    <m/>
  </r>
  <r>
    <n v="30"/>
    <x v="16"/>
    <s v="HH22226"/>
    <s v="回水管道减污除垢材料与技术开发"/>
    <n v="50000"/>
    <s v="40分/万"/>
    <n v="200"/>
    <s v="材料科学与工程学院"/>
    <m/>
  </r>
  <r>
    <n v="31"/>
    <x v="17"/>
    <s v="HH22139"/>
    <s v="钢琴调律及日常维护保养技术服务"/>
    <n v="20000"/>
    <s v="40分/万"/>
    <n v="80"/>
    <s v="材料科学与工程学院"/>
    <m/>
  </r>
  <r>
    <n v="32"/>
    <x v="18"/>
    <s v="HH21143"/>
    <s v="湖南大匠农业科技有限公司市场营销咨询报告"/>
    <n v="20000"/>
    <s v="40分/万"/>
    <n v="80"/>
    <s v="材料科学与工程学院"/>
    <m/>
  </r>
  <r>
    <n v="33"/>
    <x v="19"/>
    <s v="HH21130"/>
    <s v="新型高耐磨、高强度材料的研发与制造"/>
    <n v="100000"/>
    <s v="40分/万"/>
    <n v="400"/>
    <s v="材料科学与工程学院"/>
    <m/>
  </r>
  <r>
    <n v="34"/>
    <x v="19"/>
    <s v="HH22083"/>
    <s v="新型移动式伞型跨越架结构设计与拓扑优化"/>
    <n v="9000"/>
    <s v="40分/万"/>
    <n v="36"/>
    <s v="材料科学与工程学院"/>
    <m/>
  </r>
  <r>
    <n v="35"/>
    <x v="19"/>
    <s v="HH22087"/>
    <s v="变电站线缆通道数字化运行监测及灾害防治技术"/>
    <n v="4500"/>
    <s v="40分/万"/>
    <n v="18"/>
    <s v="材料科学与工程学院"/>
    <m/>
  </r>
  <r>
    <n v="36"/>
    <x v="20"/>
    <s v="HH21087"/>
    <s v="环保型脲醛树脂胶粘剂的技术开发"/>
    <n v="243200"/>
    <s v="40分/万"/>
    <n v="972.8"/>
    <s v="材料科学与工程学院"/>
    <m/>
  </r>
  <r>
    <n v="37"/>
    <x v="21"/>
    <s v="HH22006"/>
    <s v="热固性TPU热熔胶膜的开发及高价值专利培育工程项目"/>
    <n v="80000"/>
    <s v="40分/万"/>
    <n v="320"/>
    <s v="材料科学与工程学院"/>
    <m/>
  </r>
  <r>
    <n v="38"/>
    <x v="22"/>
    <s v="HH21065"/>
    <s v="一种用于废水处理的水凝胶微球的开发"/>
    <n v="200000"/>
    <s v="40分/万"/>
    <n v="800"/>
    <s v="材料科学与工程学院"/>
    <m/>
  </r>
  <r>
    <n v="39"/>
    <x v="22"/>
    <s v="HH22134"/>
    <s v="含磺酸聚苯乙烯微球的开发及其催化制备生物柴油工艺条件研究"/>
    <n v="200000"/>
    <s v="40分/万"/>
    <n v="800"/>
    <s v="材料科学与工程学院"/>
    <m/>
  </r>
  <r>
    <n v="40"/>
    <x v="23"/>
    <s v="HH22231"/>
    <s v="基于新型二维材料储能特性及器件应用研究"/>
    <n v="200000"/>
    <s v="40分/万"/>
    <n v="800"/>
    <s v="材料科学与工程学院"/>
    <m/>
  </r>
  <r>
    <n v="41"/>
    <x v="24"/>
    <s v="HH21045"/>
    <s v="超低排放脱硫脱硝技术开发"/>
    <n v="100000"/>
    <s v="40分/万"/>
    <n v="400"/>
    <s v="材料科学与工程学院"/>
    <m/>
  </r>
  <r>
    <n v="42"/>
    <x v="24"/>
    <s v="HH22003"/>
    <s v="技术咨询服务"/>
    <n v="30000"/>
    <s v="40分/万"/>
    <n v="120"/>
    <s v="材料科学与工程学院"/>
    <m/>
  </r>
  <r>
    <n v="43"/>
    <x v="24"/>
    <s v="HH22035"/>
    <s v="产能核查技术咨询服务"/>
    <n v="30000"/>
    <s v="40分/万"/>
    <n v="120"/>
    <s v="材料科学与工程学院"/>
    <m/>
  </r>
  <r>
    <n v="44"/>
    <x v="24"/>
    <s v="HH22133"/>
    <s v="绿色低碳背景下装配式建筑及新型建筑材料发展技术方向研究"/>
    <n v="40000"/>
    <s v="40分/万"/>
    <n v="160"/>
    <s v="材料科学与工程学院"/>
    <m/>
  </r>
  <r>
    <n v="45"/>
    <x v="24"/>
    <s v="HH22132"/>
    <s v="烧结砖低碳目标实施路径研究"/>
    <n v="80000"/>
    <s v="40分/万"/>
    <n v="320"/>
    <s v="材料科学与工程学院"/>
    <m/>
  </r>
  <r>
    <n v="46"/>
    <x v="25"/>
    <s v="HH22243"/>
    <s v="面向TPU热熔胶膜的微型螺杆式挤出设备开发"/>
    <n v="100000"/>
    <s v="40分/万"/>
    <n v="400"/>
    <s v="材料科学与工程学院"/>
    <m/>
  </r>
  <r>
    <n v="47"/>
    <x v="26"/>
    <s v="HH22007"/>
    <s v="一种连续挤出发泡TPU热熔胶的研究开发"/>
    <n v="50000"/>
    <s v="40分/万"/>
    <n v="200"/>
    <s v="材料科学与工程学院"/>
    <m/>
  </r>
  <r>
    <n v="48"/>
    <x v="26"/>
    <s v="HH22073"/>
    <s v="可家庭堆肥讲解膜袋的关键技术研究"/>
    <n v="150000"/>
    <s v="40分/万"/>
    <n v="600"/>
    <s v="材料科学与工程学院"/>
    <m/>
  </r>
  <r>
    <n v="49"/>
    <x v="27"/>
    <s v="HH22046"/>
    <s v="建筑节能保温墙体材料试验研究（二）"/>
    <n v="50000"/>
    <s v="40分/万"/>
    <n v="200"/>
    <s v="材料科学与工程学院"/>
    <m/>
  </r>
  <r>
    <n v="50"/>
    <x v="28"/>
    <s v="HH22230"/>
    <s v="轻质高强耐热Al-Zn-Mg-Cu合金的研究"/>
    <n v="80000"/>
    <s v="40分/万"/>
    <n v="320"/>
    <s v="材料科学与工程学院"/>
    <m/>
  </r>
  <r>
    <n v="51"/>
    <x v="29"/>
    <s v="HH22220"/>
    <s v="塑料基底电磁屏蔽膜工艺研发"/>
    <n v="200000"/>
    <s v="40分/万"/>
    <n v="800"/>
    <s v="材料科学与工程学院"/>
    <m/>
  </r>
  <r>
    <n v="52"/>
    <x v="30"/>
    <s v="HH22270"/>
    <s v="基于谐振腔结构的高量子效率光电探测器开发"/>
    <n v="50000"/>
    <s v="40分/万"/>
    <n v="200"/>
    <s v="电气与信息工程学院"/>
    <m/>
  </r>
  <r>
    <n v="53"/>
    <x v="31"/>
    <s v="HH21015"/>
    <s v="垃圾热解气化过程数值分析与自动控制系统设计"/>
    <n v="350000"/>
    <s v="40分/万"/>
    <n v="1400"/>
    <s v="电气与信息工程学院"/>
    <m/>
  </r>
  <r>
    <n v="54"/>
    <x v="31"/>
    <s v="HH22032"/>
    <s v="分布式低碳能源站健康状态评价体系框架"/>
    <n v="80000"/>
    <s v="40分/万"/>
    <n v="320"/>
    <s v="电气与信息工程学院"/>
    <m/>
  </r>
  <r>
    <n v="55"/>
    <x v="31"/>
    <s v="HH22074"/>
    <s v="非特征谐波对换流变压器铁心饱和稳定性影响的研究"/>
    <n v="76415.09"/>
    <s v="40分/万"/>
    <n v="305.66035999999997"/>
    <s v="电气与信息工程学院"/>
    <m/>
  </r>
  <r>
    <n v="56"/>
    <x v="31"/>
    <s v="HH22284"/>
    <s v="基于移动支付的自动售货机实时监控系统设计"/>
    <n v="30000"/>
    <s v="40分/万"/>
    <n v="120"/>
    <s v="电气与信息工程学院"/>
    <m/>
  </r>
  <r>
    <n v="57"/>
    <x v="32"/>
    <s v="HH22224"/>
    <s v="UWB定位基站及标签研制"/>
    <n v="50000"/>
    <s v="40分/万"/>
    <n v="200"/>
    <s v="电气与信息工程学院"/>
    <m/>
  </r>
  <r>
    <n v="58"/>
    <x v="33"/>
    <s v="HH22245"/>
    <s v="分数阶chen混沌系统的硬件实现"/>
    <n v="45000"/>
    <s v="40分/万"/>
    <n v="180"/>
    <s v="电气与信息工程学院"/>
    <m/>
  </r>
  <r>
    <n v="59"/>
    <x v="33"/>
    <s v="HH22260"/>
    <s v="四旋翼无人机控制系统的设计"/>
    <n v="93000"/>
    <s v="40分/万"/>
    <n v="372"/>
    <s v="电气与信息工程学院"/>
    <m/>
  </r>
  <r>
    <n v="60"/>
    <x v="34"/>
    <s v="HH22022"/>
    <s v="小型连锁超市管理系统开发"/>
    <n v="300000"/>
    <s v="40分/万"/>
    <n v="1200"/>
    <s v="电气与信息工程学院"/>
    <m/>
  </r>
  <r>
    <n v="61"/>
    <x v="34"/>
    <s v="HH22185"/>
    <s v="自动售货机动态识别系统开发"/>
    <n v="200000"/>
    <s v="40分/万"/>
    <n v="800"/>
    <s v="电气与信息工程学院"/>
    <m/>
  </r>
  <r>
    <n v="62"/>
    <x v="35"/>
    <s v="HH22225"/>
    <s v="基于计算机视觉的智能视频监控系统开发"/>
    <n v="50000"/>
    <s v="40分/万"/>
    <n v="200"/>
    <s v="电气与信息工程学院"/>
    <m/>
  </r>
  <r>
    <n v="63"/>
    <x v="36"/>
    <s v="HH22248"/>
    <s v="法律咨询及党建文化建设"/>
    <n v="60000"/>
    <s v="40分/万"/>
    <n v="240"/>
    <s v="电气与信息工程学院"/>
    <m/>
  </r>
  <r>
    <n v="64"/>
    <x v="37"/>
    <s v="HH22025"/>
    <s v="电动百叶窗控制箱开发"/>
    <n v="50000"/>
    <s v="40分/万"/>
    <n v="200"/>
    <s v="电气与信息工程学院"/>
    <m/>
  </r>
  <r>
    <n v="65"/>
    <x v="38"/>
    <s v="HH22239"/>
    <s v="商品条形码识别器设计"/>
    <n v="50000"/>
    <s v="40分/万"/>
    <n v="200"/>
    <s v="电气与信息工程学院"/>
    <m/>
  </r>
  <r>
    <n v="66"/>
    <x v="39"/>
    <s v="HH22259"/>
    <s v="自动平衡小车的开发与实现"/>
    <n v="50000"/>
    <s v="40分/万"/>
    <n v="200"/>
    <s v="电气与信息工程学院"/>
    <m/>
  </r>
  <r>
    <n v="67"/>
    <x v="39"/>
    <s v="HH22263"/>
    <s v="基于FPGA的彩色图像增强系统开发"/>
    <n v="50000"/>
    <s v="40分/万"/>
    <n v="200"/>
    <s v="电气与信息工程学院"/>
    <m/>
  </r>
  <r>
    <n v="68"/>
    <x v="40"/>
    <s v="HH22026"/>
    <s v="武汉南瑞2021年干抗铝绞线环氧抽检技术服务"/>
    <n v="131400"/>
    <s v="40分/万"/>
    <n v="525.6"/>
    <s v="电气与信息工程学院"/>
    <m/>
  </r>
  <r>
    <n v="69"/>
    <x v="40"/>
    <s v="HH22079"/>
    <s v="武汉南瑞wnj215-0485 白鹤滩-江苏直流输 电工程设备监造（虞城站）项目专项技术服务"/>
    <n v="133200"/>
    <s v="40分/万"/>
    <n v="532.79999999999995"/>
    <s v="电气与信息工程学院"/>
    <m/>
  </r>
  <r>
    <n v="70"/>
    <x v="40"/>
    <s v="HH22107"/>
    <s v="闽粤联网工程设备监造项目"/>
    <n v="133200"/>
    <s v="40分/万"/>
    <n v="532.79999999999995"/>
    <s v="电气与信息工程学院"/>
    <m/>
  </r>
  <r>
    <n v="71"/>
    <x v="40"/>
    <s v="HH22170"/>
    <s v="白鹤滩±800千伏特高压直流工程设备监造（虞城站）"/>
    <n v="132000"/>
    <s v="40分/万"/>
    <n v="528"/>
    <s v="电气与信息工程学院"/>
    <m/>
  </r>
  <r>
    <n v="72"/>
    <x v="40"/>
    <s v="HH22280"/>
    <s v="防爆激光导航器开发"/>
    <n v="50000"/>
    <s v="40分/万"/>
    <n v="200"/>
    <s v="电气与信息工程学院"/>
    <m/>
  </r>
  <r>
    <n v="73"/>
    <x v="40"/>
    <s v="HH22283"/>
    <s v="燃气泄漏检测及控制装置电路设计"/>
    <n v="40000"/>
    <s v="40分/万"/>
    <n v="160"/>
    <s v="电气与信息工程学院"/>
    <m/>
  </r>
  <r>
    <n v="74"/>
    <x v="41"/>
    <s v="HH22271"/>
    <s v="传统中式早餐食物识别系统的开发"/>
    <n v="50000"/>
    <s v="40分/万"/>
    <n v="200"/>
    <s v="电气与信息工程学院"/>
    <m/>
  </r>
  <r>
    <n v="75"/>
    <x v="42"/>
    <s v="HH22169"/>
    <s v="基于微波光子的医用光纤传感解调系统关键评价指标研究"/>
    <n v="30000"/>
    <s v="40分/万"/>
    <n v="120"/>
    <s v="电气与信息工程学院"/>
    <m/>
  </r>
  <r>
    <n v="76"/>
    <x v="43"/>
    <s v="HH22257"/>
    <s v="食用油脂计量仪器技术改进"/>
    <n v="150920"/>
    <s v="40分/万"/>
    <n v="603.68000000000006"/>
    <s v="电气与信息工程学院"/>
    <m/>
  </r>
  <r>
    <n v="77"/>
    <x v="44"/>
    <s v="HH22204"/>
    <s v="受限空间氡及其他气载污染物智能净化设备开发研究"/>
    <n v="1280000"/>
    <s v="40分/万"/>
    <n v="5120"/>
    <s v="化学与环境工程学院"/>
    <m/>
  </r>
  <r>
    <n v="78"/>
    <x v="44"/>
    <s v="HH22279"/>
    <s v="湖南省衡阳市衡阳县地质环境调查与风险评估研究"/>
    <n v="48000"/>
    <s v="40分/万"/>
    <n v="192"/>
    <s v="化学与环境工程学院"/>
    <m/>
  </r>
  <r>
    <n v="79"/>
    <x v="45"/>
    <s v="HH22186"/>
    <s v="饮用水水质检测分析"/>
    <n v="300000"/>
    <s v="40分/万"/>
    <n v="1200"/>
    <s v="化学与环境工程学院"/>
    <m/>
  </r>
  <r>
    <n v="80"/>
    <x v="46"/>
    <s v="HH22227"/>
    <s v="膜分离法处理含油食品废水的研究"/>
    <n v="300000"/>
    <s v="40分/万"/>
    <n v="1200"/>
    <s v="化学与环境工程学院"/>
    <m/>
  </r>
  <r>
    <n v="81"/>
    <x v="47"/>
    <s v="HH22009"/>
    <s v="氮磷系阻燃树脂复合材料的制备及工艺开发"/>
    <n v="200000"/>
    <s v="40分/万"/>
    <n v="800"/>
    <s v="化学与环境工程学院"/>
    <m/>
  </r>
  <r>
    <n v="82"/>
    <x v="47"/>
    <s v="HH22281"/>
    <s v="氮磷系阻燃树脂符合材料的制备及工艺开发"/>
    <n v="100000"/>
    <s v="40分/万"/>
    <n v="400"/>
    <s v="化学与环境工程学院"/>
    <m/>
  </r>
  <r>
    <n v="83"/>
    <x v="48"/>
    <s v="HH22015"/>
    <s v="湖南弘电电子有限公司废气治理改造设计方案"/>
    <n v="50000"/>
    <s v="40分/万"/>
    <n v="200"/>
    <s v="化学与环境工程学院"/>
    <m/>
  </r>
  <r>
    <n v="84"/>
    <x v="48"/>
    <s v="HH22206"/>
    <s v="蒸湘区熬陂河生态综合治理工程实施方案"/>
    <n v="150000"/>
    <s v="40分/万"/>
    <n v="600"/>
    <s v="化学与环境工程学院"/>
    <m/>
  </r>
  <r>
    <n v="85"/>
    <x v="49"/>
    <s v="HH22142"/>
    <s v="一种透光性可调的光学掩模版的制备工艺"/>
    <n v="300000"/>
    <s v="40分/万"/>
    <n v="1200"/>
    <s v="化学与环境工程学院"/>
    <m/>
  </r>
  <r>
    <n v="86"/>
    <x v="49"/>
    <s v="HH22244"/>
    <s v="一种用于处理废水中镉等重金属离子选择性吸附材料"/>
    <n v="200000"/>
    <s v="40分/万"/>
    <n v="800"/>
    <s v="化学与环境工程学院"/>
    <m/>
  </r>
  <r>
    <n v="87"/>
    <x v="50"/>
    <s v="HH22196"/>
    <s v="“双碳”视阈下基于BIM的装配式构件节能技术开发研究"/>
    <n v="150000"/>
    <s v="40分/万"/>
    <n v="600"/>
    <s v="化学与环境工程学院"/>
    <m/>
  </r>
  <r>
    <n v="88"/>
    <x v="51"/>
    <s v="HH22253"/>
    <s v="含锶放射性废水处理方法研究"/>
    <n v="40000"/>
    <s v="40分/万"/>
    <n v="160"/>
    <s v="化学与环境工程学院"/>
    <m/>
  </r>
  <r>
    <n v="89"/>
    <x v="52"/>
    <s v="HH22250"/>
    <s v="耐磨有机硅树胶材料的制备及工艺开发"/>
    <n v="360000"/>
    <s v="40分/万"/>
    <n v="1440"/>
    <s v="化学与环境工程学院"/>
    <m/>
  </r>
  <r>
    <n v="90"/>
    <x v="53"/>
    <s v="HH22240"/>
    <s v="一种铝空燃料电池凝胶电解质的研发"/>
    <n v="300000"/>
    <s v="40分/万"/>
    <n v="1200"/>
    <s v="化学与环境工程学院"/>
    <m/>
  </r>
  <r>
    <n v="91"/>
    <x v="54"/>
    <s v="HH22148"/>
    <s v="一种土壤重金属污染修复的吸附材料的制备"/>
    <n v="300000"/>
    <s v="40分/万"/>
    <n v="1200"/>
    <s v="化学与环境工程学院"/>
    <m/>
  </r>
  <r>
    <n v="92"/>
    <x v="55"/>
    <s v="HH22238"/>
    <s v="一种荧光聚合物微凝胶及其对铁离子的检测技术开发"/>
    <n v="300000"/>
    <s v="40分/万"/>
    <n v="1200"/>
    <s v="化学与环境工程学院"/>
    <m/>
  </r>
  <r>
    <n v="93"/>
    <x v="56"/>
    <s v="HH22252"/>
    <s v="含重金属废渣制备防辐射混凝土关键技术开发研究"/>
    <n v="40000"/>
    <s v="40分/万"/>
    <n v="160"/>
    <s v="化学与环境工程学院"/>
    <m/>
  </r>
  <r>
    <n v="94"/>
    <x v="57"/>
    <s v="HH22246"/>
    <s v="数字农场可视化系统设计与开发"/>
    <n v="30000"/>
    <s v="40分/万"/>
    <n v="120"/>
    <s v="计算机科学与工程学院"/>
    <m/>
  </r>
  <r>
    <n v="95"/>
    <x v="58"/>
    <s v="HH21089"/>
    <s v="多线程环境监控系统的设计与开发"/>
    <n v="90000"/>
    <s v="40分/万"/>
    <n v="360"/>
    <s v="计算机科学与工程学院"/>
    <m/>
  </r>
  <r>
    <n v="96"/>
    <x v="58"/>
    <s v="HH22217"/>
    <s v="基于5G技术的远程净水智能控制系统"/>
    <n v="200000"/>
    <s v="40分/万"/>
    <n v="800"/>
    <s v="计算机科学与工程学院"/>
    <m/>
  </r>
  <r>
    <n v="97"/>
    <x v="59"/>
    <s v="HH22199"/>
    <s v="基于数字挖掘的电子商务服务平台的设计与开发"/>
    <n v="70000"/>
    <s v="40分/万"/>
    <n v="280"/>
    <s v="计算机科学与工程学院"/>
    <m/>
  </r>
  <r>
    <n v="98"/>
    <x v="60"/>
    <s v="HH22208"/>
    <s v="人力资源管理系统的设计与开发"/>
    <n v="300000"/>
    <s v="40分/万"/>
    <n v="1200"/>
    <s v="计算机科学与工程学院"/>
    <m/>
  </r>
  <r>
    <n v="99"/>
    <x v="61"/>
    <s v="HH22223"/>
    <s v="区域经济发展空间差异性与经济高质量发展的湖南实证研究"/>
    <n v="25000"/>
    <s v="40分/万"/>
    <n v="100"/>
    <s v="计算机科学与工程学院"/>
    <m/>
  </r>
  <r>
    <n v="100"/>
    <x v="62"/>
    <s v="HH22236"/>
    <s v="在线商城开发及信息服务"/>
    <n v="90000"/>
    <s v="40分/万"/>
    <n v="360"/>
    <s v="计算机科学与工程学院"/>
    <m/>
  </r>
  <r>
    <n v="101"/>
    <x v="62"/>
    <s v="HH22237"/>
    <s v="微信商城开发及信息服务"/>
    <n v="40000"/>
    <s v="40分/万"/>
    <n v="160"/>
    <s v="计算机科学与工程学院"/>
    <m/>
  </r>
  <r>
    <n v="102"/>
    <x v="62"/>
    <s v="HH22249"/>
    <s v="游戏设计与研发服务"/>
    <n v="40000"/>
    <s v="40分/万"/>
    <n v="160"/>
    <s v="计算机科学与工程学院"/>
    <m/>
  </r>
  <r>
    <n v="103"/>
    <x v="63"/>
    <s v="HH22078"/>
    <s v="东莞希思克人事管理系统2期"/>
    <n v="50000"/>
    <s v="40分/万"/>
    <n v="200"/>
    <s v="计算机科学与工程学院"/>
    <m/>
  </r>
  <r>
    <n v="104"/>
    <x v="64"/>
    <s v="HH21150"/>
    <s v="智慧农业云平台技术服务"/>
    <n v="50000"/>
    <s v="40分/万"/>
    <n v="200"/>
    <s v="计算机科学与工程学院"/>
    <m/>
  </r>
  <r>
    <n v="105"/>
    <x v="64"/>
    <s v="HH22211"/>
    <s v="招投标决策管理支持系统的设计与开发"/>
    <n v="50000"/>
    <s v="40分/万"/>
    <n v="200"/>
    <s v="计算机科学与工程学院"/>
    <m/>
  </r>
  <r>
    <n v="106"/>
    <x v="65"/>
    <s v="HH22269"/>
    <s v="衡阳力泓智能仓储管理系统"/>
    <n v="60000"/>
    <s v="40分/万"/>
    <n v="240"/>
    <s v="计算机科学与工程学院"/>
    <m/>
  </r>
  <r>
    <n v="107"/>
    <x v="66"/>
    <s v="HH22010"/>
    <s v="一种多腔体循环通风型控制柜设计与研发"/>
    <n v="110000"/>
    <s v="40分/万"/>
    <n v="440"/>
    <s v="计算机科学与工程学院"/>
    <m/>
  </r>
  <r>
    <n v="108"/>
    <x v="66"/>
    <s v="HH22011"/>
    <s v="一种特高压互感器用屏蔽绝缘纸制备研究"/>
    <n v="110000"/>
    <s v="40分/万"/>
    <n v="440"/>
    <s v="计算机科学与工程学院"/>
    <m/>
  </r>
  <r>
    <n v="109"/>
    <x v="66"/>
    <s v="HH22043"/>
    <s v="低压开关柜在线监测系统的开发"/>
    <n v="100000"/>
    <s v="40分/万"/>
    <n v="400"/>
    <s v="计算机科学与工程学院"/>
    <m/>
  </r>
  <r>
    <n v="110"/>
    <x v="66"/>
    <s v="HH22127"/>
    <s v="基于群智能算法的纺织生产车间的调度优化研究"/>
    <n v="200000"/>
    <s v="40分/万"/>
    <n v="800"/>
    <s v="计算机科学与工程学院"/>
    <m/>
  </r>
  <r>
    <n v="111"/>
    <x v="67"/>
    <s v="HH22102"/>
    <s v="机加管理系统的设计与开发"/>
    <n v="120000"/>
    <s v="40分/万"/>
    <n v="480"/>
    <s v="计算机科学与工程学院"/>
    <m/>
  </r>
  <r>
    <n v="112"/>
    <x v="68"/>
    <s v="HH22242"/>
    <s v="智能模型对抗训练技术与实现"/>
    <n v="150000"/>
    <s v="40分/万"/>
    <n v="600"/>
    <s v="计算机科学与工程学院"/>
    <m/>
  </r>
  <r>
    <n v="113"/>
    <x v="69"/>
    <s v="HH22067"/>
    <s v="基于云边协同计算的任务卸载研究"/>
    <n v="40000"/>
    <s v="40分/万"/>
    <n v="160"/>
    <s v="计算机科学与工程学院"/>
    <m/>
  </r>
  <r>
    <n v="114"/>
    <x v="69"/>
    <s v="HH22216"/>
    <s v="基于5G技术的远程污水处理系统"/>
    <n v="80000"/>
    <s v="40分/万"/>
    <n v="320"/>
    <s v="计算机科学与工程学院"/>
    <m/>
  </r>
  <r>
    <n v="115"/>
    <x v="70"/>
    <s v="HH22154"/>
    <s v="企业进销存管理系统关键技术服务"/>
    <n v="50000"/>
    <s v="40分/万"/>
    <n v="200"/>
    <s v="计算机科学与工程学院"/>
    <m/>
  </r>
  <r>
    <n v="116"/>
    <x v="71"/>
    <s v="HH21088"/>
    <s v="远程安防系统的设计与开发"/>
    <n v="130000"/>
    <s v="40分/万"/>
    <n v="520"/>
    <s v="计算机科学与工程学院"/>
    <m/>
  </r>
  <r>
    <n v="117"/>
    <x v="72"/>
    <s v="HH22207"/>
    <s v="电信运营商室分系统改造技术服务"/>
    <n v="50000"/>
    <s v="40分/万"/>
    <n v="200"/>
    <s v="计算机科学与工程学院"/>
    <m/>
  </r>
  <r>
    <n v="118"/>
    <x v="73"/>
    <s v="HH22072"/>
    <s v="智慧医院人事管理云平台"/>
    <n v="200000"/>
    <s v="40分/万"/>
    <n v="800"/>
    <s v="计算机科学与工程学院"/>
    <m/>
  </r>
  <r>
    <n v="119"/>
    <x v="74"/>
    <s v="HH22077"/>
    <s v="中车生产线智能化改造技术服务"/>
    <n v="120000"/>
    <s v="40分/万"/>
    <n v="480"/>
    <s v="计算机科学与工程学院"/>
    <m/>
  </r>
  <r>
    <n v="120"/>
    <x v="75"/>
    <s v="HH22002"/>
    <s v="祝融学院项目"/>
    <n v="30000"/>
    <s v="40分/万"/>
    <n v="120"/>
    <s v="计算机科学与工程学院"/>
    <m/>
  </r>
  <r>
    <n v="121"/>
    <x v="75"/>
    <s v="HH22061"/>
    <s v="松梅生态文化园项目建设思路"/>
    <n v="30000"/>
    <s v="40分/万"/>
    <n v="120"/>
    <s v="计算机科学与工程学院"/>
    <m/>
  </r>
  <r>
    <n v="122"/>
    <x v="75"/>
    <s v="HH22218"/>
    <s v="恒盛科创园（衡阳）建设思路"/>
    <n v="36000"/>
    <s v="40分/万"/>
    <n v="144"/>
    <s v="计算机科学与工程学院"/>
    <m/>
  </r>
  <r>
    <n v="123"/>
    <x v="76"/>
    <s v="HH22020"/>
    <s v="云课堂学习分级管理及预警平台"/>
    <n v="50000"/>
    <s v="40分/万"/>
    <n v="200"/>
    <s v="计算机科学与工程学院"/>
    <m/>
  </r>
  <r>
    <n v="124"/>
    <x v="77"/>
    <s v="HH22053"/>
    <s v="智慧安防监控系统"/>
    <n v="30000"/>
    <s v="40分/万"/>
    <n v="120"/>
    <s v="计算机科学与工程学院"/>
    <m/>
  </r>
  <r>
    <n v="125"/>
    <x v="78"/>
    <s v="HH22222"/>
    <s v="元宇宙数字AI虚拟人在当代大学生中的发展趋势研究"/>
    <n v="131180"/>
    <s v="40分/万"/>
    <n v="524.72"/>
    <s v="计算机科学与工程学院"/>
    <m/>
  </r>
  <r>
    <n v="126"/>
    <x v="79"/>
    <s v="HH21220"/>
    <s v="智能农业监测系统技术服务"/>
    <n v="20000"/>
    <s v="40分/万"/>
    <n v="80"/>
    <s v="计算机科学与工程学院"/>
    <m/>
  </r>
  <r>
    <n v="127"/>
    <x v="80"/>
    <s v="HH22121"/>
    <s v="人力资源管理系统技术服务"/>
    <n v="30000"/>
    <s v="40分/万"/>
    <n v="120"/>
    <s v="计算机科学与工程学院"/>
    <m/>
  </r>
  <r>
    <n v="128"/>
    <x v="81"/>
    <s v="HH22254"/>
    <s v="新时代民营企业党组织建设研究与调研"/>
    <n v="40000"/>
    <s v="40分/万"/>
    <n v="160"/>
    <s v="计算机科学与工程学院"/>
    <m/>
  </r>
  <r>
    <n v="129"/>
    <x v="82"/>
    <s v="HH22251"/>
    <s v="基于云服务户外广告彩印系统升级与优化"/>
    <n v="25000"/>
    <s v="40分/万"/>
    <n v="100"/>
    <s v="计算机科学与工程学院"/>
    <m/>
  </r>
  <r>
    <n v="130"/>
    <x v="83"/>
    <s v="HH22198"/>
    <s v="智能安防设备集成安装技术指导服务"/>
    <n v="70000"/>
    <s v="40分/万"/>
    <n v="280"/>
    <s v="计算机科学与工程学院"/>
    <m/>
  </r>
  <r>
    <n v="131"/>
    <x v="84"/>
    <s v="HH22209"/>
    <s v="《人工智能初步》线上课程"/>
    <n v="50000"/>
    <s v="40分/万"/>
    <n v="200"/>
    <s v="计算机科学与工程学院"/>
    <m/>
  </r>
  <r>
    <n v="132"/>
    <x v="85"/>
    <s v="HH22103"/>
    <s v="基于脑电波数据的学能评测系统的设计与开发"/>
    <n v="240000"/>
    <s v="40分/万"/>
    <n v="960"/>
    <s v="计算机科学与工程学院"/>
    <m/>
  </r>
  <r>
    <n v="133"/>
    <x v="86"/>
    <s v="HH22034"/>
    <s v="碳基纳米器件计算设计及其调控机理研究"/>
    <n v="490000"/>
    <s v="40分/万"/>
    <n v="1960"/>
    <s v="理学院"/>
    <m/>
  </r>
  <r>
    <n v="134"/>
    <x v="86"/>
    <s v="HH22138"/>
    <s v="光子接收系统及电子器件关键技术咨询"/>
    <n v="490000"/>
    <s v="40分/万"/>
    <n v="1960"/>
    <s v="理学院"/>
    <m/>
  </r>
  <r>
    <n v="135"/>
    <x v="86"/>
    <s v="HH22164"/>
    <s v="电子元器件的散热问题咨询及建议"/>
    <n v="400000"/>
    <s v="40分/万"/>
    <n v="1600"/>
    <s v="理学院"/>
    <m/>
  </r>
  <r>
    <n v="136"/>
    <x v="87"/>
    <s v="HH22149"/>
    <s v="二氧化硅（SiO2)疏油层计算设计及其调控机理研究"/>
    <n v="100000"/>
    <s v="40分/万"/>
    <n v="400"/>
    <s v="理学院"/>
    <m/>
  </r>
  <r>
    <n v="137"/>
    <x v="87"/>
    <s v="HH22153"/>
    <s v="高强高导铝合金计算设计及其调控机理研究"/>
    <n v="50000"/>
    <s v="40分/万"/>
    <n v="200"/>
    <s v="理学院"/>
    <m/>
  </r>
  <r>
    <n v="138"/>
    <x v="88"/>
    <s v="HH22176"/>
    <s v="衡阳市再生资源回收物流网络优化"/>
    <n v="30000"/>
    <s v="40分/万"/>
    <n v="120"/>
    <s v="理学院"/>
    <m/>
  </r>
  <r>
    <n v="139"/>
    <x v="89"/>
    <s v="HH22159"/>
    <s v="图书分销系统算法咨询"/>
    <n v="30000"/>
    <s v="40分/万"/>
    <n v="120"/>
    <s v="理学院"/>
    <m/>
  </r>
  <r>
    <n v="140"/>
    <x v="90"/>
    <s v="HH22130"/>
    <s v="南阳令道十方商贸有限公司物流方案优化设计"/>
    <n v="480000"/>
    <s v="40分/万"/>
    <n v="1920"/>
    <s v="理学院"/>
    <m/>
  </r>
  <r>
    <n v="141"/>
    <x v="90"/>
    <s v="HH22190"/>
    <s v="校园智能售货模式研究"/>
    <n v="30000"/>
    <s v="40分/万"/>
    <n v="120"/>
    <s v="理学院"/>
    <m/>
  </r>
  <r>
    <n v="142"/>
    <x v="91"/>
    <s v="HH22141"/>
    <s v="西安爱优贝乐服务营销策略研究"/>
    <n v="50000"/>
    <s v="40分/万"/>
    <n v="200"/>
    <s v="理学院"/>
    <m/>
  </r>
  <r>
    <n v="143"/>
    <x v="92"/>
    <s v="HH22233"/>
    <s v="企业员工心理健康研究"/>
    <n v="10000"/>
    <s v="60分/万"/>
    <n v="60"/>
    <s v="马克思主义学院"/>
    <m/>
  </r>
  <r>
    <n v="144"/>
    <x v="92"/>
    <s v="HH22267"/>
    <s v="党建引领“小个专”企业发展研究"/>
    <n v="20000"/>
    <s v="60分/万"/>
    <n v="120"/>
    <s v="马克思主义学院"/>
    <m/>
  </r>
  <r>
    <n v="145"/>
    <x v="93"/>
    <s v="HH22214"/>
    <s v="郴州地域文化研究"/>
    <n v="100000"/>
    <s v="60分/万"/>
    <n v="600"/>
    <s v="马克思主义学院"/>
    <m/>
  </r>
  <r>
    <n v="146"/>
    <x v="93"/>
    <s v="HH22278"/>
    <s v="郴州地域文化研究"/>
    <n v="8000"/>
    <s v="60分/万"/>
    <n v="48"/>
    <s v="马克思主义学院"/>
    <m/>
  </r>
  <r>
    <n v="147"/>
    <x v="94"/>
    <s v="HH22268"/>
    <s v="企业员工心理健康研究"/>
    <n v="34000"/>
    <s v="60分/万"/>
    <n v="204"/>
    <s v="马克思主义学院"/>
    <m/>
  </r>
  <r>
    <n v="148"/>
    <x v="95"/>
    <s v="HH22232"/>
    <s v="外贸企业文化建设研究"/>
    <n v="22000"/>
    <s v="60分/万"/>
    <n v="132"/>
    <s v="马克思主义学院"/>
    <m/>
  </r>
  <r>
    <n v="149"/>
    <x v="96"/>
    <s v="HH22076"/>
    <s v="大数据背景下高校青年学生文献科研诚信度检测及提升实践研究"/>
    <n v="20000"/>
    <s v="60分/万"/>
    <n v="120"/>
    <s v="马克思主义学院"/>
    <m/>
  </r>
  <r>
    <n v="150"/>
    <x v="97"/>
    <s v="HH22123"/>
    <s v="衡阳市红色文化旅游资源的开发及利用"/>
    <n v="64000"/>
    <s v="60分/万"/>
    <n v="384"/>
    <s v="马克思主义学院"/>
    <m/>
  </r>
  <r>
    <n v="151"/>
    <x v="98"/>
    <s v="HH22062"/>
    <s v="“少捕慎诉慎押”刑事司法政策的实践困境与应对研究--以衡阳市司法实践为例"/>
    <n v="80000"/>
    <s v="60分/万"/>
    <n v="480"/>
    <s v="马克思主义学院"/>
    <m/>
  </r>
  <r>
    <n v="152"/>
    <x v="99"/>
    <s v="HH22165"/>
    <s v="党建引领民营企业高质量发展的路径研究"/>
    <n v="100000"/>
    <s v="60分/万"/>
    <n v="600"/>
    <s v="马克思主义学院"/>
    <m/>
  </r>
  <r>
    <n v="153"/>
    <x v="100"/>
    <s v="HH22235"/>
    <s v="2021-2023年衡阳医疗事故案件调查技术咨询"/>
    <n v="35000"/>
    <s v="60分/万"/>
    <n v="210"/>
    <s v="马克思主义学院"/>
    <m/>
  </r>
  <r>
    <n v="154"/>
    <x v="101"/>
    <s v="HH22068"/>
    <s v="基于准时化生产的淇森电子科技有限公司生产成本控制优化研究"/>
    <n v="87000"/>
    <s v="60分/万"/>
    <n v="522"/>
    <s v="马克思主义学院"/>
    <m/>
  </r>
  <r>
    <n v="155"/>
    <x v="102"/>
    <s v="HH22195"/>
    <s v="疫情常态化视域下民营企业发展路径研究"/>
    <n v="50000"/>
    <s v="60分/万"/>
    <n v="300"/>
    <s v="马克思主义学院"/>
    <m/>
  </r>
  <r>
    <n v="156"/>
    <x v="103"/>
    <s v="HH22194"/>
    <s v="以高质量党建引领企业高质量发展"/>
    <n v="20000"/>
    <s v="60分/万"/>
    <n v="120"/>
    <s v="马克思主义学院"/>
    <m/>
  </r>
  <r>
    <n v="157"/>
    <x v="104"/>
    <s v="HH22215"/>
    <s v="电动汽车减震关键技术研究"/>
    <n v="480000"/>
    <s v="40分/万"/>
    <n v="1920"/>
    <s v="汽车零部件技术研究院"/>
    <m/>
  </r>
  <r>
    <n v="158"/>
    <x v="105"/>
    <s v="HH22277"/>
    <s v="稀土镁合金材料的研发与制备"/>
    <n v="500000"/>
    <s v="40分/万"/>
    <n v="2000"/>
    <s v="汽车零部件技术研究院"/>
    <m/>
  </r>
  <r>
    <n v="159"/>
    <x v="106"/>
    <s v="HH21177"/>
    <s v="新型醚基高电压锂金属电池电解液的研究"/>
    <n v="250000"/>
    <s v="40分/万"/>
    <n v="1000"/>
    <s v="汽车零部件技术研究院"/>
    <m/>
  </r>
  <r>
    <n v="160"/>
    <x v="106"/>
    <s v="HH22070"/>
    <s v="“一图一链一库”编制咨询"/>
    <n v="40000"/>
    <s v="40分/万"/>
    <n v="160"/>
    <s v="汽车零部件技术研究院"/>
    <m/>
  </r>
  <r>
    <n v="161"/>
    <x v="106"/>
    <s v="HH22275"/>
    <s v="高压锂金属电池的研究"/>
    <n v="1000000"/>
    <s v="40分/万"/>
    <n v="4000"/>
    <s v="汽车零部件技术研究院"/>
    <m/>
  </r>
  <r>
    <n v="162"/>
    <x v="107"/>
    <s v="HH22161"/>
    <s v="Al-Cu- Li合金析出相结构测定"/>
    <n v="10000"/>
    <s v="40分/万"/>
    <n v="40"/>
    <s v="汽车零部件技术研究院"/>
    <m/>
  </r>
  <r>
    <n v="163"/>
    <x v="108"/>
    <s v="HH22086"/>
    <s v="精密模具提质延寿关键技术开发"/>
    <n v="200000"/>
    <s v="40分/万"/>
    <n v="800"/>
    <s v="汽车零部件技术研究院"/>
    <m/>
  </r>
  <r>
    <n v="164"/>
    <x v="109"/>
    <s v="HH22272"/>
    <s v="35kv光伏发电专用快速开关升压箱变(华变)技术研究"/>
    <n v="250000"/>
    <s v="40分/万"/>
    <n v="1000"/>
    <s v="汽车零部件技术研究院"/>
    <m/>
  </r>
  <r>
    <n v="165"/>
    <x v="110"/>
    <s v="HH22219"/>
    <s v="千斤顶活塞杆自动加工技术研究"/>
    <n v="150000"/>
    <s v="40分/万"/>
    <n v="600"/>
    <s v="汽车零部件技术研究院"/>
    <m/>
  </r>
  <r>
    <n v="166"/>
    <x v="111"/>
    <s v="HH22261"/>
    <s v="智能电子设备用铝合金的组织结构与性能调控"/>
    <n v="200000"/>
    <s v="40分/万"/>
    <n v="800"/>
    <s v="汽车零部件技术研究院"/>
    <m/>
  </r>
  <r>
    <n v="167"/>
    <x v="112"/>
    <s v="HH21205"/>
    <s v="汽车泵类零部件表面涂层的涂覆工艺参数优化"/>
    <n v="100000"/>
    <s v="40分/万"/>
    <n v="400"/>
    <s v="汽车零部件技术研究院"/>
    <m/>
  </r>
  <r>
    <n v="168"/>
    <x v="113"/>
    <s v="HH22069"/>
    <s v="高强韧性高熵合金关键技术开发"/>
    <n v="300000"/>
    <s v="40分/万"/>
    <n v="1200"/>
    <s v="汽车零部件技术研究院"/>
    <m/>
  </r>
  <r>
    <n v="169"/>
    <x v="114"/>
    <s v="HH22118"/>
    <s v="机动车交通事故形态分析"/>
    <n v="10000"/>
    <s v="40分/万"/>
    <n v="40"/>
    <s v="汽车零部件技术研究院"/>
    <m/>
  </r>
  <r>
    <n v="170"/>
    <x v="115"/>
    <s v="HH22258"/>
    <s v="光伏玻璃的电场处理提升透过率"/>
    <n v="200000"/>
    <s v="40分/万"/>
    <n v="800"/>
    <s v="汽车零部件技术研究院"/>
    <m/>
  </r>
  <r>
    <n v="171"/>
    <x v="115"/>
    <s v="HH22282"/>
    <s v="陶瓷原位生长提升热场碳碳材料结构性能"/>
    <n v="100000"/>
    <s v="40分/万"/>
    <n v="400"/>
    <s v="汽车零部件技术研究院"/>
    <m/>
  </r>
  <r>
    <n v="172"/>
    <x v="116"/>
    <s v="HH22177"/>
    <s v="钢管表面复合磷化膜设计及耐磨蚀性研究"/>
    <n v="300000"/>
    <s v="40分/万"/>
    <n v="1200"/>
    <s v="汽车零部件技术研究院"/>
    <m/>
  </r>
  <r>
    <n v="173"/>
    <x v="116"/>
    <s v="HH22276"/>
    <s v="稀土镁合金的制备与加工"/>
    <n v="1000000"/>
    <s v="40分/万"/>
    <n v="4000"/>
    <s v="汽车零部件技术研究院"/>
    <m/>
  </r>
  <r>
    <n v="174"/>
    <x v="117"/>
    <s v="HH22205"/>
    <s v="不锈钢轴承座高性能加工技术研究及应用"/>
    <n v="300000"/>
    <s v="40分/万"/>
    <n v="1200"/>
    <s v="汽车零部件技术研究院"/>
    <m/>
  </r>
  <r>
    <n v="175"/>
    <x v="118"/>
    <s v="HH21017"/>
    <s v="数控机床（P4、P2级）轴承热处理及表面处理工艺研究"/>
    <n v="200000"/>
    <s v="40分/万"/>
    <n v="800"/>
    <s v="汽车零部件技术研究院"/>
    <m/>
  </r>
  <r>
    <n v="176"/>
    <x v="119"/>
    <s v="HH22212"/>
    <s v="3D打印软件开发"/>
    <n v="140000"/>
    <s v="40分/万"/>
    <n v="560"/>
    <s v="汽车零部件技术研究院"/>
    <m/>
  </r>
  <r>
    <n v="177"/>
    <x v="119"/>
    <s v="HH22234"/>
    <s v="新能源项目监理协助研究"/>
    <n v="105000"/>
    <s v="40分/万"/>
    <n v="420"/>
    <s v="汽车零部件技术研究院"/>
    <m/>
  </r>
  <r>
    <n v="178"/>
    <x v="120"/>
    <s v="HH22115"/>
    <s v="核电厂人因数据分析方法调研技术支持"/>
    <n v="25000"/>
    <s v="60分/万"/>
    <n v="150"/>
    <s v="人因与安全工程研究院"/>
    <m/>
  </r>
  <r>
    <n v="179"/>
    <x v="0"/>
    <s v="HH22059"/>
    <s v="衡阳县城市和农村建设投资有限公司第十四个五年规划及2035年远景目标纲要"/>
    <n v="18000"/>
    <s v="60分/万"/>
    <n v="108"/>
    <s v="商学院"/>
    <m/>
  </r>
  <r>
    <n v="180"/>
    <x v="121"/>
    <s v="HH22108"/>
    <s v="明清时期云贵地区农业开发与生态环境变迁研究"/>
    <n v="60000"/>
    <s v="60分/万"/>
    <n v="360"/>
    <s v="商学院"/>
    <m/>
  </r>
  <r>
    <n v="181"/>
    <x v="122"/>
    <s v="HH21030"/>
    <s v="衡阳市技术市场交易促进与研发投入强度的提升途径指导与服务"/>
    <n v="50000"/>
    <s v="60分/万"/>
    <n v="300"/>
    <s v="商学院"/>
    <m/>
  </r>
  <r>
    <n v="182"/>
    <x v="122"/>
    <s v="HH22013"/>
    <s v="5G通讯纳米级高传导功能性材料复合技术研究与应用"/>
    <n v="100000"/>
    <s v="60分/万"/>
    <n v="600"/>
    <s v="商学院"/>
    <m/>
  </r>
  <r>
    <n v="183"/>
    <x v="122"/>
    <s v="HH22045"/>
    <s v="降低纳长石粉电导率方法的技术研究与市场推广"/>
    <n v="100000"/>
    <s v="60分/万"/>
    <n v="600"/>
    <s v="商学院"/>
    <m/>
  </r>
  <r>
    <n v="184"/>
    <x v="123"/>
    <s v="HH22171"/>
    <s v="演陂村乡村振兴项目"/>
    <n v="50000"/>
    <s v="60分/万"/>
    <n v="300"/>
    <s v="商学院"/>
    <m/>
  </r>
  <r>
    <n v="185"/>
    <x v="124"/>
    <s v="HH22264"/>
    <s v="深圳优合光科技有限公司电商运营与市场分析指导与服务"/>
    <n v="50000"/>
    <s v="60分/万"/>
    <n v="300"/>
    <s v="商学院"/>
    <m/>
  </r>
  <r>
    <n v="186"/>
    <x v="125"/>
    <s v="HH22004"/>
    <s v="市场调研与管理咨询服务"/>
    <n v="50000"/>
    <s v="60分/万"/>
    <n v="300"/>
    <s v="商学院"/>
    <m/>
  </r>
  <r>
    <n v="187"/>
    <x v="126"/>
    <s v="HH22191"/>
    <s v="公司经营管理咨询及培训服务"/>
    <n v="20000"/>
    <s v="60分/万"/>
    <n v="120"/>
    <s v="商学院"/>
    <m/>
  </r>
  <r>
    <n v="188"/>
    <x v="127"/>
    <s v="HH22172"/>
    <s v="华辰冷链投资咨询服务"/>
    <n v="50000"/>
    <s v="60分/万"/>
    <n v="300"/>
    <s v="商学院"/>
    <m/>
  </r>
  <r>
    <n v="189"/>
    <x v="128"/>
    <s v="HH22037"/>
    <s v="厨电产品销售管理服务咨询"/>
    <n v="100000"/>
    <s v="60分/万"/>
    <n v="600"/>
    <s v="商学院"/>
    <m/>
  </r>
  <r>
    <n v="190"/>
    <x v="128"/>
    <s v="HH22038"/>
    <s v="跨境电商咨询服务"/>
    <n v="100000"/>
    <s v="60分/万"/>
    <n v="600"/>
    <s v="商学院"/>
    <m/>
  </r>
  <r>
    <n v="191"/>
    <x v="128"/>
    <s v="HH22039"/>
    <s v="跨境电商运营咨询服务"/>
    <n v="100000"/>
    <s v="60分/万"/>
    <n v="600"/>
    <s v="商学院"/>
    <m/>
  </r>
  <r>
    <n v="192"/>
    <x v="128"/>
    <s v="HH22152"/>
    <s v="企业管理服务咨询"/>
    <n v="100000"/>
    <s v="60分/万"/>
    <n v="600"/>
    <s v="商学院"/>
    <m/>
  </r>
  <r>
    <n v="193"/>
    <x v="129"/>
    <s v="HH22129"/>
    <s v="市场营销规划咨询服务"/>
    <n v="100000"/>
    <s v="60分/万"/>
    <n v="600"/>
    <s v="商学院"/>
    <m/>
  </r>
  <r>
    <n v="194"/>
    <x v="130"/>
    <s v="HH21100"/>
    <s v="企业财务管理咨询及培训服务"/>
    <n v="100000"/>
    <s v="60分/万"/>
    <n v="600"/>
    <s v="商学院"/>
    <m/>
  </r>
  <r>
    <n v="195"/>
    <x v="130"/>
    <s v="HH22023"/>
    <s v="企业财务战略管理咨询服务"/>
    <n v="200000"/>
    <s v="60分/万"/>
    <n v="1200"/>
    <s v="商学院"/>
    <m/>
  </r>
  <r>
    <n v="196"/>
    <x v="131"/>
    <s v="HH22116"/>
    <s v="电器产品销售管理服务咨询"/>
    <n v="60000"/>
    <s v="60分/万"/>
    <n v="360"/>
    <s v="商学院"/>
    <m/>
  </r>
  <r>
    <n v="197"/>
    <x v="132"/>
    <s v="HH22175"/>
    <s v="衡阳市教育市场调研与拓展管理知道服务"/>
    <n v="30000"/>
    <s v="60分/万"/>
    <n v="180"/>
    <s v="商学院"/>
    <m/>
  </r>
  <r>
    <n v="198"/>
    <x v="133"/>
    <s v="HH22156"/>
    <s v="企业财务管理咨询"/>
    <n v="100000"/>
    <s v="60分/万"/>
    <n v="600"/>
    <s v="商学院"/>
    <m/>
  </r>
  <r>
    <n v="199"/>
    <x v="134"/>
    <s v="HH22051"/>
    <s v="迈拓照明营销策略咨询"/>
    <n v="50000"/>
    <s v="60分/万"/>
    <n v="300"/>
    <s v="商学院"/>
    <m/>
  </r>
  <r>
    <n v="200"/>
    <x v="135"/>
    <s v="HH21126"/>
    <s v="郴州市“十四五”信用体系建设规划"/>
    <n v="40000"/>
    <s v="60分/万"/>
    <n v="240"/>
    <s v="商学院"/>
    <m/>
  </r>
  <r>
    <n v="201"/>
    <x v="135"/>
    <s v="HH21207"/>
    <s v="湖南攸县里旺国际生态旅游休闲养生度假区"/>
    <n v="68000"/>
    <s v="60分/万"/>
    <n v="408"/>
    <s v="商学院"/>
    <m/>
  </r>
  <r>
    <n v="202"/>
    <x v="135"/>
    <s v="HH22019"/>
    <s v="湖南海利工程咨询设计有限公司咨询项目"/>
    <n v="30000"/>
    <s v="60分/万"/>
    <n v="180"/>
    <s v="商学院"/>
    <m/>
  </r>
  <r>
    <n v="203"/>
    <x v="136"/>
    <s v="HH21058"/>
    <s v="锐志稳健性经营管理咨询"/>
    <n v="20000"/>
    <s v="60分/万"/>
    <n v="120"/>
    <s v="商学院"/>
    <m/>
  </r>
  <r>
    <n v="204"/>
    <x v="136"/>
    <s v="HH22050"/>
    <s v="宸林设备公司薪酬设计与管理咨询"/>
    <n v="30000"/>
    <s v="60分/万"/>
    <n v="180"/>
    <s v="商学院"/>
    <m/>
  </r>
  <r>
    <n v="205"/>
    <x v="136"/>
    <s v="HH22128"/>
    <s v="湖南鹏腾信息技术有限公司薪酬体系设计咨询与服务"/>
    <n v="100000"/>
    <s v="60分/万"/>
    <n v="600"/>
    <s v="商学院"/>
    <m/>
  </r>
  <r>
    <n v="206"/>
    <x v="137"/>
    <s v="HH21079"/>
    <s v="TK80消防栓水管无线压力采集器市场提升途径指导与服务"/>
    <n v="61927.4"/>
    <s v="60分/万"/>
    <n v="371.56440000000003"/>
    <s v="商学院"/>
    <m/>
  </r>
  <r>
    <n v="207"/>
    <x v="137"/>
    <s v="HH22014"/>
    <s v="贴片式滴灌带打孔检测系统市场提升途径指导与服务"/>
    <n v="30893.93"/>
    <s v="60分/万"/>
    <n v="185.36357999999998"/>
    <s v="商学院"/>
    <m/>
  </r>
  <r>
    <n v="208"/>
    <x v="137"/>
    <s v="HH22131"/>
    <s v="汽车部件稳健性经营管理咨询"/>
    <n v="100000"/>
    <s v="60分/万"/>
    <n v="600"/>
    <s v="商学院"/>
    <m/>
  </r>
  <r>
    <n v="209"/>
    <x v="138"/>
    <s v="HH22167"/>
    <s v="管理咨询及服务"/>
    <n v="25000"/>
    <s v="60分/万"/>
    <n v="150"/>
    <s v="商学院"/>
    <m/>
  </r>
  <r>
    <n v="210"/>
    <x v="139"/>
    <s v="HH22024"/>
    <s v="宏诚国际工程咨询有限公司人力资源咨询服务（2022-2023）"/>
    <n v="40000"/>
    <s v="60分/万"/>
    <n v="240"/>
    <s v="商学院"/>
    <m/>
  </r>
  <r>
    <n v="211"/>
    <x v="140"/>
    <s v="HH22143"/>
    <s v="财务咨询培训服务"/>
    <n v="100000"/>
    <s v="60分/万"/>
    <n v="600"/>
    <s v="商学院"/>
    <m/>
  </r>
  <r>
    <n v="212"/>
    <x v="141"/>
    <s v="HH22044"/>
    <s v="光束焊接系统应用软件研发与市场推广"/>
    <n v="20000"/>
    <s v="60分/万"/>
    <n v="120"/>
    <s v="商学院"/>
    <m/>
  </r>
  <r>
    <n v="213"/>
    <x v="142"/>
    <s v="HH22057"/>
    <s v="托普旺经营管理咨询"/>
    <n v="70000"/>
    <s v="60分/万"/>
    <n v="420"/>
    <s v="商学院"/>
    <m/>
  </r>
  <r>
    <n v="214"/>
    <x v="143"/>
    <s v="HH22163"/>
    <s v="管理咨询及服务"/>
    <n v="50000"/>
    <s v="60分/万"/>
    <n v="300"/>
    <s v="商学院"/>
    <m/>
  </r>
  <r>
    <n v="215"/>
    <x v="144"/>
    <s v="HH22140"/>
    <s v="广东华实照明科技有限公司企业绩效考核及管理服务（2022-2023）"/>
    <n v="200000"/>
    <s v="60分/万"/>
    <n v="1200"/>
    <s v="商学院"/>
    <m/>
  </r>
  <r>
    <n v="216"/>
    <x v="145"/>
    <s v="HH21061"/>
    <s v="2021年衡阳市旅游统计工作服务外包项目"/>
    <n v="15000"/>
    <s v="60分/万"/>
    <n v="90"/>
    <s v="商学院"/>
    <m/>
  </r>
  <r>
    <n v="217"/>
    <x v="145"/>
    <s v="HH22082"/>
    <s v="“四流融合、四位一体”创新课程开发项目"/>
    <n v="20000"/>
    <s v="60分/万"/>
    <n v="120"/>
    <s v="商学院"/>
    <m/>
  </r>
  <r>
    <n v="218"/>
    <x v="146"/>
    <s v="HH22042"/>
    <s v="多杆丛生香樟树的园林景观规划及技术服务"/>
    <n v="40000"/>
    <s v="60分/万"/>
    <n v="240"/>
    <s v="设计艺术学院"/>
    <m/>
  </r>
  <r>
    <n v="219"/>
    <x v="147"/>
    <s v="HH22056"/>
    <s v="“南岳圣莱”产业园建设技术服务项目"/>
    <n v="150000"/>
    <s v="60分/万"/>
    <n v="900"/>
    <s v="设计艺术学院"/>
    <m/>
  </r>
  <r>
    <n v="220"/>
    <x v="147"/>
    <s v="HH22091"/>
    <s v="生态农业建设技术服务项目"/>
    <n v="500000"/>
    <s v="60分/万"/>
    <n v="3000"/>
    <s v="设计艺术学院"/>
    <m/>
  </r>
  <r>
    <n v="221"/>
    <x v="147"/>
    <s v="HH22173"/>
    <s v="湘潭文庙修复设计咨询服务项目"/>
    <n v="400000"/>
    <s v="60分/万"/>
    <n v="2400"/>
    <s v="设计艺术学院"/>
    <m/>
  </r>
  <r>
    <n v="222"/>
    <x v="148"/>
    <s v="HH22182"/>
    <s v="数码3C产品外观及广告设计"/>
    <n v="20000"/>
    <s v="60分/万"/>
    <n v="120"/>
    <s v="设计艺术学院"/>
    <m/>
  </r>
  <r>
    <n v="223"/>
    <x v="149"/>
    <s v="HH21080"/>
    <s v="时尚型家居产品外观设计"/>
    <n v="210264.81"/>
    <s v="60分/万"/>
    <n v="1261.5888600000001"/>
    <s v="设计艺术学院"/>
    <m/>
  </r>
  <r>
    <n v="224"/>
    <x v="150"/>
    <s v="HH22111"/>
    <s v="“全民健身”健康瑜伽进企业"/>
    <n v="350000"/>
    <s v="60分/万"/>
    <n v="2100"/>
    <s v="体育教学科研部"/>
    <m/>
  </r>
  <r>
    <n v="225"/>
    <x v="151"/>
    <s v="HH22075"/>
    <s v="全面健身——篮球1期"/>
    <n v="80000"/>
    <s v="60分/万"/>
    <n v="480"/>
    <s v="体育教学科研部"/>
    <m/>
  </r>
  <r>
    <n v="226"/>
    <x v="151"/>
    <s v="HH22117"/>
    <s v="衡阳市青少年篮球运动推广"/>
    <n v="50000"/>
    <s v="60分/万"/>
    <n v="300"/>
    <s v="体育教学科研部"/>
    <m/>
  </r>
  <r>
    <n v="227"/>
    <x v="151"/>
    <s v="HH22221"/>
    <s v="衡阳市青少年体育运动推广"/>
    <n v="50000"/>
    <s v="60分/万"/>
    <n v="300"/>
    <s v="体育教学科研部"/>
    <m/>
  </r>
  <r>
    <n v="228"/>
    <x v="152"/>
    <s v="HH22104"/>
    <s v="健身运动推广与发展研究"/>
    <n v="300000"/>
    <s v="60分/万"/>
    <n v="1800"/>
    <s v="体育教学科研部"/>
    <m/>
  </r>
  <r>
    <n v="229"/>
    <x v="153"/>
    <s v="HH22084"/>
    <s v="全面健身——快乐体育"/>
    <n v="150000"/>
    <s v="60分/万"/>
    <n v="900"/>
    <s v="体育教学科研部"/>
    <m/>
  </r>
  <r>
    <n v="230"/>
    <x v="153"/>
    <s v="HH22085"/>
    <s v="全面健身——乒乓球运动项目推广、普及与提升"/>
    <n v="160000"/>
    <s v="60分/万"/>
    <n v="960"/>
    <s v="体育教学科研部"/>
    <m/>
  </r>
  <r>
    <n v="231"/>
    <x v="154"/>
    <s v="HH22109"/>
    <s v="衡阳市青少年体适能评定与健康促进研究"/>
    <n v="110000"/>
    <s v="60分/万"/>
    <n v="660"/>
    <s v="体育教学科研部"/>
    <m/>
  </r>
  <r>
    <n v="232"/>
    <x v="155"/>
    <s v="HH22183"/>
    <s v="衡阳市青少年排球运动推广"/>
    <n v="50000"/>
    <s v="60分/万"/>
    <n v="300"/>
    <s v="体育教学科研部"/>
    <m/>
  </r>
  <r>
    <n v="233"/>
    <x v="156"/>
    <s v="HH22174"/>
    <s v="衡阳市青少年太极拳运动推广"/>
    <n v="51000"/>
    <s v="60分/万"/>
    <n v="306"/>
    <s v="体育教学科研部"/>
    <m/>
  </r>
  <r>
    <n v="234"/>
    <x v="157"/>
    <s v="HH22052"/>
    <s v="现代生物技术对体育运动的影响研究"/>
    <n v="300000"/>
    <s v="60分/万"/>
    <n v="1800"/>
    <s v="体育教学科研部"/>
    <m/>
  </r>
  <r>
    <n v="235"/>
    <x v="157"/>
    <s v="HH22090"/>
    <s v="健美操运动推广与发展研究"/>
    <n v="200000"/>
    <s v="60分/万"/>
    <n v="1200"/>
    <s v="体育教学科研部"/>
    <m/>
  </r>
  <r>
    <n v="236"/>
    <x v="157"/>
    <s v="HH22144"/>
    <s v="体操项目的传承与发展研究"/>
    <n v="300000"/>
    <s v="60分/万"/>
    <n v="1800"/>
    <s v="体育教学科研部"/>
    <m/>
  </r>
  <r>
    <n v="237"/>
    <x v="158"/>
    <s v="HH22256"/>
    <s v="纤维增强地聚物混凝土在装配式乡村建筑中的应用研究"/>
    <n v="50000"/>
    <s v="40分/万"/>
    <n v="200"/>
    <s v="土木与建筑工程学院"/>
    <m/>
  </r>
  <r>
    <n v="238"/>
    <x v="159"/>
    <s v="HH21047"/>
    <s v="悬索桥隧道锚长硐室下穿城镇建筑群施工技术研究"/>
    <n v="207025"/>
    <s v="40分/万"/>
    <n v="828.1"/>
    <s v="土木与建筑工程学院"/>
    <m/>
  </r>
  <r>
    <n v="239"/>
    <x v="159"/>
    <s v="HH22060"/>
    <s v="大跨度悬索桥缆索吊施工智能控制技术研究"/>
    <n v="60000"/>
    <s v="40分/万"/>
    <n v="240"/>
    <s v="土木与建筑工程学院"/>
    <m/>
  </r>
  <r>
    <n v="240"/>
    <x v="160"/>
    <s v="HH22193"/>
    <s v="党建文化建设咨询"/>
    <n v="50000"/>
    <s v="40分/万"/>
    <n v="200"/>
    <s v="土木与建筑工程学院"/>
    <m/>
  </r>
  <r>
    <n v="241"/>
    <x v="161"/>
    <s v="HH22262"/>
    <s v="装配式乡村建筑PC构件新型连接技术试验研究"/>
    <n v="100000"/>
    <s v="40分/万"/>
    <n v="400"/>
    <s v="土木与建筑工程学院"/>
    <m/>
  </r>
  <r>
    <n v="242"/>
    <x v="162"/>
    <s v="HH22228"/>
    <s v="自密实混凝土智能精细化浇铸技术与结构缺陷地质雷达探测"/>
    <n v="200000"/>
    <s v="40分/万"/>
    <n v="800"/>
    <s v="土木与建筑工程学院"/>
    <m/>
  </r>
  <r>
    <n v="243"/>
    <x v="163"/>
    <s v="HH22150"/>
    <s v="新桥棚户区改造安置小区技术咨询服务项目"/>
    <n v="300000"/>
    <s v="40分/万"/>
    <n v="1200"/>
    <s v="土木与建筑工程学院"/>
    <m/>
  </r>
  <r>
    <n v="244"/>
    <x v="164"/>
    <s v="HH22147"/>
    <s v="2022年度江门市台山市海宴镇东联沙栏村垦造水田建设项目工程"/>
    <n v="100000"/>
    <s v="40分/万"/>
    <n v="400"/>
    <s v="土木与建筑工程学院"/>
    <m/>
  </r>
  <r>
    <n v="245"/>
    <x v="165"/>
    <s v="HH22179"/>
    <s v="再生混凝土在装配式乡村建筑中的应用研究"/>
    <n v="100000"/>
    <s v="40分/万"/>
    <n v="400"/>
    <s v="土木与建筑工程学院"/>
    <m/>
  </r>
  <r>
    <n v="246"/>
    <x v="166"/>
    <s v="HH22247"/>
    <s v="就地冷再生技术在农村公路改造中的应用研究"/>
    <n v="100000"/>
    <s v="40分/万"/>
    <n v="400"/>
    <s v="土木与建筑工程学院"/>
    <m/>
  </r>
  <r>
    <n v="247"/>
    <x v="167"/>
    <s v="HH22181"/>
    <s v="装配式建筑服务乡村振兴战略的路径与策略研究"/>
    <n v="100000"/>
    <s v="40分/万"/>
    <n v="400"/>
    <s v="土木与建筑工程学院"/>
    <m/>
  </r>
  <r>
    <n v="248"/>
    <x v="168"/>
    <s v="HH22005"/>
    <s v="三湘一品项目BIM技术服务合作协议"/>
    <n v="40000"/>
    <s v="40分/万"/>
    <n v="160"/>
    <s v="土木与建筑工程学院"/>
    <m/>
  </r>
  <r>
    <n v="249"/>
    <x v="168"/>
    <s v="HH22054"/>
    <s v="三湘一品项目BIM技术服务合作协议"/>
    <n v="10000"/>
    <s v="40分/万"/>
    <n v="40"/>
    <s v="土木与建筑工程学院"/>
    <m/>
  </r>
  <r>
    <n v="250"/>
    <x v="169"/>
    <s v="HH21018"/>
    <s v="叠板搭接装配式结构关键性技术试验研究"/>
    <n v="200000"/>
    <s v="40分/万"/>
    <n v="800"/>
    <s v="土木与建筑工程学院"/>
    <m/>
  </r>
  <r>
    <n v="251"/>
    <x v="169"/>
    <s v="HH22047"/>
    <s v="技术咨询顾问服务"/>
    <n v="125866"/>
    <s v="40分/万"/>
    <n v="503.46400000000006"/>
    <s v="土木与建筑工程学院"/>
    <m/>
  </r>
  <r>
    <n v="252"/>
    <x v="169"/>
    <s v="HH22049"/>
    <s v="建筑工程安全鉴定技术服务"/>
    <n v="230000"/>
    <s v="40分/万"/>
    <n v="920"/>
    <s v="土木与建筑工程学院"/>
    <m/>
  </r>
  <r>
    <n v="253"/>
    <x v="169"/>
    <s v="HH22101"/>
    <s v="衡阳历史文化名城专项评估项目"/>
    <n v="198000"/>
    <s v="40分/万"/>
    <n v="792"/>
    <s v="土木与建筑工程学院"/>
    <m/>
  </r>
  <r>
    <n v="254"/>
    <x v="170"/>
    <s v="HH22180"/>
    <s v="基于BIM技术的装配式建筑的信息化施工管理研究"/>
    <n v="100000"/>
    <s v="40分/万"/>
    <n v="400"/>
    <s v="土木与建筑工程学院"/>
    <m/>
  </r>
  <r>
    <n v="255"/>
    <x v="171"/>
    <s v="HH22066"/>
    <s v="基于数字化设计的3D打印技术"/>
    <n v="50000"/>
    <s v="40分/万"/>
    <n v="200"/>
    <s v="土木与建筑工程学院"/>
    <m/>
  </r>
  <r>
    <n v="256"/>
    <x v="172"/>
    <s v="HH22088"/>
    <s v="数字教材及课程资源建设协议"/>
    <n v="30000"/>
    <s v="60分/万"/>
    <n v="180"/>
    <s v="外国语学院"/>
    <m/>
  </r>
  <r>
    <n v="257"/>
    <x v="173"/>
    <s v="HH22168"/>
    <s v="外文翻译与润色"/>
    <n v="100000"/>
    <s v="60分/万"/>
    <n v="600"/>
    <s v="外国语学院"/>
    <m/>
  </r>
  <r>
    <n v="258"/>
    <x v="174"/>
    <s v="HH22094"/>
    <s v="卓达外贸新模式构建与服务"/>
    <n v="30000"/>
    <s v="60分/万"/>
    <n v="180"/>
    <s v="外国语学院"/>
    <m/>
  </r>
  <r>
    <n v="259"/>
    <x v="175"/>
    <s v="HH22146"/>
    <s v="印刷文本翻译"/>
    <n v="300000"/>
    <s v="60分/万"/>
    <n v="1800"/>
    <s v="外国语学院"/>
    <m/>
  </r>
  <r>
    <n v="260"/>
    <x v="176"/>
    <s v="HH22055"/>
    <s v="企业翻译服务"/>
    <n v="150000"/>
    <s v="60分/万"/>
    <n v="900"/>
    <s v="外国语学院"/>
    <m/>
  </r>
  <r>
    <n v="261"/>
    <x v="176"/>
    <s v="HH22124"/>
    <s v="英文合同与文献翻译中文服务"/>
    <n v="300000"/>
    <s v="60分/万"/>
    <n v="1800"/>
    <s v="外国语学院"/>
    <m/>
  </r>
  <r>
    <n v="262"/>
    <x v="177"/>
    <s v="HH22001"/>
    <s v="文本清洗与翻译服务"/>
    <n v="30000"/>
    <s v="60分/万"/>
    <n v="180"/>
    <s v="外国语学院"/>
    <m/>
  </r>
  <r>
    <n v="263"/>
    <x v="178"/>
    <s v="HH22210"/>
    <s v="外贸英语人才培训"/>
    <n v="30000"/>
    <s v="60分/万"/>
    <n v="180"/>
    <s v="外国语学院"/>
    <m/>
  </r>
  <r>
    <n v="264"/>
    <x v="179"/>
    <s v="HH22125"/>
    <s v="外贸咨询与服务"/>
    <n v="173000"/>
    <s v="60分/万"/>
    <n v="1038"/>
    <s v="外国语学院"/>
    <m/>
  </r>
  <r>
    <n v="265"/>
    <x v="179"/>
    <s v="HH22126"/>
    <s v="外语学习资源建设与服务"/>
    <n v="127000"/>
    <s v="60分/万"/>
    <n v="762"/>
    <s v="外国语学院"/>
    <m/>
  </r>
  <r>
    <n v="266"/>
    <x v="179"/>
    <s v="HH22162"/>
    <s v="课程思政视域下大学英语听说教材编写研究"/>
    <n v="39000"/>
    <s v="60分/万"/>
    <n v="234"/>
    <s v="外国语学院"/>
    <m/>
  </r>
  <r>
    <n v="267"/>
    <x v="180"/>
    <s v="HH22184"/>
    <s v="产品翻译"/>
    <n v="100000"/>
    <s v="60分/万"/>
    <n v="600"/>
    <s v="外国语学院"/>
    <m/>
  </r>
  <r>
    <n v="268"/>
    <x v="181"/>
    <s v="HH22189"/>
    <s v="多维性视角下的科技类文本翻译策略研究与实践"/>
    <n v="16000"/>
    <s v="60分/万"/>
    <n v="96"/>
    <s v="外国语学院"/>
    <m/>
  </r>
  <r>
    <n v="269"/>
    <x v="182"/>
    <s v="HH22145"/>
    <s v="软件产品英文翻译服务"/>
    <n v="30000"/>
    <s v="60分/万"/>
    <n v="180"/>
    <s v="外国语学院"/>
    <m/>
  </r>
  <r>
    <n v="270"/>
    <x v="183"/>
    <s v="HH22096"/>
    <s v="电解二氧化锰废渣高效回收利用研究"/>
    <n v="50000"/>
    <s v="40分/万"/>
    <n v="200"/>
    <s v="新型建筑材料研究院"/>
    <m/>
  </r>
  <r>
    <n v="271"/>
    <x v="184"/>
    <s v="HH22021"/>
    <s v="电解二氧化锰渣在路基方面的应用研究"/>
    <n v="800000"/>
    <s v="40分/万"/>
    <n v="3200"/>
    <s v="新型建筑材料研究院"/>
    <m/>
  </r>
  <r>
    <n v="272"/>
    <x v="185"/>
    <s v="HH22012"/>
    <s v="电解二氧化锰物理化学性能分析"/>
    <n v="100000"/>
    <s v="40分/万"/>
    <n v="400"/>
    <s v="新型建筑材料研究院"/>
    <m/>
  </r>
  <r>
    <n v="273"/>
    <x v="185"/>
    <s v="HH22041"/>
    <s v="生态浮床基质壳聚糖改性材料的制备及对水体中重金属的处理研究"/>
    <n v="350000"/>
    <s v="40分/万"/>
    <n v="1400"/>
    <s v="新型建筑材料研究院"/>
    <m/>
  </r>
  <r>
    <n v="274"/>
    <x v="186"/>
    <s v="HH22080"/>
    <s v="电解二氧化锰废渣利用研究"/>
    <n v="100000"/>
    <s v="40分/万"/>
    <n v="400"/>
    <s v="新型建筑材料研究院"/>
    <m/>
  </r>
  <r>
    <n v="275"/>
    <x v="187"/>
    <s v="HH21092"/>
    <s v="轧钢废水处理设备改造研究"/>
    <n v="60000"/>
    <s v="40分/万"/>
    <n v="240"/>
    <s v="智能制造与机械工程学院"/>
    <m/>
  </r>
  <r>
    <n v="276"/>
    <x v="188"/>
    <s v="HH22213"/>
    <s v="管线钢夹杂物控制及耐腐蚀性能研究"/>
    <n v="50000"/>
    <s v="40分/万"/>
    <n v="200"/>
    <s v="智能制造与机械工程学院"/>
    <m/>
  </r>
  <r>
    <n v="277"/>
    <x v="189"/>
    <s v="HH22135"/>
    <s v="大数据背景下教育培训模式发展研究"/>
    <n v="21000"/>
    <s v="40分/万"/>
    <n v="84"/>
    <s v="智能制造与机械工程学院"/>
    <m/>
  </r>
  <r>
    <n v="278"/>
    <x v="190"/>
    <s v="HH22160"/>
    <s v="新时代校园文化建设路径探索"/>
    <n v="25000"/>
    <s v="40分/万"/>
    <n v="100"/>
    <s v="智能制造与机械工程学院"/>
    <m/>
  </r>
  <r>
    <n v="279"/>
    <x v="191"/>
    <s v="HH21093"/>
    <s v="污水处理设备改造研究"/>
    <n v="170000"/>
    <s v="40分/万"/>
    <n v="680"/>
    <s v="智能制造与机械工程学院"/>
    <m/>
  </r>
  <r>
    <n v="280"/>
    <x v="192"/>
    <s v="HH22188"/>
    <s v="环保设备改造"/>
    <n v="60000"/>
    <s v="40分/万"/>
    <n v="240"/>
    <s v="智能制造与机械工程学院"/>
    <m/>
  </r>
  <r>
    <n v="281"/>
    <x v="193"/>
    <s v="HH22265"/>
    <s v="环境工程设备设计优化"/>
    <n v="40000"/>
    <s v="40分/万"/>
    <n v="160"/>
    <s v="智能制造与机械工程学院"/>
    <m/>
  </r>
  <r>
    <n v="282"/>
    <x v="194"/>
    <s v="HH22016"/>
    <s v="应用特色学科背景下湖南高校大学生科研诚信建设研究"/>
    <n v="100000"/>
    <s v="40分/万"/>
    <n v="400"/>
    <s v="智能制造与机械工程学院"/>
    <m/>
  </r>
  <r>
    <n v="283"/>
    <x v="194"/>
    <s v="HH22033"/>
    <s v="面向校企合作课程的新型教材建设创新途径研究"/>
    <n v="50000"/>
    <s v="40分/万"/>
    <n v="200"/>
    <s v="智能制造与机械工程学院"/>
    <m/>
  </r>
  <r>
    <n v="284"/>
    <x v="195"/>
    <s v="HH22197"/>
    <s v="Mg-Gd-Y-Zn镁合金的研发与制备"/>
    <n v="60000"/>
    <s v="40分/万"/>
    <n v="240"/>
    <s v="智能制造与机械工程学院"/>
    <m/>
  </r>
  <r>
    <n v="285"/>
    <x v="196"/>
    <s v="HH22119"/>
    <s v="机动车交通事故中的车速分析"/>
    <n v="20000"/>
    <s v="40分/万"/>
    <n v="80"/>
    <s v="智能制造与机械工程学院"/>
    <m/>
  </r>
  <r>
    <n v="286"/>
    <x v="197"/>
    <s v="HH21056"/>
    <s v="继电器研发及生产技术服务"/>
    <n v="143705.5"/>
    <s v="40分/万"/>
    <n v="574.822"/>
    <s v="智能制造与机械工程学院"/>
    <m/>
  </r>
  <r>
    <n v="287"/>
    <x v="197"/>
    <s v="HH21096"/>
    <s v="小七补水仪设计方案改进"/>
    <n v="64877.32"/>
    <s v="40分/万"/>
    <n v="259.50927999999999"/>
    <s v="智能制造与机械工程学院"/>
    <m/>
  </r>
  <r>
    <n v="288"/>
    <x v="197"/>
    <s v="HH21097"/>
    <s v="纺织设备的设计及生产技术服务"/>
    <n v="217509.02"/>
    <s v="40分/万"/>
    <n v="870.03607999999997"/>
    <s v="智能制造与机械工程学院"/>
    <m/>
  </r>
  <r>
    <n v="289"/>
    <x v="197"/>
    <s v="HH21135"/>
    <s v="CAM系列电子凸轮专机设计改进"/>
    <n v="78560"/>
    <s v="40分/万"/>
    <n v="314.24"/>
    <s v="智能制造与机械工程学院"/>
    <m/>
  </r>
  <r>
    <n v="290"/>
    <x v="198"/>
    <s v="HH21136"/>
    <s v="H13钢表面氩弧熔覆AlFeCrNiMoTix高熵合金涂层及性能研究"/>
    <n v="130000"/>
    <s v="40分/万"/>
    <n v="520"/>
    <s v="智能制造与机械工程学院"/>
    <m/>
  </r>
  <r>
    <n v="291"/>
    <x v="199"/>
    <s v="HH22093"/>
    <s v="平面设计项目"/>
    <n v="20000"/>
    <s v="40分/万"/>
    <n v="80"/>
    <s v="智能制造与机械工程学院"/>
    <m/>
  </r>
  <r>
    <n v="292"/>
    <x v="200"/>
    <s v="HH22097"/>
    <s v="新时代背景下课程思政建设与线上教学融合研究"/>
    <n v="26000"/>
    <s v="40分/万"/>
    <n v="104"/>
    <s v="智能制造与机械工程学院"/>
    <m/>
  </r>
  <r>
    <n v="293"/>
    <x v="201"/>
    <s v="HH22092"/>
    <s v="基于化工设备的技术咨询"/>
    <n v="100000"/>
    <s v="40分/万"/>
    <n v="400"/>
    <s v="智能制造与机械工程学院"/>
    <m/>
  </r>
  <r>
    <n v="294"/>
    <x v="202"/>
    <s v="HH22166"/>
    <s v="高In组分AlInN薄膜材料的制备工艺参数优化"/>
    <n v="50000"/>
    <s v="40分/万"/>
    <n v="200"/>
    <s v="智能制造与机械工程学院"/>
    <m/>
  </r>
  <r>
    <n v="295"/>
    <x v="203"/>
    <s v="HH22203"/>
    <s v="高锰钢在还原性退火气氛中的氧化行为研究"/>
    <n v="80000"/>
    <s v="40分/万"/>
    <n v="320"/>
    <s v="智能制造与机械工程学院"/>
    <m/>
  </r>
  <r>
    <n v="296"/>
    <x v="204"/>
    <s v="HH22136"/>
    <s v="教育培育机构“三全育人”实践路径研究"/>
    <n v="85000"/>
    <s v="40分/万"/>
    <n v="340"/>
    <s v="智能制造与机械工程学院"/>
    <m/>
  </r>
  <r>
    <n v="297"/>
    <x v="205"/>
    <s v="HH22008"/>
    <s v="校企协同创新实施路径研究"/>
    <n v="30000"/>
    <s v="40分/万"/>
    <n v="120"/>
    <s v="智能制造与机械工程学院"/>
    <m/>
  </r>
  <r>
    <n v="298"/>
    <x v="205"/>
    <s v="HH22192"/>
    <s v="校企创新型人才共育的模式探索与实践"/>
    <n v="50000"/>
    <s v="40分/万"/>
    <n v="200"/>
    <s v="智能制造与机械工程学院"/>
    <m/>
  </r>
  <r>
    <n v="299"/>
    <x v="206"/>
    <s v="HH22255"/>
    <s v="机动车交通事故机械故障分析"/>
    <n v="20000"/>
    <s v="40分/万"/>
    <n v="80"/>
    <s v="智能制造与机械工程学院"/>
    <m/>
  </r>
  <r>
    <n v="300"/>
    <x v="207"/>
    <s v="HH22098"/>
    <s v="高校网络思想政治平台建设的理论与实践研究"/>
    <n v="26000"/>
    <s v="40分/万"/>
    <n v="104"/>
    <s v="智能制造与机械工程学院"/>
    <m/>
  </r>
  <r>
    <n v="301"/>
    <x v="208"/>
    <s v="HH22065"/>
    <s v="基于3D打印的数字化设计"/>
    <n v="150000"/>
    <s v="40分/万"/>
    <n v="600"/>
    <s v="智能制造与机械工程学院"/>
    <m/>
  </r>
  <r>
    <n v="302"/>
    <x v="208"/>
    <s v="HH22187"/>
    <s v="基于3D打印的数字化设计（二）"/>
    <n v="150000"/>
    <s v="40分/万"/>
    <n v="600"/>
    <s v="智能制造与机械工程学院"/>
    <m/>
  </r>
  <r>
    <n v="303"/>
    <x v="209"/>
    <s v="HH22114"/>
    <s v="废旧锂离子电池带电破碎机耐磨耐腐防护涂层的设计、制备与应用"/>
    <n v="200000"/>
    <s v="40分/万"/>
    <n v="800"/>
    <s v="智能制造与机械工程学院"/>
    <m/>
  </r>
  <r>
    <n v="304"/>
    <x v="210"/>
    <s v="HH22178"/>
    <s v="物流处理设备改造研究"/>
    <n v="100000"/>
    <s v="40分/万"/>
    <n v="400"/>
    <s v="智能制造与机械工程学院"/>
    <m/>
  </r>
  <r>
    <n v="305"/>
    <x v="211"/>
    <s v="HH22018"/>
    <s v="基于数字图像处理的物流分拣方法及系统"/>
    <n v="150000"/>
    <s v="40分/万"/>
    <n v="600"/>
    <s v="智能制造与机械工程学院"/>
    <m/>
  </r>
  <r>
    <n v="306"/>
    <x v="212"/>
    <s v="HH22017"/>
    <s v="基于多智能体的分拣器成型方案优化设计研究"/>
    <n v="150000"/>
    <s v="40分/万"/>
    <n v="600"/>
    <s v="智能制造与机械工程学院"/>
    <m/>
  </r>
  <r>
    <n v="307"/>
    <x v="213"/>
    <s v="HH22202"/>
    <s v="激光切割机关键技术研究"/>
    <n v="50000"/>
    <s v="40分/万"/>
    <n v="200"/>
    <s v="智能制造与机械工程学院"/>
    <m/>
  </r>
  <r>
    <n v="308"/>
    <x v="214"/>
    <s v="HH22120"/>
    <s v="机动车交通事故痕迹分析"/>
    <n v="20000"/>
    <s v="40分/万"/>
    <n v="80"/>
    <s v="智能制造与机械工程学院"/>
    <m/>
  </r>
  <r>
    <n v="309"/>
    <x v="215"/>
    <s v="HH22200"/>
    <s v="矿山机械关键零部件数控加工工艺研究"/>
    <n v="60000"/>
    <s v="40分/万"/>
    <n v="240"/>
    <s v="智能制造与机械工程学院"/>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n v="1"/>
    <x v="0"/>
    <s v="一流专业建设背景下基于OBE的《配送中心规划与运营》课程教学改革研究"/>
    <s v="教研教改"/>
    <s v="校级"/>
    <s v="校教务[2022]60号"/>
    <s v="AX2206"/>
    <s v="教务处"/>
    <s v="表1"/>
    <x v="0"/>
    <x v="0"/>
    <m/>
    <s v="不认可"/>
  </r>
  <r>
    <n v="2"/>
    <x v="1"/>
    <s v="浸蚀过程中煤活性基团转化规律及机理研究"/>
    <s v="青年项目"/>
    <s v="市厅级"/>
    <s v="湘教通〔2022〕323 号"/>
    <s v="22B0854"/>
    <s v="湖南省教育厅"/>
    <s v="〔湖南工学院绩效工资改革实施办法的科技成果计分办法〕第四条表1"/>
    <x v="1"/>
    <x v="0"/>
    <m/>
    <m/>
  </r>
  <r>
    <n v="3"/>
    <x v="2"/>
    <s v="智慧社区建设背景下医养结合养老模式探析"/>
    <s v="一般社科"/>
    <s v="校级"/>
    <s v="湖南工学院院级科学研究项目立项公示-湖南工学院科技与校企合作处  https://www.hnit.edu.cn/kjc/info/1134/4558.htm"/>
    <s v=" 2022hy037"/>
    <s v="湖南工学院"/>
    <s v="市（厅）级（含校级）青年项目/一般项目"/>
    <x v="2"/>
    <x v="0"/>
    <m/>
    <m/>
  </r>
  <r>
    <n v="4"/>
    <x v="3"/>
    <s v="基于职业压力的核电厂调试作业人因失误及风险控制机制"/>
    <s v="面上项目"/>
    <s v="国家级"/>
    <s v="接收编号_x000a_7227011010"/>
    <m/>
    <m/>
    <m/>
    <x v="0"/>
    <x v="0"/>
    <m/>
    <s v="不认可"/>
  </r>
  <r>
    <n v="5"/>
    <x v="3"/>
    <s v="基于职业压力的核电厂调试作业人因失误及风险控制机制"/>
    <s v="面上项目"/>
    <s v="省部级"/>
    <m/>
    <m/>
    <m/>
    <m/>
    <x v="3"/>
    <x v="0"/>
    <m/>
    <m/>
  </r>
  <r>
    <n v="6"/>
    <x v="4"/>
    <s v="地方应用型高校本科生导师制培养模式探索"/>
    <s v="教研教改"/>
    <s v="市厅级"/>
    <s v="湘教通〔2022]248号"/>
    <s v="HNJG-2022-0326"/>
    <s v="湖南省教育厅"/>
    <s v="第二章，第四条"/>
    <x v="0"/>
    <x v="0"/>
    <m/>
    <s v="不认可"/>
  </r>
  <r>
    <n v="7"/>
    <x v="5"/>
    <s v="衡阳加快建设陆港型国家物流枢纽的对策研究"/>
    <s v="一般项目"/>
    <s v="市厅级"/>
    <s v="衡社科联发[2022]7号"/>
    <s v="22C003"/>
    <s v="衡阳市社会科学界联合会"/>
    <m/>
    <x v="4"/>
    <x v="0"/>
    <m/>
    <m/>
  </r>
  <r>
    <n v="8"/>
    <x v="5"/>
    <s v="陆港型国家物流枢纽的运行机理与高质量发展_x000a_的路径研究"/>
    <s v="一般项目"/>
    <s v="市厅级"/>
    <s v="湘教通〔2022〕323号"/>
    <s v="22C0611"/>
    <s v="湖南省教育厅"/>
    <m/>
    <x v="4"/>
    <x v="0"/>
    <m/>
    <m/>
  </r>
  <r>
    <n v="9"/>
    <x v="6"/>
    <s v="智能核电厂主控室操纵员行为失误机理研究"/>
    <s v="重点项目"/>
    <s v="校级"/>
    <m/>
    <s v="KFA22018"/>
    <s v="湖南工学院学科建设与发展规划处"/>
    <s v="科技成果计分办法第4条"/>
    <x v="5"/>
    <x v="1"/>
    <m/>
    <m/>
  </r>
  <r>
    <n v="10"/>
    <x v="7"/>
    <s v="外科手术中医护人员绩效评价指标及评价模型研究"/>
    <s v="校级培育项目"/>
    <s v="校级"/>
    <s v=" 办公会纪〔2022〕5号"/>
    <s v="2022hy004"/>
    <s v="湖南工学院"/>
    <n v="200"/>
    <x v="5"/>
    <x v="2"/>
    <m/>
    <m/>
  </r>
  <r>
    <n v="11"/>
    <x v="8"/>
    <s v="运行核电厂严重事故管理中人因类技术支持"/>
    <s v="一般项目"/>
    <s v="省部级"/>
    <s v="NSCCG2022-008"/>
    <s v="CGHT2022-141"/>
    <s v="生态环境部"/>
    <s v="第四条 其他部委办科学研究项目"/>
    <x v="6"/>
    <x v="2"/>
    <m/>
    <m/>
  </r>
  <r>
    <n v="12"/>
    <x v="9"/>
    <s v="智能核电厂典型任务人机交互可靠性评价方法研究"/>
    <s v="省级科技创新平台开放课题"/>
    <s v="校级"/>
    <m/>
    <s v="KFK2208"/>
    <s v="湖南工学院"/>
    <n v="50"/>
    <x v="4"/>
    <x v="0"/>
    <m/>
    <m/>
  </r>
  <r>
    <n v="13"/>
    <x v="9"/>
    <s v="智能核电厂数字化仪控系统人机交互可靠性评价方法研究"/>
    <s v="一般项目"/>
    <s v="市厅级"/>
    <s v="湘教通〔2022〕323号"/>
    <s v="22C0628"/>
    <s v="湖南省教育厅"/>
    <n v="50"/>
    <x v="4"/>
    <x v="0"/>
    <m/>
    <m/>
  </r>
  <r>
    <n v="14"/>
    <x v="9"/>
    <s v="“以需求为导向、以能力培养为目标”的工科类专业实践教学改革研究——以物流工程为例"/>
    <s v="教研教改一般项目"/>
    <s v="校级"/>
    <s v="湖工教[2022]38号"/>
    <s v="JY202236"/>
    <s v="湖南工学院"/>
    <n v="50"/>
    <x v="0"/>
    <x v="0"/>
    <m/>
    <s v="不认可"/>
  </r>
  <r>
    <n v="15"/>
    <x v="10"/>
    <s v="建筑从业人员职业安全与健康研究"/>
    <s v="省级应用特色学科开放课题"/>
    <s v="校级"/>
    <s v="湖工学科〔2022〕1号"/>
    <s v="KFB22025"/>
    <s v="湖南工学院"/>
    <s v="第四条表1"/>
    <x v="4"/>
    <x v="3"/>
    <m/>
    <m/>
  </r>
  <r>
    <n v="16"/>
    <x v="10"/>
    <s v="施工现场风险识别机理及建模研究"/>
    <s v="一般项目"/>
    <s v="市厅级"/>
    <s v="湘教通〔2022〕323号"/>
    <s v="22C0612"/>
    <s v="湖南省教育厅"/>
    <s v="第四条表1"/>
    <x v="4"/>
    <x v="3"/>
    <m/>
    <m/>
  </r>
  <r>
    <n v="17"/>
    <x v="10"/>
    <s v="建筑从业人员作业现场安全隐患识别能力评估"/>
    <s v="一般项目"/>
    <s v="市厅级"/>
    <s v="衡社科联发[2022]7号"/>
    <s v="2022D013"/>
    <s v="衡阳市社会科学界联合会"/>
    <s v="第四条表1"/>
    <x v="4"/>
    <x v="0"/>
    <m/>
    <m/>
  </r>
  <r>
    <n v="18"/>
    <x v="11"/>
    <s v="运行核电厂日常运行和大修监管活动中的人因类技术支持"/>
    <s v="一般项目"/>
    <s v="省部级"/>
    <m/>
    <s v="CGHT2022-079"/>
    <s v="生态环境部"/>
    <s v="表1省（部）级项目"/>
    <x v="6"/>
    <x v="4"/>
    <m/>
    <m/>
  </r>
  <r>
    <n v="19"/>
    <x v="11"/>
    <s v="数字化核电厂动态人因可靠性分析方法研究"/>
    <s v="青年项目"/>
    <s v="市厅级"/>
    <s v="湘教通〔2022〕323 号"/>
    <s v="22B0859"/>
    <s v="湖南省教育厅"/>
    <s v="表1 市（厅）级项目"/>
    <x v="1"/>
    <x v="4"/>
    <m/>
    <m/>
  </r>
  <r>
    <n v="20"/>
    <x v="12"/>
    <s v="大型复杂系统智能人因数据采集及人误识别预测研究"/>
    <s v="纵向"/>
    <s v="省部级"/>
    <s v="湘基金委[2022]2号"/>
    <s v="2022JJ30018"/>
    <s v="湖南省自然科学基金委"/>
    <s v="湖南工学院绩效工资改革实施办法_x000a_的科技成果计分办法第四条"/>
    <x v="6"/>
    <x v="0"/>
    <m/>
    <m/>
  </r>
  <r>
    <n v="1"/>
    <x v="13"/>
    <s v="统一战线融入高校思想政治工作路径研究"/>
    <s v="一般项目"/>
    <s v="市厅级"/>
    <s v="湘教通"/>
    <s v="湘教工委通[2022]19k号22D09"/>
    <s v="湖南省教育厅"/>
    <s v="第二章第四条"/>
    <x v="0"/>
    <x v="5"/>
    <m/>
    <s v="不认可"/>
  </r>
  <r>
    <n v="1"/>
    <x v="14"/>
    <s v="基于MOF薄膜的碳基单原子对电极设计及其在DSSCs中的构效关系研究"/>
    <s v="青年项目"/>
    <s v="国家级"/>
    <m/>
    <n v="22202067"/>
    <s v="国家自然科学基金委员会"/>
    <s v="国自科青年项目/18000"/>
    <x v="7"/>
    <x v="6"/>
    <m/>
    <m/>
  </r>
  <r>
    <n v="2"/>
    <x v="14"/>
    <s v="MOF基异质结薄膜对电极的设计及其在DSSCs中的光电效应研究"/>
    <s v="重点项目"/>
    <s v="市厅级"/>
    <s v="湘教通〔2022〕323 号"/>
    <s v="22A0620"/>
    <s v="湖南省教育厅"/>
    <s v="省教育厅重点项目、优秀青年项目1000"/>
    <x v="1"/>
    <x v="6"/>
    <m/>
    <m/>
  </r>
  <r>
    <n v="3"/>
    <x v="15"/>
    <s v="低合金超高强度钢贝氏体/马氏体协调相变的增韧机理研究"/>
    <s v="衡阳市科技局科技创新项目"/>
    <s v="市厅级"/>
    <m/>
    <s v="202250045149"/>
    <s v="衡阳市科学技术局"/>
    <m/>
    <x v="4"/>
    <x v="6"/>
    <m/>
    <m/>
  </r>
  <r>
    <n v="4"/>
    <x v="16"/>
    <s v="基于易班平台的“四横四纵”网络安全教育新机制的研究"/>
    <s v="湖南省高校思想政治工作研究项目"/>
    <m/>
    <m/>
    <s v="湘财教指[2022]64号"/>
    <m/>
    <s v="湘财教指[2022]64号"/>
    <x v="0"/>
    <x v="6"/>
    <m/>
    <s v="不认可"/>
  </r>
  <r>
    <n v="5"/>
    <x v="17"/>
    <s v="从分子自组装聚酰亚胺探明软碳材料的储钾机理"/>
    <s v="湖南省自科青年基金"/>
    <s v="省部级"/>
    <s v="湘教通〔2022〕323 "/>
    <s v="2022JJ40140"/>
    <s v="湖南省自然科学基金委"/>
    <s v="省自然科学基金面上/青年2000"/>
    <x v="6"/>
    <x v="6"/>
    <m/>
    <m/>
  </r>
  <r>
    <n v="6"/>
    <x v="17"/>
    <s v="软碳/金属硫化物复合电极的限域调控及其储钾机制"/>
    <s v="青年项目"/>
    <s v="市厅级"/>
    <s v="湘教通〔2022〕323 号"/>
    <s v="22B0864"/>
    <s v="湖南省教育厅"/>
    <s v="省教育厅重点项目、优秀青年项目1000"/>
    <x v="1"/>
    <x v="6"/>
    <m/>
    <m/>
  </r>
  <r>
    <n v="7"/>
    <x v="18"/>
    <s v="多重氢键构筑聚离子液体导电水凝胶及其性能研究"/>
    <s v="一般项目"/>
    <s v="市厅级"/>
    <s v="湘教通〔2022〕323号"/>
    <m/>
    <s v="湖南省教育厅"/>
    <s v="湖南省教育厅科学研究一般项目"/>
    <x v="4"/>
    <x v="6"/>
    <m/>
    <m/>
  </r>
  <r>
    <n v="8"/>
    <x v="19"/>
    <s v="面向智能窗户的双功能DMD薄膜电极制备与性能研究"/>
    <s v="校级重点自科项目"/>
    <s v="校级"/>
    <m/>
    <m/>
    <s v="湖南工学院"/>
    <m/>
    <x v="5"/>
    <x v="6"/>
    <m/>
    <m/>
  </r>
  <r>
    <n v="9"/>
    <x v="20"/>
    <s v="Fe-Mn-Al-C系中锰高铝钢中AlN析出控制研究"/>
    <s v="省级科技创新平台开放课题"/>
    <s v="校级"/>
    <m/>
    <s v="KFKA2205"/>
    <s v="湖南工学院"/>
    <m/>
    <x v="4"/>
    <x v="6"/>
    <m/>
    <m/>
  </r>
  <r>
    <n v="10"/>
    <x v="20"/>
    <s v="Fe-Mn-Al-C系低密度高强钢强韧化机理及其非金属夹杂物析出控制研究"/>
    <s v="校级青年自科培育项目"/>
    <s v="校级"/>
    <m/>
    <s v="2022HY007"/>
    <s v="湖南工学院"/>
    <m/>
    <x v="5"/>
    <x v="6"/>
    <m/>
    <m/>
  </r>
  <r>
    <n v="11"/>
    <x v="21"/>
    <s v="功能化二氧化钛基高能界面结构复合材料的制备及其催化CO 性能研究"/>
    <s v="省级应用特色学科开放课题"/>
    <s v="校级"/>
    <m/>
    <s v="KFB22006"/>
    <s v="湖南工学院"/>
    <m/>
    <x v="4"/>
    <x v="6"/>
    <m/>
    <m/>
  </r>
  <r>
    <n v="12"/>
    <x v="22"/>
    <s v="基于固体废弃物轻质高强陶粒的开发与应用"/>
    <s v="省级应用特色学科开放课题"/>
    <s v="校级"/>
    <m/>
    <m/>
    <s v="湖南工学院"/>
    <m/>
    <x v="4"/>
    <x v="6"/>
    <m/>
    <m/>
  </r>
  <r>
    <n v="13"/>
    <x v="23"/>
    <s v="聚乳酸的耐热增韧改性研究"/>
    <s v="省级应用特色学科开放课题"/>
    <s v="校级"/>
    <m/>
    <s v="KFB22005"/>
    <s v="湖南工学院"/>
    <m/>
    <x v="4"/>
    <x v="6"/>
    <m/>
    <m/>
  </r>
  <r>
    <n v="14"/>
    <x v="24"/>
    <s v="变模温与超临界CO2辅助聚乳酸微孔发泡注塑技术基础研究"/>
    <s v="省级应用特色学科开放课题"/>
    <s v="校级"/>
    <m/>
    <m/>
    <s v="湖南工学院"/>
    <m/>
    <x v="4"/>
    <x v="6"/>
    <m/>
    <m/>
  </r>
  <r>
    <n v="15"/>
    <x v="21"/>
    <s v="高指数晶面二氧化钛负载型功能化催化剂及其催化CO性能研究"/>
    <s v="衡阳市科技计划项目"/>
    <s v="市厅级"/>
    <m/>
    <s v="202222015692"/>
    <s v="衡阳市科学技术局"/>
    <m/>
    <x v="4"/>
    <x v="6"/>
    <m/>
    <m/>
  </r>
  <r>
    <n v="16"/>
    <x v="25"/>
    <s v="高电压锂金属电池电解液的研究"/>
    <s v="省级应用特色学科开放课题"/>
    <s v="校级"/>
    <m/>
    <s v="KFA22013"/>
    <s v="湖南工学院"/>
    <m/>
    <x v="4"/>
    <x v="6"/>
    <m/>
    <m/>
  </r>
  <r>
    <n v="17"/>
    <x v="26"/>
    <s v="洁净钢冶炼用低碳MgO–C耐火材料微结构调控及其高温服役性能研究"/>
    <s v="青年项目"/>
    <s v="市厅级"/>
    <s v="湘教通〔2022〕323 号"/>
    <s v="22B0856"/>
    <s v="湖南省教育厅"/>
    <s v="第四条表1"/>
    <x v="1"/>
    <x v="6"/>
    <m/>
    <m/>
  </r>
  <r>
    <n v="18"/>
    <x v="26"/>
    <s v="构建含硅陶瓷相复合低碳氧化镁基耐高温材料及其结构演变与性能优化"/>
    <s v="湖南工学院2022年度省级应用特色学科开放课题重点项目"/>
    <s v="校级"/>
    <m/>
    <s v="KFA22002"/>
    <s v="湖南工学院"/>
    <s v="第四条表1"/>
    <x v="5"/>
    <x v="6"/>
    <m/>
    <m/>
  </r>
  <r>
    <n v="19"/>
    <x v="27"/>
    <s v="多壳层核壳结构M2O5/MnO2的结构调控及电化学储锌机制"/>
    <s v="湖南省自然科学基金面上项目"/>
    <m/>
    <m/>
    <m/>
    <m/>
    <s v="第四条表1"/>
    <x v="6"/>
    <x v="6"/>
    <m/>
    <m/>
  </r>
  <r>
    <n v="20"/>
    <x v="27"/>
    <s v="“双碳”背景下的低碳理念、减碳素养提升工程"/>
    <s v="中国科协"/>
    <s v="省硅酸盐学会子项目"/>
    <m/>
    <n v="64"/>
    <s v="中国科协"/>
    <s v="《湖南工学院绩效工资改革实施办法》第四条"/>
    <x v="0"/>
    <x v="7"/>
    <m/>
    <s v="不认可"/>
  </r>
  <r>
    <n v="1"/>
    <x v="28"/>
    <s v="含超声波气体监测的无线传感器网络在煤矿安全中的应用研究"/>
    <s v="湖南省自然科学基金"/>
    <s v="省部级"/>
    <s v="湘基金委（2019）1号"/>
    <s v="2019JJ60024"/>
    <s v="湖南省自然科学基金委"/>
    <s v="第4条表1"/>
    <x v="8"/>
    <x v="8"/>
    <m/>
    <m/>
  </r>
  <r>
    <n v="2"/>
    <x v="29"/>
    <s v="后扶贫时代，地方高校帮扶“未来式”的探索与实践--以湖南工学院为例"/>
    <s v="湖南省教育厅重点项目"/>
    <s v="市厅级"/>
    <s v="湘教通（2019）90号"/>
    <s v="18A425"/>
    <s v="湖南省教育厅"/>
    <s v="第4条表1"/>
    <x v="8"/>
    <x v="8"/>
    <m/>
    <s v="不认可"/>
  </r>
  <r>
    <n v="3"/>
    <x v="30"/>
    <s v="诱导凋亡乳腺癌细胞的三维重建与机器学习分类研究"/>
    <m/>
    <m/>
    <m/>
    <m/>
    <m/>
    <s v="国家自然科学基金面上项目申报"/>
    <x v="0"/>
    <x v="4"/>
    <s v="申报不算"/>
    <s v="不认可"/>
  </r>
  <r>
    <n v="4"/>
    <x v="31"/>
    <s v="基于微波光子的混合型光纤传感网络解调系统研究"/>
    <s v="研究性项目"/>
    <s v="市厅级"/>
    <s v="湘教通[2022]323号"/>
    <s v="22B0862"/>
    <s v="湖南省教育厅"/>
    <s v="湖南工学院绩效工资改革实施办法_x000a_的科技成果计分办法第二章第四条"/>
    <x v="9"/>
    <x v="8"/>
    <m/>
    <m/>
  </r>
  <r>
    <n v="5"/>
    <x v="32"/>
    <s v="人因安全行为数据分析及处理软件系统设计及开发"/>
    <s v="省级应用特色学科开放课题"/>
    <s v="校级"/>
    <s v="湖工学科〔2022〕1号"/>
    <s v="KFA22019"/>
    <s v="湖南工学院"/>
    <s v="计分办法表1中校级重点项目"/>
    <x v="5"/>
    <x v="8"/>
    <m/>
    <m/>
  </r>
  <r>
    <n v="6"/>
    <x v="32"/>
    <s v="高增益的毫米波圆极化天线与阵列研究"/>
    <s v="青年项目"/>
    <s v="市厅级"/>
    <s v="湘教通〔2022〕323 号"/>
    <s v="22B0861"/>
    <s v="湖南省教育厅"/>
    <s v="计分办法表1省教育厅优秀青年项目"/>
    <x v="1"/>
    <x v="8"/>
    <m/>
    <m/>
  </r>
  <r>
    <n v="7"/>
    <x v="33"/>
    <s v="基于多特征融合的卷积神经网络红外图像船舶分类方法研究"/>
    <s v="衡阳市科技局科技创新项目"/>
    <s v="市厅级"/>
    <s v="衡科发[2022]55号"/>
    <n v="202222015678"/>
    <s v="衡阳市科学技术局"/>
    <s v="第四条表1"/>
    <x v="4"/>
    <x v="8"/>
    <m/>
    <m/>
  </r>
  <r>
    <n v="8"/>
    <x v="33"/>
    <s v="基于机器视觉和深度学习的视频监控图像船舶目标检测与分类方法研究"/>
    <s v="科研纵向"/>
    <s v="校级"/>
    <s v="校长办公会纪〔2022〕5号"/>
    <s v="2022HY023"/>
    <s v="湖南工学院"/>
    <s v="第四条表1"/>
    <x v="5"/>
    <x v="8"/>
    <m/>
    <m/>
  </r>
  <r>
    <n v="9"/>
    <x v="34"/>
    <s v="基于深度学习单阶段网络模型的车辆检测技术研究"/>
    <s v="一般项目"/>
    <s v="市厅级"/>
    <s v="湘教通〔2022〕323号"/>
    <s v="22C0622"/>
    <s v="湖南省教育厅"/>
    <m/>
    <x v="4"/>
    <x v="4"/>
    <m/>
    <m/>
  </r>
  <r>
    <n v="10"/>
    <x v="34"/>
    <s v="基于深度学习的车流量检测及智能交通信号灯控制系统设计"/>
    <s v="衡阳市科技计划项目"/>
    <s v="市厅级"/>
    <s v="衡科发〔2021]51号"/>
    <s v="202121014472_x000a_"/>
    <s v="衡阳市科学技术局"/>
    <m/>
    <x v="4"/>
    <x v="4"/>
    <m/>
    <m/>
  </r>
  <r>
    <n v="11"/>
    <x v="35"/>
    <s v="太赫兹超表面器件整形与检测性能研究"/>
    <s v="省市联合基金"/>
    <s v="省部级"/>
    <s v="湘基金委〔2022〕2号"/>
    <s v="2022JJ50149湖南省科技厅"/>
    <s v="湖南省自然科学基金委"/>
    <s v="第四条表一"/>
    <x v="10"/>
    <x v="9"/>
    <m/>
    <m/>
  </r>
  <r>
    <n v="12"/>
    <x v="36"/>
    <s v="面向高比例新能源接入的配_x000a_电网多馈线柔性互联关键技_x000a_术研究"/>
    <s v="重点项目"/>
    <s v="市厅级"/>
    <s v="湘教通〔2022〕323 号"/>
    <s v="22A0632"/>
    <s v="湖南省教育厅"/>
    <m/>
    <x v="1"/>
    <x v="4"/>
    <m/>
    <m/>
  </r>
  <r>
    <n v="13"/>
    <x v="37"/>
    <s v="智能交通系统图像去雾识别和全光传输的研究"/>
    <s v="湖南省自科基金委"/>
    <s v="省部级"/>
    <m/>
    <s v="2019JJ60025"/>
    <s v="湖南省自然科学基金委"/>
    <s v="结题按照70%计算"/>
    <x v="11"/>
    <x v="9"/>
    <s v="2019年核定的科研量*30%=32.4"/>
    <m/>
  </r>
  <r>
    <n v="1"/>
    <x v="38"/>
    <s v="钾调控油菜根系细胞壁特性影响镉吸收转运的生理与分 子机制"/>
    <s v="青年项目"/>
    <s v="省部级"/>
    <m/>
    <s v="2022JJ40139"/>
    <s v="湖南省自然科学基金委"/>
    <s v="第二章第四条"/>
    <x v="6"/>
    <x v="10"/>
    <m/>
    <m/>
  </r>
  <r>
    <n v="2"/>
    <x v="39"/>
    <s v="高性能光热膜的构建及其在VOCs污水处理中的应用"/>
    <s v="青年项目"/>
    <s v="市厅级"/>
    <s v="湘教通〔2022〕323 号"/>
    <s v="22B0865"/>
    <s v="湖南省教育厅"/>
    <s v="第二章第四条"/>
    <x v="1"/>
    <x v="10"/>
    <m/>
    <m/>
  </r>
  <r>
    <n v="3"/>
    <x v="40"/>
    <s v="邻甲基苯氧乙酸氯化反应体系内气泡运动特性与氯气分 调控"/>
    <s v="一般项目"/>
    <s v="市厅级"/>
    <s v="湘教通〔2022〕323号"/>
    <s v="22C0623"/>
    <s v="湖南省教育厅"/>
    <s v="第二章第四条"/>
    <x v="4"/>
    <x v="10"/>
    <m/>
    <m/>
  </r>
  <r>
    <n v="4"/>
    <x v="41"/>
    <s v="新型钛基催化剂催化环己胺绿色氧化高效制备环己酮肟"/>
    <s v="院级"/>
    <s v="校级"/>
    <m/>
    <s v="2022hy020"/>
    <s v="湖南工学院"/>
    <s v="第二章第四条"/>
    <x v="5"/>
    <x v="10"/>
    <m/>
    <m/>
  </r>
  <r>
    <n v="5"/>
    <x v="42"/>
    <s v="磁性秸秆基生物炭的定向制备及在印染废水中的应用研究"/>
    <s v="一般项目"/>
    <s v="市厅级"/>
    <s v="湘教通〔2022〕323号"/>
    <s v="22C0618"/>
    <s v="湖南省教育厅"/>
    <s v="第二章第四条"/>
    <x v="4"/>
    <x v="10"/>
    <m/>
    <m/>
  </r>
  <r>
    <n v="6"/>
    <x v="43"/>
    <s v="一种新型有机膦酸锆的制备及其在环氧树脂中阻燃、增韧性能和机理研究-可行性研究报告"/>
    <s v="衡阳市科技局科技创新项目"/>
    <s v="市厅级"/>
    <m/>
    <s v="202222015673"/>
    <s v="衡阳市科学技术局"/>
    <s v="第二章第四条"/>
    <x v="4"/>
    <x v="10"/>
    <m/>
    <m/>
  </r>
  <r>
    <n v="7"/>
    <x v="44"/>
    <s v="隧道施工通风洗烟消热装备研发及其应用示范"/>
    <s v="湖南工学院科研项目"/>
    <s v="校级"/>
    <m/>
    <s v="HY22008"/>
    <s v="湖南工学院"/>
    <s v="第二章第四条"/>
    <x v="5"/>
    <x v="10"/>
    <m/>
    <m/>
  </r>
  <r>
    <n v="8"/>
    <x v="45"/>
    <s v="中和沉淀渣中砷的深度脱除及半水石膏晶须的制备"/>
    <s v="校内省级重点实验室立项的开放课题"/>
    <s v="校级"/>
    <m/>
    <s v="KFKA2213"/>
    <s v="矿区及周边多金属污染土壤生物综合修复技术湖南省工程研究中心"/>
    <s v="第二章第四条"/>
    <x v="4"/>
    <x v="10"/>
    <m/>
    <m/>
  </r>
  <r>
    <n v="9"/>
    <x v="46"/>
    <s v="Ni2P-M协同改性分子筛催化油脂转化碳氢燃料反应机制"/>
    <s v="重点项目"/>
    <s v="市厅级"/>
    <s v="湘教通〔2022〕323 号"/>
    <s v="22A0628"/>
    <s v="湖南省教育厅"/>
    <s v="第二章第四条"/>
    <x v="1"/>
    <x v="10"/>
    <m/>
    <m/>
  </r>
  <r>
    <n v="10"/>
    <x v="41"/>
    <s v="钛基微/介孔复合分子筛催化环己胺绿色氧化高效制备环己酮肟"/>
    <s v="重点项目"/>
    <s v="市厅级"/>
    <s v="湘教通〔2022〕323 号"/>
    <s v="22A0631"/>
    <s v="湖南省教育厅"/>
    <s v="第二章第四条"/>
    <x v="1"/>
    <x v="10"/>
    <m/>
    <m/>
  </r>
  <r>
    <n v="11"/>
    <x v="47"/>
    <s v="金铝空燃料电池ORR反应催化剂制备与应用"/>
    <s v="重点项目"/>
    <s v="校级"/>
    <m/>
    <s v="2022hy026"/>
    <s v="湖南工学院"/>
    <s v="第二章第四条"/>
    <x v="5"/>
    <x v="10"/>
    <m/>
    <m/>
  </r>
  <r>
    <n v="12"/>
    <x v="48"/>
    <s v="改性生物炭对人工湿地净化稻田灌溉水重金属的作用机制研究"/>
    <s v="重点项目"/>
    <s v="校级"/>
    <m/>
    <s v="KFKA2214"/>
    <s v="矿区及周边多金属污染土壤生物综合修复技术湖南省工程研究中心"/>
    <s v="第二章第四条"/>
    <x v="4"/>
    <x v="10"/>
    <m/>
    <m/>
  </r>
  <r>
    <n v="13"/>
    <x v="49"/>
    <s v="锑基合金复合材料的制备及其作为钠离子电池负极材料的电化学性能研究"/>
    <s v="重点项目"/>
    <s v="校级"/>
    <m/>
    <s v="2022hy021"/>
    <s v="湖南工学院"/>
    <s v="第二章第四条"/>
    <x v="5"/>
    <x v="10"/>
    <m/>
    <m/>
  </r>
  <r>
    <n v="14"/>
    <x v="50"/>
    <s v="无过渡金属催化肟酯合成含氮化合物"/>
    <s v="青年项目"/>
    <s v="市厅级"/>
    <s v="湘教通〔2022〕323 号"/>
    <s v="22B0866"/>
    <s v="湖南省教育厅"/>
    <s v="第二章第四条"/>
    <x v="1"/>
    <x v="10"/>
    <m/>
    <m/>
  </r>
  <r>
    <n v="15"/>
    <x v="44"/>
    <s v="铅酸蓄电池化成槽酸雾废气共振水膜净化机理及其应用研究"/>
    <s v="湖南省自然科学基金"/>
    <s v="省部级"/>
    <m/>
    <s v="2018JJ4028"/>
    <s v="湖南省自然科学基金委"/>
    <s v="《湖南工学院科技工作量酬金管理办法（2020年修订）》(湖工科〔2020〕1号)第一章第9条 1800*0.6*0.7=756"/>
    <x v="12"/>
    <x v="10"/>
    <s v="项目结题"/>
    <m/>
  </r>
  <r>
    <n v="16"/>
    <x v="51"/>
    <s v="有机功能化壳聚糖对含重金属离子废水的处理研究"/>
    <s v="湖南省自然科学基金"/>
    <s v="省部级"/>
    <m/>
    <s v="2019JJ60026"/>
    <s v="湖南省自然科学基金委"/>
    <s v="《湖南工学院科技工作量酬金管理办法（2020年修订）》(湖工科〔2020〕1号)第一章第9条 1800*0.6*0.7=756"/>
    <x v="12"/>
    <x v="10"/>
    <s v="项目结题"/>
    <m/>
  </r>
  <r>
    <n v="16"/>
    <x v="52"/>
    <s v="阴离子改性磷灰石的制备及对酸性Cd/Pb污染土壤的阻控效果的研究"/>
    <s v="湖南省教育厅"/>
    <s v="市厅级"/>
    <m/>
    <s v="19C0534"/>
    <s v="湖南省教育厅"/>
    <s v="《湖南工学院科技工作量酬金管理办法（2020年修订）》(湖工科〔2020〕1号)第一章第7条"/>
    <x v="0"/>
    <x v="10"/>
    <s v="项目结题"/>
    <s v="不认可"/>
  </r>
  <r>
    <n v="17"/>
    <x v="53"/>
    <s v="磁性表面分子印迹g-C3N4荧光传感器的制备及其选择性检测四环素的研究"/>
    <s v="湖南省教育厅"/>
    <s v="市厅级"/>
    <m/>
    <s v="18C0915"/>
    <s v="湖南省教育厅"/>
    <s v="《湖南工学院科技工作量酬金管理办法（2020年修订）》(湖工科〔2020〕1号)第一章第7条"/>
    <x v="0"/>
    <x v="10"/>
    <s v="项目结题"/>
    <s v="不认可"/>
  </r>
  <r>
    <n v="1"/>
    <x v="54"/>
    <s v="数据中心网络保障低延时的负载均衡关键技术研究"/>
    <m/>
    <m/>
    <m/>
    <s v="202250045133"/>
    <s v="衡阳市科学技术局"/>
    <s v="第四条表1"/>
    <x v="4"/>
    <x v="11"/>
    <m/>
    <m/>
  </r>
  <r>
    <n v="2"/>
    <x v="54"/>
    <s v="基于网络舆情大数据的重大危机事件监测预_x000a_警机制研究"/>
    <m/>
    <s v="省部级"/>
    <s v="湘财文指 [2022]0056"/>
    <s v="21YBA224"/>
    <s v="湖南省社科规划办"/>
    <s v="第四条表1"/>
    <x v="6"/>
    <x v="11"/>
    <m/>
    <m/>
  </r>
  <r>
    <n v="3"/>
    <x v="55"/>
    <s v="基于骨架特征的人体动作识别"/>
    <s v="新建项目"/>
    <s v="校级"/>
    <m/>
    <s v="HQ22022"/>
    <s v="科技处"/>
    <s v="第四条表1"/>
    <x v="4"/>
    <x v="11"/>
    <m/>
    <m/>
  </r>
  <r>
    <n v="4"/>
    <x v="55"/>
    <s v="基于图卷积的人员安全行为识别研究"/>
    <s v="新建项目"/>
    <s v="校级"/>
    <m/>
    <s v="KFB22021"/>
    <s v="复杂人机交互系统人误智能预防湖南省重点实验室"/>
    <s v="第四条表1"/>
    <x v="4"/>
    <x v="11"/>
    <m/>
    <m/>
  </r>
  <r>
    <n v="5"/>
    <x v="56"/>
    <s v="智能反射面辅助的全双工双向无线通信关键技术研究"/>
    <s v="重点项目"/>
    <s v="市厅级"/>
    <s v="湘教通〔2022〕323 号"/>
    <s v="22A0629"/>
    <s v="湖南省教育厅"/>
    <s v="第四条表1"/>
    <x v="1"/>
    <x v="11"/>
    <m/>
    <m/>
  </r>
  <r>
    <n v="6"/>
    <x v="57"/>
    <s v="面向物联网应用的高效协同计算调度策略研究"/>
    <s v="联合基金"/>
    <s v="省部级"/>
    <s v="湘基金委〔2022〕2号"/>
    <s v="2022JJ50147"/>
    <s v="湖南省自然科学基金委"/>
    <s v="第四条表1"/>
    <x v="10"/>
    <x v="11"/>
    <m/>
    <m/>
  </r>
  <r>
    <n v="7"/>
    <x v="57"/>
    <s v="“走进科技你我同行”科技活动周系列科普"/>
    <s v="产学研合作与创新联合体"/>
    <s v="市厅级"/>
    <s v="衡科发[2022]51号"/>
    <m/>
    <s v="衡阳市科学技术局"/>
    <s v="第四条表1"/>
    <x v="4"/>
    <x v="11"/>
    <m/>
    <m/>
  </r>
  <r>
    <n v="8"/>
    <x v="58"/>
    <s v="复杂系统下基于行为识别的人因失误检测关键技术研究"/>
    <s v="新建项目"/>
    <s v="校级"/>
    <m/>
    <s v="KFB22020"/>
    <s v="复杂人机交互系统人误智能预防湖南省重点实验室"/>
    <s v="第四条表1"/>
    <x v="4"/>
    <x v="11"/>
    <m/>
    <m/>
  </r>
  <r>
    <n v="9"/>
    <x v="58"/>
    <s v="大型复杂系统人因安全参数系统建模及评价研究"/>
    <s v="新建项目"/>
    <s v="校级"/>
    <m/>
    <s v="KFKB2209"/>
    <s v="复杂人机交互系统人误智能预防湖南省重点实验室"/>
    <s v="第四条表1"/>
    <x v="4"/>
    <x v="11"/>
    <m/>
    <m/>
  </r>
  <r>
    <n v="10"/>
    <x v="58"/>
    <s v="多能见度下复杂环境中基于天际线的位置感知研究"/>
    <s v="一般项目"/>
    <s v="校级"/>
    <m/>
    <s v="HQ22015"/>
    <s v="湖南工学院"/>
    <s v="第四条表1"/>
    <x v="4"/>
    <x v="11"/>
    <m/>
    <m/>
  </r>
  <r>
    <n v="11"/>
    <x v="59"/>
    <s v="基于迁移学习的跨项目软件缺陷预测研究"/>
    <s v="青年项目"/>
    <s v="市厅级"/>
    <s v="湘教通〔2022〕323 号"/>
    <s v="22B0855"/>
    <s v="湖南省教育厅"/>
    <s v="第四条表1"/>
    <x v="1"/>
    <x v="11"/>
    <m/>
    <m/>
  </r>
  <r>
    <n v="12"/>
    <x v="60"/>
    <s v="青年科技人才项目"/>
    <s v="创新平台与人才计划_x000a_——青年科技人才项目"/>
    <s v="省部级"/>
    <s v="湘科计[2022]38号"/>
    <s v="2022RC1101"/>
    <s v="湖南省科技厅"/>
    <s v="第四条表1"/>
    <x v="13"/>
    <x v="11"/>
    <m/>
    <m/>
  </r>
  <r>
    <n v="13"/>
    <x v="60"/>
    <s v="湖湘英才"/>
    <s v="湖湘英才"/>
    <s v="省部级"/>
    <s v="湘财行指[2022]57号"/>
    <m/>
    <s v="湖南组织部"/>
    <s v="第四条表1"/>
    <x v="1"/>
    <x v="11"/>
    <m/>
    <m/>
  </r>
  <r>
    <n v="14"/>
    <x v="61"/>
    <s v="类石墨烯MoS2光电薄膜的制备与金半接触性能的研究"/>
    <s v="一般项目"/>
    <s v="市厅级"/>
    <s v="湘教通〔2022〕323号"/>
    <s v="22C0629"/>
    <s v="湖南省教育厅"/>
    <s v="第四条表1"/>
    <x v="4"/>
    <x v="11"/>
    <m/>
    <m/>
  </r>
  <r>
    <n v="15"/>
    <x v="62"/>
    <s v="基于鞅理论的人工免疫算法强收敛性研究"/>
    <s v="重点项目"/>
    <s v="市厅级"/>
    <s v="湘教通〔2022〕323 号"/>
    <s v="22A0633"/>
    <s v="湖南省教育厅"/>
    <s v="第四条表1 "/>
    <x v="1"/>
    <x v="11"/>
    <m/>
    <m/>
  </r>
  <r>
    <n v="16"/>
    <x v="63"/>
    <s v="农民工返乡创业驱动因素及其地区差异实证分析"/>
    <s v="湖南省哲学社会科学基金青年项目"/>
    <s v="省部级"/>
    <s v="湘社科办[2022]2号"/>
    <s v="21YBQ103"/>
    <s v="湖南省社科规划办"/>
    <s v="第四条表1 "/>
    <x v="6"/>
    <x v="11"/>
    <m/>
    <m/>
  </r>
  <r>
    <n v="17"/>
    <x v="63"/>
    <s v="长江经济带数字经济发展不 平衡测度及其对经济高质量 发展的效应研究"/>
    <s v="青年项目"/>
    <s v="市厅级"/>
    <s v="湘教通〔2022〕323 号"/>
    <s v="22B0863"/>
    <s v="湖南省教育厅"/>
    <s v="第四条表1 "/>
    <x v="1"/>
    <x v="11"/>
    <m/>
    <m/>
  </r>
  <r>
    <n v="18"/>
    <x v="63"/>
    <s v="基于TOPSIS法的衡阳大学生返乡创业的多元动力机制及动力模型研究"/>
    <s v="市情项目"/>
    <s v="市厅级"/>
    <s v="衡社科联发[2022]7号"/>
    <s v="2022B（Ⅱ）006"/>
    <s v="衡阳市社会科学界联合会"/>
    <s v="第四条表1 "/>
    <x v="4"/>
    <x v="11"/>
    <m/>
    <m/>
  </r>
  <r>
    <n v="19"/>
    <x v="64"/>
    <s v="企业环境责任效应的统计监测研究"/>
    <s v="一般项目"/>
    <s v="市厅级"/>
    <s v="衡社科联发[2022]7号"/>
    <s v="2022C023"/>
    <s v="衡阳市社会科学界联合会"/>
    <s v="第四条表1 "/>
    <x v="4"/>
    <x v="11"/>
    <m/>
    <m/>
  </r>
  <r>
    <n v="20"/>
    <x v="65"/>
    <s v="人工智能技术背景下衡阳智慧物流配送路径规划研究"/>
    <s v="校级培育项目"/>
    <s v="校级"/>
    <m/>
    <m/>
    <s v="科技处"/>
    <s v="第四条表1 "/>
    <x v="0"/>
    <x v="11"/>
    <m/>
    <s v="不认可"/>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n v="1"/>
    <x v="0"/>
    <s v="省科技厅科普基地"/>
    <s v="新型建筑材料科普基地备案项目"/>
    <s v="湖南省科技厅"/>
    <m/>
    <n v="500"/>
    <s v="材料科学与工程学院"/>
  </r>
  <r>
    <n v="2"/>
    <x v="1"/>
    <m/>
    <m/>
    <m/>
    <m/>
    <n v="200"/>
    <m/>
  </r>
  <r>
    <n v="3"/>
    <x v="2"/>
    <m/>
    <m/>
    <m/>
    <m/>
    <n v="200"/>
    <m/>
  </r>
  <r>
    <n v="4"/>
    <x v="3"/>
    <m/>
    <m/>
    <m/>
    <m/>
    <n v="200"/>
    <m/>
  </r>
  <r>
    <n v="5"/>
    <x v="4"/>
    <m/>
    <m/>
    <m/>
    <m/>
    <n v="900"/>
    <m/>
  </r>
  <r>
    <n v="6"/>
    <x v="5"/>
    <s v="科普基地"/>
    <s v="湖南工学院数智双碳惠教科普基地"/>
    <s v="湖南省科学技术厅"/>
    <m/>
    <n v="900"/>
    <s v="电信学院"/>
  </r>
  <r>
    <n v="7"/>
    <x v="6"/>
    <m/>
    <m/>
    <m/>
    <m/>
    <n v="100"/>
    <m/>
  </r>
  <r>
    <n v="8"/>
    <x v="7"/>
    <m/>
    <m/>
    <m/>
    <m/>
    <n v="500"/>
    <m/>
  </r>
  <r>
    <n v="9"/>
    <x v="8"/>
    <m/>
    <m/>
    <m/>
    <m/>
    <n v="200"/>
    <m/>
  </r>
  <r>
    <n v="10"/>
    <x v="9"/>
    <m/>
    <m/>
    <m/>
    <m/>
    <n v="100"/>
    <m/>
  </r>
  <r>
    <n v="11"/>
    <x v="10"/>
    <m/>
    <m/>
    <m/>
    <m/>
    <n v="200"/>
    <m/>
  </r>
  <r>
    <n v="12"/>
    <x v="11"/>
    <s v="科技基地"/>
    <s v="网络安全湖南省科普基地"/>
    <s v="湖南省科学技术厅/湖南省科学技术协会"/>
    <m/>
    <n v="750"/>
    <s v="计算机学院"/>
  </r>
  <r>
    <n v="13"/>
    <x v="12"/>
    <m/>
    <m/>
    <m/>
    <m/>
    <n v="750"/>
    <m/>
  </r>
  <r>
    <n v="14"/>
    <x v="13"/>
    <m/>
    <m/>
    <m/>
    <m/>
    <n v="200"/>
    <m/>
  </r>
  <r>
    <n v="15"/>
    <x v="14"/>
    <m/>
    <m/>
    <m/>
    <m/>
    <n v="80"/>
    <m/>
  </r>
  <r>
    <n v="16"/>
    <x v="15"/>
    <m/>
    <m/>
    <m/>
    <m/>
    <n v="80"/>
    <m/>
  </r>
  <r>
    <n v="17"/>
    <x v="16"/>
    <m/>
    <m/>
    <m/>
    <m/>
    <n v="100"/>
    <m/>
  </r>
  <r>
    <n v="18"/>
    <x v="17"/>
    <m/>
    <m/>
    <m/>
    <m/>
    <n v="20"/>
    <m/>
  </r>
  <r>
    <n v="19"/>
    <x v="18"/>
    <m/>
    <m/>
    <m/>
    <m/>
    <n v="20"/>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1"/>
    <x v="0"/>
    <s v="省部级（湖湘青年英才）"/>
    <s v="中共湖南省委"/>
    <s v="荣誉级别_x0009_科技计分（分）_x000a_国家级（国务院）_x0009_10000_x000a_省部级（省委省政府）_x0009_5000_x000a_市厅级（市委市政府）_x0009_500"/>
    <n v="5000"/>
    <s v="计算机科学与工程学院"/>
  </r>
  <r>
    <n v="2"/>
    <x v="0"/>
    <s v="省部级（三尖荷尖）"/>
    <s v="湖南省科技厅"/>
    <s v="荣誉级别_x0009_科技计分（分）_x000a_国家级（国务院）_x0009_10000_x000a_省部级（省委省政府）_x0009_5000_x000a_市厅级（市委市政府）_x0009_500"/>
    <n v="5000"/>
    <s v="计算机科学与工程学院"/>
  </r>
  <r>
    <n v="3"/>
    <x v="1"/>
    <s v="衡阳市第四届优秀社科专家"/>
    <s v="衡阳市社会科学成果评审委员会"/>
    <s v="荣誉级别_x0009_科技计分（分）_x000a_国家级（国务院）_x0009_10000_x000a_省部级（省委省政府）_x0009_5000_x000a_市厅级（市委市政府）_x0009_500"/>
    <n v="0"/>
    <s v="马克思主义学院"/>
  </r>
  <r>
    <n v="4"/>
    <x v="2"/>
    <s v="衡阳市第四届优秀社科专家"/>
    <s v="衡阳市社会科学成果评审委员会"/>
    <s v="荣誉级别_x0009_科技计分（分）_x000a_国家级（国务院）_x0009_10000_x000a_省部级（省委省政府）_x0009_5000_x000a_市厅级（市委市政府）_x0009_500"/>
    <n v="0"/>
    <s v="商学院"/>
  </r>
  <r>
    <n v="5"/>
    <x v="3"/>
    <s v="衡阳市第四届优秀社科专家"/>
    <s v="衡阳市社会科学成果评审委员会"/>
    <s v="荣誉级别_x0009_科技计分（分）_x000a_国家级（国务院）_x0009_10000_x000a_省部级（省委省政府）_x0009_5000_x000a_市厅级（市委市政府）_x0009_500"/>
    <n v="0"/>
    <s v="商学院"/>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6877E-F197-4388-BE55-43041D26BBEB}" name="数据透视表8" cacheId="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M1:N68" firstHeaderRow="1" firstDataRow="1" firstDataCol="1"/>
  <pivotFields count="13">
    <pivotField showAll="0"/>
    <pivotField axis="axisRow" showAll="0">
      <items count="67">
        <item x="21"/>
        <item x="45"/>
        <item x="0"/>
        <item x="26"/>
        <item x="63"/>
        <item x="25"/>
        <item x="12"/>
        <item x="40"/>
        <item x="54"/>
        <item x="1"/>
        <item x="2"/>
        <item x="36"/>
        <item x="32"/>
        <item x="62"/>
        <item x="44"/>
        <item x="64"/>
        <item x="28"/>
        <item x="55"/>
        <item x="51"/>
        <item x="3"/>
        <item x="4"/>
        <item x="5"/>
        <item x="17"/>
        <item x="38"/>
        <item x="49"/>
        <item x="56"/>
        <item x="20"/>
        <item x="6"/>
        <item x="46"/>
        <item x="41"/>
        <item x="7"/>
        <item x="50"/>
        <item x="16"/>
        <item x="57"/>
        <item x="27"/>
        <item x="14"/>
        <item x="58"/>
        <item x="39"/>
        <item x="8"/>
        <item x="33"/>
        <item x="65"/>
        <item x="53"/>
        <item x="15"/>
        <item x="59"/>
        <item x="48"/>
        <item x="43"/>
        <item x="60"/>
        <item x="47"/>
        <item x="42"/>
        <item x="34"/>
        <item x="30"/>
        <item x="13"/>
        <item x="24"/>
        <item x="31"/>
        <item x="23"/>
        <item x="61"/>
        <item x="22"/>
        <item x="18"/>
        <item x="9"/>
        <item x="52"/>
        <item x="29"/>
        <item x="35"/>
        <item x="37"/>
        <item x="10"/>
        <item x="19"/>
        <item x="11"/>
        <item t="default"/>
      </items>
    </pivotField>
    <pivotField showAll="0"/>
    <pivotField showAll="0"/>
    <pivotField showAll="0"/>
    <pivotField showAll="0"/>
    <pivotField showAll="0"/>
    <pivotField showAll="0"/>
    <pivotField showAll="0"/>
    <pivotField dataField="1" showAll="0">
      <items count="15">
        <item x="0"/>
        <item x="3"/>
        <item x="4"/>
        <item x="11"/>
        <item x="2"/>
        <item x="5"/>
        <item x="8"/>
        <item x="12"/>
        <item x="10"/>
        <item x="1"/>
        <item x="6"/>
        <item x="13"/>
        <item x="7"/>
        <item x="9"/>
        <item t="default"/>
      </items>
    </pivotField>
    <pivotField showAll="0">
      <items count="13">
        <item x="2"/>
        <item x="3"/>
        <item x="0"/>
        <item x="5"/>
        <item x="7"/>
        <item x="6"/>
        <item x="9"/>
        <item x="8"/>
        <item x="10"/>
        <item x="11"/>
        <item x="1"/>
        <item x="4"/>
        <item t="default"/>
      </items>
    </pivotField>
    <pivotField showAll="0"/>
    <pivotField showAll="0"/>
  </pivotFields>
  <rowFields count="1">
    <field x="1"/>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纵向" fld="9"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BBF51-7139-4B8C-8E98-E5591B090AB3}" name="数据透视表5" cacheId="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G1:H71" firstHeaderRow="1" firstDataRow="1" firstDataCol="1"/>
  <pivotFields count="11">
    <pivotField showAll="0"/>
    <pivotField axis="axisRow" showAll="0">
      <items count="70">
        <item x="59"/>
        <item x="13"/>
        <item x="14"/>
        <item x="15"/>
        <item x="46"/>
        <item x="21"/>
        <item x="55"/>
        <item x="11"/>
        <item x="52"/>
        <item x="0"/>
        <item x="6"/>
        <item x="32"/>
        <item x="63"/>
        <item x="22"/>
        <item x="33"/>
        <item x="1"/>
        <item x="40"/>
        <item x="62"/>
        <item x="2"/>
        <item x="30"/>
        <item x="34"/>
        <item x="17"/>
        <item x="3"/>
        <item x="35"/>
        <item x="31"/>
        <item x="68"/>
        <item x="49"/>
        <item x="24"/>
        <item x="36"/>
        <item x="9"/>
        <item x="39"/>
        <item x="44"/>
        <item x="60"/>
        <item x="4"/>
        <item x="27"/>
        <item x="29"/>
        <item x="51"/>
        <item x="37"/>
        <item x="53"/>
        <item x="57"/>
        <item x="16"/>
        <item x="8"/>
        <item x="19"/>
        <item x="45"/>
        <item x="5"/>
        <item x="65"/>
        <item x="41"/>
        <item x="50"/>
        <item x="26"/>
        <item x="56"/>
        <item x="38"/>
        <item x="43"/>
        <item x="23"/>
        <item x="58"/>
        <item x="20"/>
        <item x="7"/>
        <item x="48"/>
        <item x="64"/>
        <item x="66"/>
        <item x="61"/>
        <item x="67"/>
        <item x="28"/>
        <item x="10"/>
        <item x="54"/>
        <item x="18"/>
        <item x="12"/>
        <item x="47"/>
        <item x="25"/>
        <item x="42"/>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Items count="1">
    <i/>
  </colItems>
  <dataFields count="1">
    <dataField name="专利"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5991C1-8E7F-4CE2-A129-7B0487CE9943}" name="数据透视表4"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D1:E14" firstHeaderRow="1" firstDataRow="1" firstDataCol="1"/>
  <pivotFields count="10">
    <pivotField showAll="0"/>
    <pivotField axis="axisRow" showAll="0">
      <items count="13">
        <item x="7"/>
        <item x="0"/>
        <item x="5"/>
        <item x="1"/>
        <item x="8"/>
        <item x="2"/>
        <item x="3"/>
        <item x="6"/>
        <item x="9"/>
        <item x="10"/>
        <item x="4"/>
        <item x="11"/>
        <item t="default"/>
      </items>
    </pivotField>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著作"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5D43D-658F-4D51-B2ED-D794FC617E68}" name="数据透视表6" cacheId="3"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J1:K218" firstHeaderRow="1" firstDataRow="1" firstDataCol="1"/>
  <pivotFields count="9">
    <pivotField showAll="0"/>
    <pivotField axis="axisRow" showAll="0">
      <items count="217">
        <item x="187"/>
        <item x="57"/>
        <item x="188"/>
        <item x="0"/>
        <item x="58"/>
        <item x="12"/>
        <item x="158"/>
        <item x="121"/>
        <item x="172"/>
        <item x="59"/>
        <item x="1"/>
        <item x="122"/>
        <item x="60"/>
        <item x="183"/>
        <item x="189"/>
        <item x="190"/>
        <item x="61"/>
        <item x="173"/>
        <item x="104"/>
        <item x="62"/>
        <item x="63"/>
        <item x="105"/>
        <item x="13"/>
        <item x="2"/>
        <item x="86"/>
        <item x="123"/>
        <item x="191"/>
        <item x="106"/>
        <item x="30"/>
        <item x="92"/>
        <item x="107"/>
        <item x="87"/>
        <item x="93"/>
        <item x="124"/>
        <item x="192"/>
        <item x="14"/>
        <item x="64"/>
        <item x="65"/>
        <item x="159"/>
        <item x="88"/>
        <item x="193"/>
        <item x="94"/>
        <item x="31"/>
        <item x="32"/>
        <item x="66"/>
        <item x="108"/>
        <item x="15"/>
        <item x="3"/>
        <item x="174"/>
        <item x="125"/>
        <item x="4"/>
        <item x="16"/>
        <item x="44"/>
        <item x="17"/>
        <item x="67"/>
        <item x="45"/>
        <item x="33"/>
        <item x="95"/>
        <item x="5"/>
        <item x="175"/>
        <item x="68"/>
        <item x="126"/>
        <item x="69"/>
        <item x="46"/>
        <item x="47"/>
        <item x="127"/>
        <item x="48"/>
        <item x="194"/>
        <item x="18"/>
        <item x="150"/>
        <item x="195"/>
        <item x="70"/>
        <item x="6"/>
        <item x="34"/>
        <item x="71"/>
        <item x="128"/>
        <item x="151"/>
        <item x="72"/>
        <item x="196"/>
        <item x="109"/>
        <item x="110"/>
        <item x="19"/>
        <item x="89"/>
        <item x="35"/>
        <item x="176"/>
        <item x="20"/>
        <item x="197"/>
        <item x="160"/>
        <item x="129"/>
        <item x="111"/>
        <item x="49"/>
        <item x="50"/>
        <item x="112"/>
        <item x="152"/>
        <item x="130"/>
        <item x="198"/>
        <item x="146"/>
        <item x="36"/>
        <item x="113"/>
        <item x="131"/>
        <item x="37"/>
        <item x="96"/>
        <item x="199"/>
        <item x="184"/>
        <item x="21"/>
        <item x="97"/>
        <item x="73"/>
        <item x="22"/>
        <item x="161"/>
        <item x="177"/>
        <item x="114"/>
        <item x="115"/>
        <item x="153"/>
        <item x="116"/>
        <item x="178"/>
        <item x="162"/>
        <item x="200"/>
        <item x="7"/>
        <item x="185"/>
        <item x="74"/>
        <item x="163"/>
        <item x="75"/>
        <item x="51"/>
        <item x="132"/>
        <item x="8"/>
        <item x="98"/>
        <item x="9"/>
        <item x="10"/>
        <item x="38"/>
        <item x="76"/>
        <item x="201"/>
        <item x="133"/>
        <item x="202"/>
        <item x="39"/>
        <item x="77"/>
        <item x="147"/>
        <item x="78"/>
        <item x="164"/>
        <item x="52"/>
        <item x="134"/>
        <item x="203"/>
        <item x="204"/>
        <item x="79"/>
        <item x="23"/>
        <item x="80"/>
        <item x="135"/>
        <item x="53"/>
        <item x="90"/>
        <item x="136"/>
        <item x="205"/>
        <item x="206"/>
        <item x="207"/>
        <item x="40"/>
        <item x="208"/>
        <item x="81"/>
        <item x="137"/>
        <item x="41"/>
        <item x="165"/>
        <item x="24"/>
        <item x="138"/>
        <item x="99"/>
        <item x="117"/>
        <item x="209"/>
        <item x="139"/>
        <item x="166"/>
        <item x="154"/>
        <item x="25"/>
        <item x="42"/>
        <item x="26"/>
        <item x="91"/>
        <item x="155"/>
        <item x="210"/>
        <item x="179"/>
        <item x="156"/>
        <item x="140"/>
        <item x="82"/>
        <item x="83"/>
        <item x="141"/>
        <item x="54"/>
        <item x="167"/>
        <item x="118"/>
        <item x="84"/>
        <item x="100"/>
        <item x="11"/>
        <item x="168"/>
        <item x="169"/>
        <item x="43"/>
        <item x="27"/>
        <item x="142"/>
        <item x="55"/>
        <item x="101"/>
        <item x="157"/>
        <item x="143"/>
        <item x="211"/>
        <item x="212"/>
        <item x="180"/>
        <item x="119"/>
        <item x="213"/>
        <item x="186"/>
        <item x="102"/>
        <item x="181"/>
        <item x="28"/>
        <item x="144"/>
        <item x="170"/>
        <item x="214"/>
        <item x="148"/>
        <item x="215"/>
        <item x="56"/>
        <item x="103"/>
        <item x="182"/>
        <item x="171"/>
        <item x="145"/>
        <item x="29"/>
        <item x="85"/>
        <item x="149"/>
        <item x="120"/>
        <item t="default"/>
      </items>
    </pivotField>
    <pivotField showAll="0"/>
    <pivotField showAll="0"/>
    <pivotField showAll="0"/>
    <pivotField showAll="0"/>
    <pivotField dataField="1" showAll="0"/>
    <pivotField showAll="0"/>
    <pivotField showAll="0"/>
  </pivotFields>
  <rowFields count="1">
    <field x="1"/>
  </rowFields>
  <rowItems count="2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t="grand">
      <x/>
    </i>
  </rowItems>
  <colItems count="1">
    <i/>
  </colItems>
  <dataFields count="1">
    <dataField name="横向"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E80965-A67C-4EB8-9CE2-19BFB2573FE1}" name="数据透视表10" cacheId="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S1:T6" firstHeaderRow="1" firstDataRow="1" firstDataCol="1"/>
  <pivotFields count="7">
    <pivotField showAll="0"/>
    <pivotField axis="axisRow" showAll="0">
      <items count="5">
        <item x="3"/>
        <item x="2"/>
        <item x="0"/>
        <item x="1"/>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荣誉"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0B1461-EEA1-4621-B665-1D4090FAD09A}" name="数据透视表9" cacheId="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P1:Q21" firstHeaderRow="1" firstDataRow="1" firstDataCol="1"/>
  <pivotFields count="8">
    <pivotField showAll="0"/>
    <pivotField axis="axisRow" showAll="0">
      <items count="20">
        <item x="12"/>
        <item x="2"/>
        <item x="9"/>
        <item x="16"/>
        <item x="10"/>
        <item x="7"/>
        <item x="11"/>
        <item x="13"/>
        <item x="18"/>
        <item x="0"/>
        <item x="14"/>
        <item x="1"/>
        <item x="8"/>
        <item x="15"/>
        <item x="6"/>
        <item x="17"/>
        <item x="5"/>
        <item x="3"/>
        <item x="4"/>
        <item t="default"/>
      </items>
    </pivotField>
    <pivotField showAll="0"/>
    <pivotField showAll="0"/>
    <pivotField showAll="0"/>
    <pivotField showAll="0"/>
    <pivotField dataField="1"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平台"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BBBC1F-CBB4-4294-B36A-005A7EC41BAF}" name="数据透视表2"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1:B201" firstHeaderRow="1" firstDataRow="1" firstDataCol="1"/>
  <pivotFields count="12">
    <pivotField showAll="0"/>
    <pivotField axis="axisRow" showAll="0">
      <items count="200">
        <item x="154"/>
        <item x="22"/>
        <item x="53"/>
        <item x="133"/>
        <item x="54"/>
        <item x="155"/>
        <item x="124"/>
        <item x="55"/>
        <item x="56"/>
        <item x="27"/>
        <item x="57"/>
        <item x="34"/>
        <item x="182"/>
        <item x="58"/>
        <item x="0"/>
        <item x="70"/>
        <item x="115"/>
        <item x="21"/>
        <item x="184"/>
        <item x="82"/>
        <item x="95"/>
        <item x="74"/>
        <item x="166"/>
        <item x="90"/>
        <item x="119"/>
        <item x="110"/>
        <item x="59"/>
        <item x="131"/>
        <item x="180"/>
        <item x="75"/>
        <item x="1"/>
        <item x="76"/>
        <item x="120"/>
        <item x="89"/>
        <item n="何淑珍" x="42"/>
        <item x="39"/>
        <item x="158"/>
        <item x="2"/>
        <item x="60"/>
        <item x="130"/>
        <item x="24"/>
        <item x="179"/>
        <item x="31"/>
        <item x="160"/>
        <item x="4"/>
        <item x="170"/>
        <item x="171"/>
        <item x="46"/>
        <item x="61"/>
        <item x="43"/>
        <item x="145"/>
        <item x="73"/>
        <item x="32"/>
        <item x="84"/>
        <item x="5"/>
        <item x="6"/>
        <item x="172"/>
        <item x="127"/>
        <item x="128"/>
        <item x="44"/>
        <item x="77"/>
        <item x="113"/>
        <item x="51"/>
        <item x="83"/>
        <item x="164"/>
        <item x="7"/>
        <item x="81"/>
        <item x="147"/>
        <item x="192"/>
        <item x="114"/>
        <item x="136"/>
        <item x="62"/>
        <item x="8"/>
        <item x="26"/>
        <item x="151"/>
        <item x="63"/>
        <item x="99"/>
        <item x="153"/>
        <item x="109"/>
        <item x="85"/>
        <item x="47"/>
        <item x="25"/>
        <item x="91"/>
        <item x="9"/>
        <item x="103"/>
        <item x="50"/>
        <item x="98"/>
        <item x="144"/>
        <item x="45"/>
        <item x="162"/>
        <item x="152"/>
        <item x="10"/>
        <item x="93"/>
        <item x="116"/>
        <item x="122"/>
        <item x="64"/>
        <item x="185"/>
        <item x="106"/>
        <item x="198"/>
        <item x="30"/>
        <item x="40"/>
        <item x="191"/>
        <item x="94"/>
        <item x="108"/>
        <item x="92"/>
        <item x="183"/>
        <item x="159"/>
        <item x="11"/>
        <item x="20"/>
        <item x="29"/>
        <item x="161"/>
        <item x="126"/>
        <item x="12"/>
        <item n="任为为" x="137"/>
        <item x="35"/>
        <item x="187"/>
        <item x="48"/>
        <item x="112"/>
        <item x="156"/>
        <item x="196"/>
        <item x="104"/>
        <item x="78"/>
        <item x="135"/>
        <item x="141"/>
        <item x="173"/>
        <item x="18"/>
        <item x="111"/>
        <item x="118"/>
        <item x="197"/>
        <item x="193"/>
        <item x="105"/>
        <item x="79"/>
        <item x="65"/>
        <item x="49"/>
        <item x="146"/>
        <item x="52"/>
        <item x="123"/>
        <item x="37"/>
        <item x="195"/>
        <item x="121"/>
        <item x="194"/>
        <item x="33"/>
        <item x="134"/>
        <item x="163"/>
        <item x="15"/>
        <item x="86"/>
        <item x="66"/>
        <item x="190"/>
        <item x="125"/>
        <item x="148"/>
        <item x="19"/>
        <item x="36"/>
        <item x="80"/>
        <item x="41"/>
        <item x="149"/>
        <item x="174"/>
        <item x="67"/>
        <item x="97"/>
        <item x="87"/>
        <item x="175"/>
        <item x="71"/>
        <item x="68"/>
        <item x="117"/>
        <item x="138"/>
        <item x="176"/>
        <item x="143"/>
        <item x="13"/>
        <item x="181"/>
        <item x="167"/>
        <item x="101"/>
        <item x="189"/>
        <item x="16"/>
        <item x="3"/>
        <item x="14"/>
        <item x="139"/>
        <item x="157"/>
        <item x="132"/>
        <item x="165"/>
        <item x="88"/>
        <item x="150"/>
        <item x="107"/>
        <item x="129"/>
        <item x="186"/>
        <item x="188"/>
        <item x="177"/>
        <item x="96"/>
        <item x="100"/>
        <item x="38"/>
        <item x="28"/>
        <item x="178"/>
        <item x="168"/>
        <item x="23"/>
        <item x="140"/>
        <item x="69"/>
        <item x="169"/>
        <item x="72"/>
        <item x="17"/>
        <item x="102"/>
        <item x="142"/>
        <item t="default"/>
      </items>
    </pivotField>
    <pivotField showAll="0">
      <items count="357">
        <item x="118"/>
        <item x="122"/>
        <item x="95"/>
        <item x="317"/>
        <item x="17"/>
        <item x="102"/>
        <item x="160"/>
        <item x="132"/>
        <item x="149"/>
        <item x="322"/>
        <item x="147"/>
        <item x="169"/>
        <item x="300"/>
        <item x="299"/>
        <item x="329"/>
        <item x="236"/>
        <item x="238"/>
        <item x="245"/>
        <item x="246"/>
        <item x="239"/>
        <item x="237"/>
        <item x="77"/>
        <item x="247"/>
        <item x="84"/>
        <item x="19"/>
        <item x="107"/>
        <item x="308"/>
        <item x="276"/>
        <item x="73"/>
        <item x="85"/>
        <item x="87"/>
        <item x="144"/>
        <item x="325"/>
        <item x="20"/>
        <item x="12"/>
        <item x="163"/>
        <item x="99"/>
        <item x="40"/>
        <item x="218"/>
        <item x="316"/>
        <item x="262"/>
        <item x="355"/>
        <item x="243"/>
        <item x="315"/>
        <item x="143"/>
        <item x="78"/>
        <item x="42"/>
        <item x="165"/>
        <item x="312"/>
        <item x="134"/>
        <item x="177"/>
        <item x="135"/>
        <item x="277"/>
        <item x="108"/>
        <item x="127"/>
        <item x="235"/>
        <item x="28"/>
        <item x="296"/>
        <item x="228"/>
        <item x="188"/>
        <item x="106"/>
        <item x="67"/>
        <item x="354"/>
        <item x="168"/>
        <item x="55"/>
        <item x="167"/>
        <item x="263"/>
        <item x="128"/>
        <item x="116"/>
        <item x="51"/>
        <item x="47"/>
        <item x="186"/>
        <item x="202"/>
        <item x="343"/>
        <item x="0"/>
        <item x="1"/>
        <item x="10"/>
        <item x="306"/>
        <item x="305"/>
        <item x="3"/>
        <item x="37"/>
        <item x="255"/>
        <item x="121"/>
        <item x="129"/>
        <item x="126"/>
        <item x="229"/>
        <item x="314"/>
        <item x="53"/>
        <item x="137"/>
        <item x="139"/>
        <item x="91"/>
        <item x="120"/>
        <item x="123"/>
        <item x="164"/>
        <item x="125"/>
        <item x="187"/>
        <item x="103"/>
        <item x="201"/>
        <item x="98"/>
        <item x="248"/>
        <item x="142"/>
        <item x="109"/>
        <item x="203"/>
        <item x="136"/>
        <item x="293"/>
        <item x="330"/>
        <item x="92"/>
        <item x="189"/>
        <item x="22"/>
        <item x="34"/>
        <item x="351"/>
        <item x="353"/>
        <item x="4"/>
        <item x="111"/>
        <item x="193"/>
        <item x="124"/>
        <item x="340"/>
        <item x="155"/>
        <item x="310"/>
        <item x="63"/>
        <item x="278"/>
        <item x="279"/>
        <item x="260"/>
        <item x="117"/>
        <item x="253"/>
        <item x="161"/>
        <item x="133"/>
        <item x="54"/>
        <item x="13"/>
        <item x="104"/>
        <item x="304"/>
        <item x="39"/>
        <item x="119"/>
        <item x="162"/>
        <item x="80"/>
        <item x="244"/>
        <item x="9"/>
        <item x="11"/>
        <item x="56"/>
        <item x="171"/>
        <item x="264"/>
        <item x="190"/>
        <item x="352"/>
        <item x="200"/>
        <item x="242"/>
        <item x="208"/>
        <item x="86"/>
        <item x="254"/>
        <item x="130"/>
        <item x="81"/>
        <item x="110"/>
        <item x="115"/>
        <item x="321"/>
        <item x="131"/>
        <item x="45"/>
        <item x="313"/>
        <item x="93"/>
        <item x="21"/>
        <item x="43"/>
        <item x="30"/>
        <item x="289"/>
        <item x="274"/>
        <item x="227"/>
        <item x="297"/>
        <item x="88"/>
        <item x="258"/>
        <item x="327"/>
        <item x="326"/>
        <item x="259"/>
        <item x="216"/>
        <item x="211"/>
        <item x="90"/>
        <item x="35"/>
        <item x="339"/>
        <item x="50"/>
        <item x="83"/>
        <item x="44"/>
        <item x="68"/>
        <item x="175"/>
        <item x="59"/>
        <item x="212"/>
        <item x="185"/>
        <item x="349"/>
        <item x="48"/>
        <item x="257"/>
        <item x="347"/>
        <item x="24"/>
        <item x="25"/>
        <item x="27"/>
        <item x="153"/>
        <item x="350"/>
        <item x="295"/>
        <item x="222"/>
        <item x="256"/>
        <item x="320"/>
        <item x="341"/>
        <item x="170"/>
        <item x="180"/>
        <item x="335"/>
        <item x="41"/>
        <item x="14"/>
        <item x="267"/>
        <item x="224"/>
        <item x="214"/>
        <item x="213"/>
        <item x="209"/>
        <item x="101"/>
        <item x="225"/>
        <item x="181"/>
        <item x="26"/>
        <item x="215"/>
        <item x="6"/>
        <item x="271"/>
        <item x="290"/>
        <item x="36"/>
        <item x="69"/>
        <item x="328"/>
        <item x="217"/>
        <item x="283"/>
        <item x="284"/>
        <item x="150"/>
        <item x="97"/>
        <item x="192"/>
        <item x="345"/>
        <item x="58"/>
        <item x="288"/>
        <item x="29"/>
        <item x="94"/>
        <item x="226"/>
        <item x="8"/>
        <item x="7"/>
        <item x="15"/>
        <item x="112"/>
        <item x="65"/>
        <item x="194"/>
        <item x="333"/>
        <item x="146"/>
        <item x="5"/>
        <item x="140"/>
        <item x="138"/>
        <item x="323"/>
        <item x="241"/>
        <item x="166"/>
        <item x="219"/>
        <item x="287"/>
        <item x="270"/>
        <item x="282"/>
        <item x="319"/>
        <item x="281"/>
        <item x="96"/>
        <item x="148"/>
        <item x="240"/>
        <item x="105"/>
        <item x="113"/>
        <item x="70"/>
        <item x="23"/>
        <item x="57"/>
        <item x="250"/>
        <item x="234"/>
        <item x="32"/>
        <item x="331"/>
        <item x="159"/>
        <item x="285"/>
        <item x="261"/>
        <item x="182"/>
        <item x="303"/>
        <item x="272"/>
        <item x="157"/>
        <item x="268"/>
        <item x="158"/>
        <item x="154"/>
        <item x="338"/>
        <item x="179"/>
        <item x="16"/>
        <item x="221"/>
        <item x="71"/>
        <item x="265"/>
        <item x="100"/>
        <item x="191"/>
        <item x="205"/>
        <item x="198"/>
        <item x="197"/>
        <item x="337"/>
        <item x="156"/>
        <item x="79"/>
        <item x="348"/>
        <item x="294"/>
        <item x="199"/>
        <item x="64"/>
        <item x="324"/>
        <item x="275"/>
        <item x="307"/>
        <item x="173"/>
        <item x="301"/>
        <item x="66"/>
        <item x="280"/>
        <item x="291"/>
        <item x="332"/>
        <item x="269"/>
        <item x="174"/>
        <item x="75"/>
        <item x="195"/>
        <item x="196"/>
        <item x="252"/>
        <item x="74"/>
        <item x="273"/>
        <item x="309"/>
        <item x="89"/>
        <item x="298"/>
        <item x="336"/>
        <item x="31"/>
        <item x="49"/>
        <item x="152"/>
        <item x="210"/>
        <item x="204"/>
        <item x="206"/>
        <item x="266"/>
        <item x="62"/>
        <item x="61"/>
        <item x="60"/>
        <item x="46"/>
        <item x="176"/>
        <item x="184"/>
        <item x="311"/>
        <item x="302"/>
        <item x="33"/>
        <item x="230"/>
        <item x="232"/>
        <item x="72"/>
        <item x="342"/>
        <item x="346"/>
        <item x="52"/>
        <item x="2"/>
        <item x="38"/>
        <item x="292"/>
        <item x="344"/>
        <item x="223"/>
        <item x="231"/>
        <item x="220"/>
        <item x="141"/>
        <item x="145"/>
        <item x="178"/>
        <item x="82"/>
        <item x="318"/>
        <item x="249"/>
        <item x="334"/>
        <item x="207"/>
        <item x="76"/>
        <item x="114"/>
        <item x="251"/>
        <item x="233"/>
        <item x="183"/>
        <item x="18"/>
        <item x="172"/>
        <item x="286"/>
        <item x="151"/>
        <item t="default"/>
      </items>
    </pivotField>
    <pivotField showAll="0"/>
    <pivotField showAll="0"/>
    <pivotField showAll="0"/>
    <pivotField showAll="0"/>
    <pivotField showAll="0"/>
    <pivotField dataField="1" showAll="0"/>
    <pivotField showAll="0">
      <items count="19">
        <item x="0"/>
        <item x="3"/>
        <item x="4"/>
        <item x="13"/>
        <item x="5"/>
        <item x="6"/>
        <item x="7"/>
        <item x="8"/>
        <item x="9"/>
        <item x="10"/>
        <item x="1"/>
        <item x="11"/>
        <item x="12"/>
        <item x="14"/>
        <item x="15"/>
        <item x="16"/>
        <item x="17"/>
        <item x="2"/>
        <item t="default"/>
      </items>
    </pivotField>
    <pivotField showAll="0"/>
    <pivotField showAl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Items count="1">
    <i/>
  </colItems>
  <dataFields count="1">
    <dataField name="论文"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image" Target="../media/image1.wmf"/><Relationship Id="rId13" Type="http://schemas.openxmlformats.org/officeDocument/2006/relationships/oleObject" Target="../embeddings/oleObject6.bin"/><Relationship Id="rId18" Type="http://schemas.openxmlformats.org/officeDocument/2006/relationships/oleObject" Target="../embeddings/oleObject11.bin"/><Relationship Id="rId26" Type="http://schemas.openxmlformats.org/officeDocument/2006/relationships/oleObject" Target="../embeddings/oleObject19.bin"/><Relationship Id="rId3" Type="http://schemas.openxmlformats.org/officeDocument/2006/relationships/hyperlink" Target="https://kns.cnki.net/kns8/Detail?sfield=fn&amp;QueryID=8&amp;CurRec=5&amp;recid=&amp;FileName=HWYY202111043&amp;DbName=CJFDLAST2021&amp;DbCode=CJFD&amp;yx=&amp;pr=CFJD2021;CJFR2021;&amp;URLID=" TargetMode="External"/><Relationship Id="rId21" Type="http://schemas.openxmlformats.org/officeDocument/2006/relationships/oleObject" Target="../embeddings/oleObject14.bin"/><Relationship Id="rId7" Type="http://schemas.openxmlformats.org/officeDocument/2006/relationships/oleObject" Target="../embeddings/oleObject1.bin"/><Relationship Id="rId12" Type="http://schemas.openxmlformats.org/officeDocument/2006/relationships/oleObject" Target="../embeddings/oleObject5.bin"/><Relationship Id="rId17" Type="http://schemas.openxmlformats.org/officeDocument/2006/relationships/oleObject" Target="../embeddings/oleObject10.bin"/><Relationship Id="rId25" Type="http://schemas.openxmlformats.org/officeDocument/2006/relationships/oleObject" Target="../embeddings/oleObject18.bin"/><Relationship Id="rId2" Type="http://schemas.openxmlformats.org/officeDocument/2006/relationships/hyperlink" Target="https://kns.cnki.net/kns8/Detail?sfield=fn&amp;QueryID=8&amp;CurRec=2&amp;recid=&amp;FileName=XYYY202206060&amp;DbName=CJFDLASN2022&amp;DbCode=CJFD&amp;yx=&amp;pr=CFJD2022;&amp;URLID=" TargetMode="External"/><Relationship Id="rId16" Type="http://schemas.openxmlformats.org/officeDocument/2006/relationships/oleObject" Target="../embeddings/oleObject9.bin"/><Relationship Id="rId20" Type="http://schemas.openxmlformats.org/officeDocument/2006/relationships/oleObject" Target="../embeddings/oleObject13.bin"/><Relationship Id="rId1" Type="http://schemas.openxmlformats.org/officeDocument/2006/relationships/hyperlink" Target="https://www.sciencedirect.com/journal/theoretical-and-applied-fracture-mechanics" TargetMode="External"/><Relationship Id="rId6" Type="http://schemas.openxmlformats.org/officeDocument/2006/relationships/vmlDrawing" Target="../drawings/vmlDrawing1.vml"/><Relationship Id="rId11" Type="http://schemas.openxmlformats.org/officeDocument/2006/relationships/oleObject" Target="../embeddings/oleObject4.bin"/><Relationship Id="rId24" Type="http://schemas.openxmlformats.org/officeDocument/2006/relationships/oleObject" Target="../embeddings/oleObject17.bin"/><Relationship Id="rId5" Type="http://schemas.openxmlformats.org/officeDocument/2006/relationships/drawing" Target="../drawings/drawing1.xml"/><Relationship Id="rId15" Type="http://schemas.openxmlformats.org/officeDocument/2006/relationships/oleObject" Target="../embeddings/oleObject8.bin"/><Relationship Id="rId23" Type="http://schemas.openxmlformats.org/officeDocument/2006/relationships/oleObject" Target="../embeddings/oleObject16.bin"/><Relationship Id="rId10" Type="http://schemas.openxmlformats.org/officeDocument/2006/relationships/oleObject" Target="../embeddings/oleObject3.bin"/><Relationship Id="rId19" Type="http://schemas.openxmlformats.org/officeDocument/2006/relationships/oleObject" Target="../embeddings/oleObject12.bin"/><Relationship Id="rId4" Type="http://schemas.openxmlformats.org/officeDocument/2006/relationships/hyperlink" Target="https://kns.cnki.net/kns8/Navi?DBCode=CJFD&amp;BaseID=HWYY" TargetMode="External"/><Relationship Id="rId9" Type="http://schemas.openxmlformats.org/officeDocument/2006/relationships/oleObject" Target="../embeddings/oleObject2.bin"/><Relationship Id="rId14" Type="http://schemas.openxmlformats.org/officeDocument/2006/relationships/oleObject" Target="../embeddings/oleObject7.bin"/><Relationship Id="rId22"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41"/>
  <sheetViews>
    <sheetView workbookViewId="0">
      <pane xSplit="19" ySplit="3" topLeftCell="T523" activePane="bottomRight" state="frozen"/>
      <selection pane="topRight" activeCell="T1" sqref="T1"/>
      <selection pane="bottomLeft" activeCell="A6" sqref="A6"/>
      <selection pane="bottomRight" sqref="A1:R1"/>
    </sheetView>
  </sheetViews>
  <sheetFormatPr defaultRowHeight="14"/>
  <sheetData>
    <row r="1" spans="1:18" ht="27" customHeight="1">
      <c r="A1" s="276" t="s">
        <v>0</v>
      </c>
      <c r="B1" s="277"/>
      <c r="C1" s="277"/>
      <c r="D1" s="277"/>
      <c r="E1" s="277"/>
      <c r="F1" s="277"/>
      <c r="G1" s="277"/>
      <c r="H1" s="277"/>
      <c r="I1" s="277"/>
      <c r="J1" s="277"/>
      <c r="K1" s="277"/>
      <c r="L1" s="277"/>
      <c r="M1" s="277"/>
      <c r="N1" s="277"/>
      <c r="O1" s="277"/>
      <c r="P1" s="277"/>
      <c r="Q1" s="277"/>
      <c r="R1" s="277"/>
    </row>
    <row r="2" spans="1:18" ht="24.5" customHeight="1">
      <c r="A2" s="278" t="s">
        <v>1</v>
      </c>
      <c r="B2" s="278" t="s">
        <v>2</v>
      </c>
      <c r="C2" s="278" t="s">
        <v>3</v>
      </c>
      <c r="D2" s="280" t="s">
        <v>4</v>
      </c>
      <c r="E2" s="281"/>
      <c r="F2" s="281"/>
      <c r="G2" s="281"/>
      <c r="H2" s="278" t="s">
        <v>5</v>
      </c>
      <c r="I2" s="282" t="s">
        <v>6</v>
      </c>
      <c r="J2" s="283"/>
      <c r="K2" s="283"/>
      <c r="L2" s="283"/>
      <c r="M2" s="283"/>
      <c r="N2" s="283"/>
      <c r="O2" s="283"/>
      <c r="P2" s="284"/>
      <c r="Q2" s="278" t="s">
        <v>7</v>
      </c>
      <c r="R2" s="37" t="s">
        <v>8</v>
      </c>
    </row>
    <row r="3" spans="1:18" ht="43.5" customHeight="1">
      <c r="A3" s="279"/>
      <c r="B3" s="279"/>
      <c r="C3" s="279"/>
      <c r="D3" s="1" t="s">
        <v>9</v>
      </c>
      <c r="E3" s="1" t="s">
        <v>10</v>
      </c>
      <c r="F3" s="1" t="s">
        <v>11</v>
      </c>
      <c r="G3" s="1" t="s">
        <v>12</v>
      </c>
      <c r="H3" s="279"/>
      <c r="I3" s="2" t="s">
        <v>13</v>
      </c>
      <c r="J3" s="2" t="s">
        <v>14</v>
      </c>
      <c r="K3" s="2" t="s">
        <v>15</v>
      </c>
      <c r="L3" s="2" t="s">
        <v>16</v>
      </c>
      <c r="M3" s="2" t="s">
        <v>17</v>
      </c>
      <c r="N3" s="2" t="s">
        <v>18</v>
      </c>
      <c r="O3" s="2" t="s">
        <v>19</v>
      </c>
      <c r="P3" s="1" t="s">
        <v>20</v>
      </c>
      <c r="Q3" s="279"/>
      <c r="R3" s="37" t="s">
        <v>8</v>
      </c>
    </row>
    <row r="4" spans="1:18" ht="14.5">
      <c r="A4" s="18">
        <v>29</v>
      </c>
      <c r="B4" s="117" t="s">
        <v>58</v>
      </c>
      <c r="C4" s="117" t="s">
        <v>22</v>
      </c>
      <c r="D4" s="117" t="s">
        <v>23</v>
      </c>
      <c r="E4" s="117" t="s">
        <v>24</v>
      </c>
      <c r="F4" s="117" t="s">
        <v>25</v>
      </c>
      <c r="G4" s="117" t="s">
        <v>25</v>
      </c>
      <c r="H4" s="18">
        <v>500</v>
      </c>
      <c r="I4" s="261"/>
      <c r="J4" s="263"/>
      <c r="K4" s="261"/>
      <c r="L4" s="261"/>
      <c r="M4" s="261"/>
      <c r="N4" s="261"/>
      <c r="O4" s="237">
        <v>100</v>
      </c>
      <c r="P4" s="266"/>
      <c r="Q4" s="269">
        <v>100</v>
      </c>
      <c r="R4" s="266"/>
    </row>
    <row r="5" spans="1:18">
      <c r="A5" s="77">
        <v>38</v>
      </c>
      <c r="B5" s="77" t="s">
        <v>431</v>
      </c>
      <c r="C5" s="77" t="s">
        <v>394</v>
      </c>
      <c r="D5" s="77" t="s">
        <v>35</v>
      </c>
      <c r="E5" s="28" t="s">
        <v>24</v>
      </c>
      <c r="F5" s="77" t="s">
        <v>25</v>
      </c>
      <c r="G5" s="77" t="s">
        <v>25</v>
      </c>
      <c r="H5" s="28"/>
      <c r="I5" s="77"/>
      <c r="J5" s="77">
        <v>400</v>
      </c>
      <c r="K5" s="77"/>
      <c r="L5" s="77"/>
      <c r="M5" s="77"/>
      <c r="N5" s="77"/>
      <c r="O5" s="77"/>
      <c r="P5" s="77"/>
      <c r="Q5" s="77">
        <v>400</v>
      </c>
      <c r="R5" s="77"/>
    </row>
    <row r="6" spans="1:18">
      <c r="A6" s="77">
        <v>43</v>
      </c>
      <c r="B6" s="77" t="s">
        <v>436</v>
      </c>
      <c r="C6" s="77" t="s">
        <v>394</v>
      </c>
      <c r="D6" s="77" t="s">
        <v>23</v>
      </c>
      <c r="E6" s="77" t="s">
        <v>24</v>
      </c>
      <c r="F6" s="77" t="s">
        <v>25</v>
      </c>
      <c r="G6" s="77" t="s">
        <v>64</v>
      </c>
      <c r="H6" s="77">
        <v>500</v>
      </c>
      <c r="I6" s="77"/>
      <c r="J6" s="77"/>
      <c r="K6" s="77"/>
      <c r="L6" s="77"/>
      <c r="M6" s="77"/>
      <c r="N6" s="77"/>
      <c r="O6" s="77">
        <v>200</v>
      </c>
      <c r="P6" s="77"/>
      <c r="Q6" s="77">
        <v>200</v>
      </c>
      <c r="R6" s="77"/>
    </row>
    <row r="7" spans="1:18" ht="28">
      <c r="A7" s="10">
        <v>1</v>
      </c>
      <c r="B7" s="10" t="s">
        <v>60</v>
      </c>
      <c r="C7" s="10" t="s">
        <v>61</v>
      </c>
      <c r="D7" s="10" t="s">
        <v>35</v>
      </c>
      <c r="E7" s="10" t="s">
        <v>36</v>
      </c>
      <c r="F7" s="10" t="s">
        <v>25</v>
      </c>
      <c r="G7" s="10" t="s">
        <v>25</v>
      </c>
      <c r="H7" s="10">
        <v>100</v>
      </c>
      <c r="I7" s="11">
        <v>50</v>
      </c>
      <c r="J7" s="11">
        <v>60</v>
      </c>
      <c r="K7" s="11"/>
      <c r="L7" s="11"/>
      <c r="M7" s="11"/>
      <c r="N7" s="11"/>
      <c r="O7" s="11"/>
      <c r="P7" s="11"/>
      <c r="Q7" s="11">
        <v>110</v>
      </c>
      <c r="R7" s="11"/>
    </row>
    <row r="8" spans="1:18" ht="28">
      <c r="A8" s="10">
        <v>2</v>
      </c>
      <c r="B8" s="10" t="s">
        <v>62</v>
      </c>
      <c r="C8" s="10" t="s">
        <v>61</v>
      </c>
      <c r="D8" s="10" t="s">
        <v>23</v>
      </c>
      <c r="E8" s="10" t="s">
        <v>48</v>
      </c>
      <c r="F8" s="10" t="s">
        <v>64</v>
      </c>
      <c r="G8" s="10" t="s">
        <v>25</v>
      </c>
      <c r="H8" s="10">
        <v>800</v>
      </c>
      <c r="I8" s="11"/>
      <c r="J8" s="11">
        <v>400</v>
      </c>
      <c r="K8" s="11"/>
      <c r="L8" s="11"/>
      <c r="M8" s="11"/>
      <c r="N8" s="11"/>
      <c r="O8" s="11">
        <v>300</v>
      </c>
      <c r="P8" s="11"/>
      <c r="Q8" s="11">
        <v>700</v>
      </c>
      <c r="R8" s="10" t="s">
        <v>65</v>
      </c>
    </row>
    <row r="9" spans="1:18" ht="28">
      <c r="A9" s="10">
        <v>3</v>
      </c>
      <c r="B9" s="10" t="s">
        <v>66</v>
      </c>
      <c r="C9" s="10" t="s">
        <v>61</v>
      </c>
      <c r="D9" s="10" t="s">
        <v>67</v>
      </c>
      <c r="E9" s="10" t="s">
        <v>36</v>
      </c>
      <c r="F9" s="10" t="s">
        <v>25</v>
      </c>
      <c r="G9" s="10" t="s">
        <v>25</v>
      </c>
      <c r="H9" s="10">
        <v>400</v>
      </c>
      <c r="I9" s="11">
        <v>50</v>
      </c>
      <c r="J9" s="11">
        <f>--K9</f>
        <v>0</v>
      </c>
      <c r="K9" s="11">
        <v>0</v>
      </c>
      <c r="L9" s="11">
        <v>0</v>
      </c>
      <c r="M9" s="11">
        <v>0</v>
      </c>
      <c r="N9" s="11">
        <v>0</v>
      </c>
      <c r="O9" s="11">
        <v>100</v>
      </c>
      <c r="P9" s="11">
        <v>0</v>
      </c>
      <c r="Q9" s="11">
        <v>150</v>
      </c>
      <c r="R9" s="11"/>
    </row>
    <row r="10" spans="1:18" ht="28">
      <c r="A10" s="10">
        <v>4</v>
      </c>
      <c r="B10" s="10" t="s">
        <v>68</v>
      </c>
      <c r="C10" s="10" t="s">
        <v>61</v>
      </c>
      <c r="D10" s="10" t="s">
        <v>35</v>
      </c>
      <c r="E10" s="10" t="s">
        <v>30</v>
      </c>
      <c r="F10" s="10" t="s">
        <v>25</v>
      </c>
      <c r="G10" s="10" t="s">
        <v>25</v>
      </c>
      <c r="H10" s="10">
        <v>300</v>
      </c>
      <c r="I10" s="11">
        <v>0</v>
      </c>
      <c r="J10" s="11">
        <v>384</v>
      </c>
      <c r="K10" s="11">
        <v>0</v>
      </c>
      <c r="L10" s="11">
        <v>0</v>
      </c>
      <c r="M10" s="11">
        <v>0</v>
      </c>
      <c r="N10" s="11">
        <v>0</v>
      </c>
      <c r="O10" s="11">
        <v>200</v>
      </c>
      <c r="P10" s="11">
        <v>0</v>
      </c>
      <c r="Q10" s="11">
        <v>584</v>
      </c>
      <c r="R10" s="11"/>
    </row>
    <row r="11" spans="1:18" ht="28">
      <c r="A11" s="10">
        <v>5</v>
      </c>
      <c r="B11" s="10" t="s">
        <v>69</v>
      </c>
      <c r="C11" s="10" t="s">
        <v>61</v>
      </c>
      <c r="D11" s="10" t="s">
        <v>23</v>
      </c>
      <c r="E11" s="10" t="s">
        <v>30</v>
      </c>
      <c r="F11" s="10" t="s">
        <v>25</v>
      </c>
      <c r="G11" s="10" t="s">
        <v>25</v>
      </c>
      <c r="H11" s="10">
        <v>400</v>
      </c>
      <c r="I11" s="11">
        <v>590</v>
      </c>
      <c r="J11" s="11">
        <v>240</v>
      </c>
      <c r="K11" s="11"/>
      <c r="L11" s="11">
        <v>3500</v>
      </c>
      <c r="M11" s="11"/>
      <c r="N11" s="11"/>
      <c r="O11" s="11"/>
      <c r="P11" s="11"/>
      <c r="Q11" s="11"/>
      <c r="R11" s="11"/>
    </row>
    <row r="12" spans="1:18" ht="28">
      <c r="A12" s="10">
        <v>6</v>
      </c>
      <c r="B12" s="10" t="s">
        <v>70</v>
      </c>
      <c r="C12" s="10" t="s">
        <v>61</v>
      </c>
      <c r="D12" s="10" t="s">
        <v>71</v>
      </c>
      <c r="E12" s="10" t="s">
        <v>36</v>
      </c>
      <c r="F12" s="10" t="s">
        <v>25</v>
      </c>
      <c r="G12" s="10" t="s">
        <v>25</v>
      </c>
      <c r="H12" s="10">
        <v>100</v>
      </c>
      <c r="I12" s="11"/>
      <c r="J12" s="11">
        <v>60</v>
      </c>
      <c r="K12" s="11"/>
      <c r="L12" s="11"/>
      <c r="M12" s="11"/>
      <c r="N12" s="11">
        <v>530</v>
      </c>
      <c r="O12" s="11"/>
      <c r="P12" s="11"/>
      <c r="Q12" s="11">
        <v>590</v>
      </c>
      <c r="R12" s="11"/>
    </row>
    <row r="13" spans="1:18" ht="28">
      <c r="A13" s="10">
        <v>7</v>
      </c>
      <c r="B13" s="10" t="s">
        <v>72</v>
      </c>
      <c r="C13" s="10" t="s">
        <v>61</v>
      </c>
      <c r="D13" s="10" t="s">
        <v>23</v>
      </c>
      <c r="E13" s="10" t="s">
        <v>36</v>
      </c>
      <c r="F13" s="10" t="s">
        <v>25</v>
      </c>
      <c r="G13" s="10" t="s">
        <v>25</v>
      </c>
      <c r="H13" s="10" t="s">
        <v>73</v>
      </c>
      <c r="I13" s="11">
        <v>1000</v>
      </c>
      <c r="J13" s="11"/>
      <c r="K13" s="11"/>
      <c r="L13" s="11">
        <v>5500</v>
      </c>
      <c r="M13" s="11"/>
      <c r="N13" s="11"/>
      <c r="O13" s="11">
        <v>250</v>
      </c>
      <c r="P13" s="11"/>
      <c r="Q13" s="12">
        <v>6750</v>
      </c>
      <c r="R13" s="11"/>
    </row>
    <row r="14" spans="1:18" ht="28">
      <c r="A14" s="10">
        <v>8</v>
      </c>
      <c r="B14" s="10" t="s">
        <v>74</v>
      </c>
      <c r="C14" s="10" t="s">
        <v>61</v>
      </c>
      <c r="D14" s="10" t="s">
        <v>35</v>
      </c>
      <c r="E14" s="10" t="s">
        <v>36</v>
      </c>
      <c r="F14" s="10" t="s">
        <v>25</v>
      </c>
      <c r="G14" s="10" t="s">
        <v>25</v>
      </c>
      <c r="H14" s="10">
        <v>100</v>
      </c>
      <c r="I14" s="11"/>
      <c r="J14" s="11">
        <v>44</v>
      </c>
      <c r="K14" s="11"/>
      <c r="L14" s="11"/>
      <c r="M14" s="11"/>
      <c r="N14" s="11"/>
      <c r="O14" s="11"/>
      <c r="P14" s="11"/>
      <c r="Q14" s="11">
        <v>44</v>
      </c>
      <c r="R14" s="11"/>
    </row>
    <row r="15" spans="1:18" ht="28">
      <c r="A15" s="10">
        <v>9</v>
      </c>
      <c r="B15" s="10" t="s">
        <v>75</v>
      </c>
      <c r="C15" s="10" t="s">
        <v>61</v>
      </c>
      <c r="D15" s="10" t="s">
        <v>23</v>
      </c>
      <c r="E15" s="10" t="s">
        <v>24</v>
      </c>
      <c r="F15" s="10" t="s">
        <v>64</v>
      </c>
      <c r="G15" s="10" t="s">
        <v>64</v>
      </c>
      <c r="H15" s="10">
        <v>1000</v>
      </c>
      <c r="I15" s="11"/>
      <c r="J15" s="11"/>
      <c r="K15" s="11"/>
      <c r="L15" s="11">
        <v>100</v>
      </c>
      <c r="M15" s="11"/>
      <c r="N15" s="11">
        <v>3500</v>
      </c>
      <c r="O15" s="11">
        <v>950</v>
      </c>
      <c r="P15" s="11"/>
      <c r="Q15" s="11">
        <v>4550</v>
      </c>
      <c r="R15" s="11"/>
    </row>
    <row r="16" spans="1:18" ht="28">
      <c r="A16" s="10">
        <v>10</v>
      </c>
      <c r="B16" s="10" t="s">
        <v>76</v>
      </c>
      <c r="C16" s="10" t="s">
        <v>61</v>
      </c>
      <c r="D16" s="10" t="s">
        <v>71</v>
      </c>
      <c r="E16" s="10" t="s">
        <v>77</v>
      </c>
      <c r="F16" s="10" t="s">
        <v>25</v>
      </c>
      <c r="G16" s="10" t="s">
        <v>25</v>
      </c>
      <c r="H16" s="10">
        <v>300</v>
      </c>
      <c r="I16" s="11"/>
      <c r="J16" s="11">
        <v>280</v>
      </c>
      <c r="K16" s="11"/>
      <c r="L16" s="11"/>
      <c r="M16" s="11"/>
      <c r="N16" s="11"/>
      <c r="O16" s="11">
        <v>200</v>
      </c>
      <c r="P16" s="11"/>
      <c r="Q16" s="11">
        <v>480</v>
      </c>
      <c r="R16" s="11"/>
    </row>
    <row r="17" spans="1:18" ht="28">
      <c r="A17" s="10">
        <v>11</v>
      </c>
      <c r="B17" s="10" t="s">
        <v>78</v>
      </c>
      <c r="C17" s="10" t="s">
        <v>61</v>
      </c>
      <c r="D17" s="10" t="s">
        <v>23</v>
      </c>
      <c r="E17" s="10" t="s">
        <v>30</v>
      </c>
      <c r="F17" s="10" t="s">
        <v>25</v>
      </c>
      <c r="G17" s="10" t="s">
        <v>25</v>
      </c>
      <c r="H17" s="10">
        <v>400</v>
      </c>
      <c r="I17" s="11"/>
      <c r="J17" s="11">
        <v>480</v>
      </c>
      <c r="K17" s="11"/>
      <c r="L17" s="11">
        <v>1320</v>
      </c>
      <c r="M17" s="11"/>
      <c r="N17" s="11"/>
      <c r="O17" s="11">
        <v>200</v>
      </c>
      <c r="P17" s="11"/>
      <c r="Q17" s="11">
        <v>2000</v>
      </c>
      <c r="R17" s="11"/>
    </row>
    <row r="18" spans="1:18" ht="28">
      <c r="A18" s="10">
        <v>12</v>
      </c>
      <c r="B18" s="10" t="s">
        <v>79</v>
      </c>
      <c r="C18" s="10" t="s">
        <v>61</v>
      </c>
      <c r="D18" s="11" t="s">
        <v>67</v>
      </c>
      <c r="E18" s="11" t="s">
        <v>24</v>
      </c>
      <c r="F18" s="11" t="s">
        <v>25</v>
      </c>
      <c r="G18" s="11" t="s">
        <v>25</v>
      </c>
      <c r="H18" s="11">
        <v>500</v>
      </c>
      <c r="I18" s="11"/>
      <c r="J18" s="11">
        <v>600</v>
      </c>
      <c r="K18" s="11"/>
      <c r="L18" s="11">
        <v>750</v>
      </c>
      <c r="M18" s="11"/>
      <c r="N18" s="11">
        <v>500</v>
      </c>
      <c r="O18" s="11">
        <v>800</v>
      </c>
      <c r="P18" s="11"/>
      <c r="Q18" s="11">
        <v>2650</v>
      </c>
      <c r="R18" s="11"/>
    </row>
    <row r="19" spans="1:18" ht="28">
      <c r="A19" s="10">
        <v>13</v>
      </c>
      <c r="B19" s="10" t="s">
        <v>80</v>
      </c>
      <c r="C19" s="10" t="s">
        <v>61</v>
      </c>
      <c r="D19" s="10" t="s">
        <v>67</v>
      </c>
      <c r="E19" s="10" t="s">
        <v>30</v>
      </c>
      <c r="F19" s="10" t="s">
        <v>25</v>
      </c>
      <c r="G19" s="10" t="s">
        <v>25</v>
      </c>
      <c r="H19" s="10">
        <v>400</v>
      </c>
      <c r="I19" s="10">
        <v>150</v>
      </c>
      <c r="J19" s="11"/>
      <c r="K19" s="11"/>
      <c r="L19" s="11"/>
      <c r="M19" s="11"/>
      <c r="N19" s="11"/>
      <c r="O19" s="11">
        <v>100</v>
      </c>
      <c r="P19" s="11"/>
      <c r="Q19" s="11">
        <v>250</v>
      </c>
      <c r="R19" s="11"/>
    </row>
    <row r="20" spans="1:18" ht="28">
      <c r="A20" s="10">
        <v>14</v>
      </c>
      <c r="B20" s="10" t="s">
        <v>81</v>
      </c>
      <c r="C20" s="10" t="s">
        <v>61</v>
      </c>
      <c r="D20" s="10" t="s">
        <v>23</v>
      </c>
      <c r="E20" s="10" t="s">
        <v>30</v>
      </c>
      <c r="F20" s="10" t="s">
        <v>25</v>
      </c>
      <c r="G20" s="10" t="s">
        <v>25</v>
      </c>
      <c r="H20" s="10">
        <v>400</v>
      </c>
      <c r="I20" s="11"/>
      <c r="J20" s="11"/>
      <c r="K20" s="11"/>
      <c r="L20" s="11">
        <v>100</v>
      </c>
      <c r="M20" s="11"/>
      <c r="N20" s="11"/>
      <c r="O20" s="11">
        <v>400</v>
      </c>
      <c r="P20" s="11"/>
      <c r="Q20" s="11">
        <v>500</v>
      </c>
      <c r="R20" s="11"/>
    </row>
    <row r="21" spans="1:18" ht="28">
      <c r="A21" s="10">
        <v>15</v>
      </c>
      <c r="B21" s="10" t="s">
        <v>82</v>
      </c>
      <c r="C21" s="10" t="s">
        <v>61</v>
      </c>
      <c r="D21" s="10" t="s">
        <v>35</v>
      </c>
      <c r="E21" s="10" t="s">
        <v>36</v>
      </c>
      <c r="F21" s="10" t="s">
        <v>25</v>
      </c>
      <c r="G21" s="10" t="s">
        <v>25</v>
      </c>
      <c r="H21" s="10">
        <v>300</v>
      </c>
      <c r="I21" s="11">
        <v>100</v>
      </c>
      <c r="J21" s="11">
        <v>696</v>
      </c>
      <c r="K21" s="11"/>
      <c r="L21" s="11">
        <v>20</v>
      </c>
      <c r="M21" s="11"/>
      <c r="N21" s="11"/>
      <c r="O21" s="11"/>
      <c r="P21" s="11"/>
      <c r="Q21" s="11">
        <v>816</v>
      </c>
      <c r="R21" s="11"/>
    </row>
    <row r="22" spans="1:18" ht="28">
      <c r="A22" s="10">
        <v>16</v>
      </c>
      <c r="B22" s="10" t="s">
        <v>83</v>
      </c>
      <c r="C22" s="10" t="s">
        <v>61</v>
      </c>
      <c r="D22" s="10" t="s">
        <v>35</v>
      </c>
      <c r="E22" s="10" t="s">
        <v>36</v>
      </c>
      <c r="F22" s="10" t="s">
        <v>25</v>
      </c>
      <c r="G22" s="10" t="s">
        <v>25</v>
      </c>
      <c r="H22" s="10"/>
      <c r="I22" s="11"/>
      <c r="J22" s="11">
        <v>60</v>
      </c>
      <c r="K22" s="11"/>
      <c r="L22" s="11"/>
      <c r="M22" s="11"/>
      <c r="N22" s="11"/>
      <c r="O22" s="11"/>
      <c r="P22" s="11"/>
      <c r="Q22" s="11">
        <v>60</v>
      </c>
      <c r="R22" s="11"/>
    </row>
    <row r="23" spans="1:18" ht="28">
      <c r="A23" s="10">
        <v>17</v>
      </c>
      <c r="B23" s="10" t="s">
        <v>84</v>
      </c>
      <c r="C23" s="10" t="s">
        <v>61</v>
      </c>
      <c r="D23" s="10" t="s">
        <v>23</v>
      </c>
      <c r="E23" s="10" t="s">
        <v>36</v>
      </c>
      <c r="F23" s="10" t="s">
        <v>64</v>
      </c>
      <c r="G23" s="10" t="s">
        <v>25</v>
      </c>
      <c r="H23" s="10" t="s">
        <v>951</v>
      </c>
      <c r="I23" s="11">
        <v>200</v>
      </c>
      <c r="J23" s="11">
        <v>400</v>
      </c>
      <c r="K23" s="11">
        <v>0</v>
      </c>
      <c r="L23" s="11">
        <v>5500</v>
      </c>
      <c r="M23" s="11">
        <v>0</v>
      </c>
      <c r="N23" s="11">
        <v>500</v>
      </c>
      <c r="O23" s="11">
        <v>200</v>
      </c>
      <c r="P23" s="11">
        <v>0</v>
      </c>
      <c r="Q23" s="11">
        <v>6800</v>
      </c>
      <c r="R23" s="11"/>
    </row>
    <row r="24" spans="1:18" ht="28">
      <c r="A24" s="10">
        <v>18</v>
      </c>
      <c r="B24" s="10" t="s">
        <v>85</v>
      </c>
      <c r="C24" s="10" t="s">
        <v>61</v>
      </c>
      <c r="D24" s="10" t="s">
        <v>23</v>
      </c>
      <c r="E24" s="10" t="s">
        <v>36</v>
      </c>
      <c r="F24" s="10" t="s">
        <v>64</v>
      </c>
      <c r="G24" s="10" t="s">
        <v>64</v>
      </c>
      <c r="H24" s="10">
        <v>800</v>
      </c>
      <c r="I24" s="11">
        <v>200</v>
      </c>
      <c r="J24" s="11">
        <v>1000</v>
      </c>
      <c r="K24" s="11">
        <v>0</v>
      </c>
      <c r="L24" s="11">
        <v>52.5</v>
      </c>
      <c r="M24" s="11">
        <v>0</v>
      </c>
      <c r="N24" s="11">
        <v>0</v>
      </c>
      <c r="O24" s="11">
        <v>500</v>
      </c>
      <c r="P24" s="11">
        <v>5000</v>
      </c>
      <c r="Q24" s="11">
        <v>6752.5</v>
      </c>
      <c r="R24" s="11"/>
    </row>
    <row r="25" spans="1:18" ht="28">
      <c r="A25" s="10">
        <v>19</v>
      </c>
      <c r="B25" s="10" t="s">
        <v>86</v>
      </c>
      <c r="C25" s="10" t="s">
        <v>61</v>
      </c>
      <c r="D25" s="10" t="s">
        <v>35</v>
      </c>
      <c r="E25" s="10" t="s">
        <v>30</v>
      </c>
      <c r="F25" s="10" t="s">
        <v>25</v>
      </c>
      <c r="G25" s="10" t="s">
        <v>25</v>
      </c>
      <c r="H25" s="10">
        <v>300</v>
      </c>
      <c r="I25" s="11">
        <v>0</v>
      </c>
      <c r="J25" s="11">
        <v>900</v>
      </c>
      <c r="K25" s="11"/>
      <c r="L25" s="11">
        <v>10</v>
      </c>
      <c r="M25" s="11"/>
      <c r="N25" s="11">
        <v>500</v>
      </c>
      <c r="O25" s="11">
        <v>100</v>
      </c>
      <c r="P25" s="11"/>
      <c r="Q25" s="11">
        <v>1510</v>
      </c>
      <c r="R25" s="11"/>
    </row>
    <row r="26" spans="1:18" ht="28">
      <c r="A26" s="10">
        <v>20</v>
      </c>
      <c r="B26" s="10" t="s">
        <v>87</v>
      </c>
      <c r="C26" s="10" t="s">
        <v>61</v>
      </c>
      <c r="D26" s="10" t="s">
        <v>35</v>
      </c>
      <c r="E26" s="10" t="s">
        <v>88</v>
      </c>
      <c r="F26" s="10" t="s">
        <v>25</v>
      </c>
      <c r="G26" s="10" t="s">
        <v>25</v>
      </c>
      <c r="H26" s="10">
        <v>100</v>
      </c>
      <c r="I26" s="11">
        <v>0</v>
      </c>
      <c r="J26" s="11">
        <v>140</v>
      </c>
      <c r="K26" s="11">
        <v>0</v>
      </c>
      <c r="L26" s="11">
        <v>0</v>
      </c>
      <c r="M26" s="11">
        <v>0</v>
      </c>
      <c r="N26" s="11">
        <v>0</v>
      </c>
      <c r="O26" s="11">
        <v>200</v>
      </c>
      <c r="P26" s="11">
        <v>0</v>
      </c>
      <c r="Q26" s="11">
        <v>340</v>
      </c>
      <c r="R26" s="205"/>
    </row>
    <row r="27" spans="1:18" ht="28">
      <c r="A27" s="10">
        <v>21</v>
      </c>
      <c r="B27" s="10" t="s">
        <v>89</v>
      </c>
      <c r="C27" s="10" t="s">
        <v>61</v>
      </c>
      <c r="D27" s="10" t="s">
        <v>23</v>
      </c>
      <c r="E27" s="10" t="s">
        <v>30</v>
      </c>
      <c r="F27" s="10" t="s">
        <v>25</v>
      </c>
      <c r="G27" s="10" t="s">
        <v>25</v>
      </c>
      <c r="H27" s="10">
        <v>400</v>
      </c>
      <c r="I27" s="11"/>
      <c r="J27" s="11">
        <v>440</v>
      </c>
      <c r="K27" s="11"/>
      <c r="L27" s="11">
        <v>3500</v>
      </c>
      <c r="M27" s="11"/>
      <c r="N27" s="11"/>
      <c r="O27" s="12">
        <v>350</v>
      </c>
      <c r="P27" s="11"/>
      <c r="Q27" s="11">
        <v>4290</v>
      </c>
      <c r="R27" s="11"/>
    </row>
    <row r="28" spans="1:18" ht="28">
      <c r="A28" s="10">
        <v>22</v>
      </c>
      <c r="B28" s="10" t="s">
        <v>90</v>
      </c>
      <c r="C28" s="10" t="s">
        <v>61</v>
      </c>
      <c r="D28" s="10" t="s">
        <v>35</v>
      </c>
      <c r="E28" s="10" t="s">
        <v>36</v>
      </c>
      <c r="F28" s="10" t="s">
        <v>25</v>
      </c>
      <c r="G28" s="10" t="s">
        <v>25</v>
      </c>
      <c r="H28" s="10">
        <v>100</v>
      </c>
      <c r="I28" s="13"/>
      <c r="J28" s="11">
        <v>228</v>
      </c>
      <c r="K28" s="13"/>
      <c r="L28" s="13"/>
      <c r="M28" s="13"/>
      <c r="N28" s="13"/>
      <c r="O28" s="11">
        <v>100</v>
      </c>
      <c r="P28" s="13"/>
      <c r="Q28" s="11">
        <v>328</v>
      </c>
      <c r="R28" s="13"/>
    </row>
    <row r="29" spans="1:18" ht="28">
      <c r="A29" s="10">
        <v>23</v>
      </c>
      <c r="B29" s="10" t="s">
        <v>91</v>
      </c>
      <c r="C29" s="10" t="s">
        <v>61</v>
      </c>
      <c r="D29" s="10" t="s">
        <v>23</v>
      </c>
      <c r="E29" s="10" t="s">
        <v>30</v>
      </c>
      <c r="F29" s="10" t="s">
        <v>25</v>
      </c>
      <c r="G29" s="10" t="s">
        <v>25</v>
      </c>
      <c r="H29" s="10">
        <v>400</v>
      </c>
      <c r="I29" s="11">
        <v>2000</v>
      </c>
      <c r="J29" s="11">
        <v>1984.41</v>
      </c>
      <c r="K29" s="11"/>
      <c r="L29" s="11">
        <v>500</v>
      </c>
      <c r="M29" s="11"/>
      <c r="N29" s="11"/>
      <c r="O29" s="11">
        <v>1600</v>
      </c>
      <c r="P29" s="11"/>
      <c r="Q29" s="11">
        <v>6084.41</v>
      </c>
      <c r="R29" s="11"/>
    </row>
    <row r="30" spans="1:18" ht="28">
      <c r="A30" s="10">
        <v>24</v>
      </c>
      <c r="B30" s="10" t="s">
        <v>92</v>
      </c>
      <c r="C30" s="10" t="s">
        <v>61</v>
      </c>
      <c r="D30" s="10" t="s">
        <v>35</v>
      </c>
      <c r="E30" s="10" t="s">
        <v>36</v>
      </c>
      <c r="F30" s="10" t="s">
        <v>25</v>
      </c>
      <c r="G30" s="10" t="s">
        <v>25</v>
      </c>
      <c r="H30" s="10">
        <v>100</v>
      </c>
      <c r="I30" s="11"/>
      <c r="J30" s="11">
        <v>320</v>
      </c>
      <c r="K30" s="11"/>
      <c r="L30" s="11"/>
      <c r="M30" s="11"/>
      <c r="N30" s="11"/>
      <c r="O30" s="11"/>
      <c r="P30" s="11"/>
      <c r="Q30" s="11">
        <v>320</v>
      </c>
      <c r="R30" s="11"/>
    </row>
    <row r="31" spans="1:18" ht="28">
      <c r="A31" s="10">
        <v>25</v>
      </c>
      <c r="B31" s="206" t="s">
        <v>93</v>
      </c>
      <c r="C31" s="10" t="s">
        <v>61</v>
      </c>
      <c r="D31" s="206" t="s">
        <v>35</v>
      </c>
      <c r="E31" s="206" t="s">
        <v>36</v>
      </c>
      <c r="F31" s="206" t="s">
        <v>64</v>
      </c>
      <c r="G31" s="206" t="s">
        <v>64</v>
      </c>
      <c r="H31" s="206">
        <v>300</v>
      </c>
      <c r="I31" s="206"/>
      <c r="J31" s="206">
        <v>200</v>
      </c>
      <c r="K31" s="206"/>
      <c r="L31" s="206"/>
      <c r="M31" s="206"/>
      <c r="N31" s="206"/>
      <c r="O31" s="206">
        <v>200</v>
      </c>
      <c r="P31" s="206"/>
      <c r="Q31" s="206">
        <v>400</v>
      </c>
      <c r="R31" s="206"/>
    </row>
    <row r="32" spans="1:18" ht="28">
      <c r="A32" s="10">
        <v>26</v>
      </c>
      <c r="B32" s="10" t="s">
        <v>94</v>
      </c>
      <c r="C32" s="10" t="s">
        <v>61</v>
      </c>
      <c r="D32" s="10" t="s">
        <v>35</v>
      </c>
      <c r="E32" s="10" t="s">
        <v>36</v>
      </c>
      <c r="F32" s="10" t="s">
        <v>25</v>
      </c>
      <c r="G32" s="10" t="s">
        <v>25</v>
      </c>
      <c r="H32" s="10">
        <v>100</v>
      </c>
      <c r="I32" s="11"/>
      <c r="J32" s="11">
        <v>60</v>
      </c>
      <c r="K32" s="11"/>
      <c r="L32" s="11"/>
      <c r="M32" s="11"/>
      <c r="N32" s="11"/>
      <c r="O32" s="11"/>
      <c r="P32" s="11"/>
      <c r="Q32" s="11">
        <v>60</v>
      </c>
      <c r="R32" s="11"/>
    </row>
    <row r="33" spans="1:18" ht="28">
      <c r="A33" s="10">
        <v>27</v>
      </c>
      <c r="B33" s="10" t="s">
        <v>95</v>
      </c>
      <c r="C33" s="10" t="s">
        <v>61</v>
      </c>
      <c r="D33" s="10" t="s">
        <v>35</v>
      </c>
      <c r="E33" s="10" t="s">
        <v>96</v>
      </c>
      <c r="F33" s="10" t="s">
        <v>25</v>
      </c>
      <c r="G33" s="10" t="s">
        <v>25</v>
      </c>
      <c r="H33" s="10">
        <v>100</v>
      </c>
      <c r="I33" s="10"/>
      <c r="J33" s="10">
        <v>260</v>
      </c>
      <c r="K33" s="10"/>
      <c r="L33" s="10"/>
      <c r="M33" s="10"/>
      <c r="N33" s="10"/>
      <c r="O33" s="10"/>
      <c r="P33" s="10"/>
      <c r="Q33" s="10">
        <v>260</v>
      </c>
      <c r="R33" s="207"/>
    </row>
    <row r="34" spans="1:18" ht="28">
      <c r="A34" s="10">
        <v>28</v>
      </c>
      <c r="B34" s="10" t="s">
        <v>97</v>
      </c>
      <c r="C34" s="10" t="s">
        <v>61</v>
      </c>
      <c r="D34" s="10" t="s">
        <v>71</v>
      </c>
      <c r="E34" s="10" t="s">
        <v>36</v>
      </c>
      <c r="F34" s="10" t="s">
        <v>25</v>
      </c>
      <c r="G34" s="10" t="s">
        <v>25</v>
      </c>
      <c r="H34" s="10">
        <v>100</v>
      </c>
      <c r="I34" s="11"/>
      <c r="J34" s="11">
        <v>60</v>
      </c>
      <c r="K34" s="11"/>
      <c r="L34" s="11"/>
      <c r="M34" s="11"/>
      <c r="N34" s="11"/>
      <c r="O34" s="11"/>
      <c r="P34" s="11"/>
      <c r="Q34" s="11">
        <v>60</v>
      </c>
      <c r="R34" s="11"/>
    </row>
    <row r="35" spans="1:18" ht="28">
      <c r="A35" s="10">
        <v>29</v>
      </c>
      <c r="B35" s="10" t="s">
        <v>98</v>
      </c>
      <c r="C35" s="10" t="s">
        <v>61</v>
      </c>
      <c r="D35" s="10" t="s">
        <v>35</v>
      </c>
      <c r="E35" s="10" t="s">
        <v>36</v>
      </c>
      <c r="F35" s="10" t="s">
        <v>25</v>
      </c>
      <c r="G35" s="10" t="s">
        <v>25</v>
      </c>
      <c r="H35" s="11">
        <v>100</v>
      </c>
      <c r="I35" s="11">
        <v>150</v>
      </c>
      <c r="J35" s="11">
        <v>60</v>
      </c>
      <c r="K35" s="11">
        <v>0</v>
      </c>
      <c r="L35" s="11">
        <v>10</v>
      </c>
      <c r="M35" s="11">
        <v>0</v>
      </c>
      <c r="N35" s="11">
        <v>0</v>
      </c>
      <c r="O35" s="11">
        <v>0</v>
      </c>
      <c r="P35" s="11">
        <v>0</v>
      </c>
      <c r="Q35" s="11">
        <v>220</v>
      </c>
      <c r="R35" s="13"/>
    </row>
    <row r="36" spans="1:18" ht="28">
      <c r="A36" s="10">
        <v>30</v>
      </c>
      <c r="B36" s="10" t="s">
        <v>99</v>
      </c>
      <c r="C36" s="10" t="s">
        <v>61</v>
      </c>
      <c r="D36" s="10" t="s">
        <v>35</v>
      </c>
      <c r="E36" s="10" t="s">
        <v>30</v>
      </c>
      <c r="F36" s="10" t="s">
        <v>25</v>
      </c>
      <c r="G36" s="10" t="s">
        <v>25</v>
      </c>
      <c r="H36" s="10">
        <v>300</v>
      </c>
      <c r="I36" s="11">
        <v>0</v>
      </c>
      <c r="J36" s="11">
        <v>0</v>
      </c>
      <c r="K36" s="11">
        <v>0</v>
      </c>
      <c r="L36" s="11">
        <v>80</v>
      </c>
      <c r="M36" s="11">
        <v>0</v>
      </c>
      <c r="N36" s="11">
        <v>0</v>
      </c>
      <c r="O36" s="11">
        <v>100</v>
      </c>
      <c r="P36" s="11"/>
      <c r="Q36" s="11">
        <v>180</v>
      </c>
      <c r="R36" s="14"/>
    </row>
    <row r="37" spans="1:18" ht="28">
      <c r="A37" s="10">
        <v>31</v>
      </c>
      <c r="B37" s="10" t="s">
        <v>100</v>
      </c>
      <c r="C37" s="10" t="s">
        <v>61</v>
      </c>
      <c r="D37" s="10" t="s">
        <v>35</v>
      </c>
      <c r="E37" s="10" t="s">
        <v>36</v>
      </c>
      <c r="F37" s="10" t="s">
        <v>25</v>
      </c>
      <c r="G37" s="10" t="s">
        <v>25</v>
      </c>
      <c r="H37" s="10">
        <v>100</v>
      </c>
      <c r="I37" s="11">
        <v>150</v>
      </c>
      <c r="J37" s="11"/>
      <c r="K37" s="11"/>
      <c r="L37" s="11"/>
      <c r="M37" s="11"/>
      <c r="N37" s="11"/>
      <c r="O37" s="11">
        <v>150</v>
      </c>
      <c r="P37" s="11"/>
      <c r="Q37" s="15">
        <v>300</v>
      </c>
      <c r="R37" s="16"/>
    </row>
    <row r="38" spans="1:18" ht="28">
      <c r="A38" s="17">
        <v>32</v>
      </c>
      <c r="B38" s="17" t="s">
        <v>101</v>
      </c>
      <c r="C38" s="10" t="s">
        <v>61</v>
      </c>
      <c r="D38" s="17" t="s">
        <v>23</v>
      </c>
      <c r="E38" s="17" t="s">
        <v>24</v>
      </c>
      <c r="F38" s="17" t="s">
        <v>64</v>
      </c>
      <c r="G38" s="17" t="s">
        <v>64</v>
      </c>
      <c r="H38" s="17" t="s">
        <v>952</v>
      </c>
      <c r="I38" s="14">
        <v>3000</v>
      </c>
      <c r="J38" s="14">
        <v>100</v>
      </c>
      <c r="K38" s="14"/>
      <c r="L38" s="14"/>
      <c r="M38" s="14"/>
      <c r="N38" s="14"/>
      <c r="O38" s="14">
        <v>800</v>
      </c>
      <c r="P38" s="14"/>
      <c r="Q38" s="268">
        <v>3900</v>
      </c>
      <c r="R38" s="16"/>
    </row>
    <row r="39" spans="1:18" ht="28">
      <c r="A39" s="10">
        <v>33</v>
      </c>
      <c r="B39" s="10" t="s">
        <v>102</v>
      </c>
      <c r="C39" s="10" t="s">
        <v>61</v>
      </c>
      <c r="D39" s="10" t="s">
        <v>35</v>
      </c>
      <c r="E39" s="10" t="s">
        <v>36</v>
      </c>
      <c r="F39" s="10" t="s">
        <v>25</v>
      </c>
      <c r="G39" s="10" t="s">
        <v>25</v>
      </c>
      <c r="H39" s="10">
        <v>100</v>
      </c>
      <c r="I39" s="11"/>
      <c r="J39" s="11">
        <v>40</v>
      </c>
      <c r="K39" s="11"/>
      <c r="L39" s="11"/>
      <c r="M39" s="11"/>
      <c r="N39" s="11"/>
      <c r="O39" s="11">
        <v>100</v>
      </c>
      <c r="P39" s="11"/>
      <c r="Q39" s="15">
        <v>140</v>
      </c>
      <c r="R39" s="16"/>
    </row>
    <row r="40" spans="1:18" ht="28">
      <c r="A40" s="17">
        <v>34</v>
      </c>
      <c r="B40" s="17" t="s">
        <v>103</v>
      </c>
      <c r="C40" s="10" t="s">
        <v>61</v>
      </c>
      <c r="D40" s="17" t="s">
        <v>35</v>
      </c>
      <c r="E40" s="17" t="s">
        <v>96</v>
      </c>
      <c r="F40" s="17" t="s">
        <v>25</v>
      </c>
      <c r="G40" s="17" t="s">
        <v>25</v>
      </c>
      <c r="H40" s="17">
        <v>100</v>
      </c>
      <c r="I40" s="14"/>
      <c r="J40" s="14">
        <v>40</v>
      </c>
      <c r="K40" s="14"/>
      <c r="L40" s="14"/>
      <c r="M40" s="14"/>
      <c r="N40" s="14"/>
      <c r="O40" s="14"/>
      <c r="P40" s="14"/>
      <c r="Q40" s="11">
        <v>40</v>
      </c>
      <c r="R40" s="270"/>
    </row>
    <row r="41" spans="1:18" ht="28">
      <c r="A41" s="10">
        <v>35</v>
      </c>
      <c r="B41" s="10" t="s">
        <v>104</v>
      </c>
      <c r="C41" s="10" t="s">
        <v>61</v>
      </c>
      <c r="D41" s="10" t="s">
        <v>35</v>
      </c>
      <c r="E41" s="10" t="s">
        <v>96</v>
      </c>
      <c r="F41" s="10" t="s">
        <v>25</v>
      </c>
      <c r="G41" s="10" t="s">
        <v>25</v>
      </c>
      <c r="H41" s="10">
        <v>100</v>
      </c>
      <c r="I41" s="11"/>
      <c r="J41" s="11">
        <v>40</v>
      </c>
      <c r="K41" s="11"/>
      <c r="L41" s="11"/>
      <c r="M41" s="11"/>
      <c r="N41" s="11"/>
      <c r="O41" s="11"/>
      <c r="P41" s="11"/>
      <c r="Q41" s="11">
        <v>40</v>
      </c>
      <c r="R41" s="11"/>
    </row>
    <row r="42" spans="1:18" ht="28">
      <c r="A42" s="10">
        <v>36</v>
      </c>
      <c r="B42" s="10" t="s">
        <v>105</v>
      </c>
      <c r="C42" s="10" t="s">
        <v>61</v>
      </c>
      <c r="D42" s="10" t="s">
        <v>23</v>
      </c>
      <c r="E42" s="10" t="s">
        <v>24</v>
      </c>
      <c r="F42" s="10" t="s">
        <v>25</v>
      </c>
      <c r="G42" s="10" t="s">
        <v>25</v>
      </c>
      <c r="H42" s="10">
        <v>500</v>
      </c>
      <c r="I42" s="11">
        <v>0</v>
      </c>
      <c r="J42" s="11">
        <v>992</v>
      </c>
      <c r="K42" s="11">
        <v>0</v>
      </c>
      <c r="L42" s="11">
        <v>7920</v>
      </c>
      <c r="M42" s="11">
        <v>0</v>
      </c>
      <c r="N42" s="11">
        <v>0</v>
      </c>
      <c r="O42" s="11">
        <v>800</v>
      </c>
      <c r="P42" s="11">
        <v>0</v>
      </c>
      <c r="Q42" s="11">
        <v>9712</v>
      </c>
      <c r="R42" s="11"/>
    </row>
    <row r="43" spans="1:18" ht="28">
      <c r="A43" s="10">
        <v>37</v>
      </c>
      <c r="B43" s="10" t="s">
        <v>106</v>
      </c>
      <c r="C43" s="10" t="s">
        <v>61</v>
      </c>
      <c r="D43" s="10" t="s">
        <v>23</v>
      </c>
      <c r="E43" s="10" t="s">
        <v>24</v>
      </c>
      <c r="F43" s="10" t="s">
        <v>25</v>
      </c>
      <c r="G43" s="10" t="s">
        <v>25</v>
      </c>
      <c r="H43" s="10">
        <v>500</v>
      </c>
      <c r="I43" s="11">
        <v>0</v>
      </c>
      <c r="J43" s="11">
        <v>2080</v>
      </c>
      <c r="K43" s="11">
        <v>0</v>
      </c>
      <c r="L43" s="11">
        <v>10.5</v>
      </c>
      <c r="M43" s="11">
        <v>0</v>
      </c>
      <c r="N43" s="11">
        <v>3000</v>
      </c>
      <c r="O43" s="11">
        <v>4000</v>
      </c>
      <c r="P43" s="11">
        <v>0</v>
      </c>
      <c r="Q43" s="11">
        <v>9090.5</v>
      </c>
      <c r="R43" s="11"/>
    </row>
    <row r="44" spans="1:18" ht="28">
      <c r="A44" s="10">
        <v>38</v>
      </c>
      <c r="B44" s="10" t="s">
        <v>107</v>
      </c>
      <c r="C44" s="10" t="s">
        <v>61</v>
      </c>
      <c r="D44" s="10" t="s">
        <v>23</v>
      </c>
      <c r="E44" s="10" t="s">
        <v>30</v>
      </c>
      <c r="F44" s="10" t="s">
        <v>25</v>
      </c>
      <c r="G44" s="10" t="s">
        <v>25</v>
      </c>
      <c r="H44" s="10">
        <v>400</v>
      </c>
      <c r="I44" s="10"/>
      <c r="J44" s="10"/>
      <c r="K44" s="10"/>
      <c r="L44" s="10"/>
      <c r="M44" s="10"/>
      <c r="N44" s="10"/>
      <c r="O44" s="10">
        <v>375</v>
      </c>
      <c r="P44" s="10"/>
      <c r="Q44" s="10">
        <v>375</v>
      </c>
      <c r="R44" s="272"/>
    </row>
    <row r="45" spans="1:18" ht="182">
      <c r="A45" s="10">
        <v>39</v>
      </c>
      <c r="B45" s="18" t="s">
        <v>108</v>
      </c>
      <c r="C45" s="10" t="s">
        <v>61</v>
      </c>
      <c r="D45" s="18" t="s">
        <v>23</v>
      </c>
      <c r="E45" s="18" t="s">
        <v>30</v>
      </c>
      <c r="F45" s="18" t="s">
        <v>25</v>
      </c>
      <c r="G45" s="18" t="s">
        <v>25</v>
      </c>
      <c r="H45" s="18">
        <v>400</v>
      </c>
      <c r="I45" s="12">
        <v>2000</v>
      </c>
      <c r="J45" s="19"/>
      <c r="K45" s="19"/>
      <c r="L45" s="19"/>
      <c r="M45" s="19"/>
      <c r="N45" s="12">
        <v>500</v>
      </c>
      <c r="O45" s="12">
        <v>1250</v>
      </c>
      <c r="P45" s="19"/>
      <c r="Q45" s="12">
        <v>3750</v>
      </c>
      <c r="R45" s="18" t="s">
        <v>2889</v>
      </c>
    </row>
    <row r="46" spans="1:18" ht="28">
      <c r="A46" s="20">
        <v>40</v>
      </c>
      <c r="B46" s="20" t="s">
        <v>109</v>
      </c>
      <c r="C46" s="22" t="s">
        <v>61</v>
      </c>
      <c r="D46" s="20" t="s">
        <v>35</v>
      </c>
      <c r="E46" s="20" t="s">
        <v>110</v>
      </c>
      <c r="F46" s="20" t="s">
        <v>25</v>
      </c>
      <c r="G46" s="20" t="s">
        <v>25</v>
      </c>
      <c r="H46" s="20">
        <v>100</v>
      </c>
      <c r="I46" s="20"/>
      <c r="J46" s="20"/>
      <c r="K46" s="20"/>
      <c r="L46" s="20"/>
      <c r="M46" s="20"/>
      <c r="N46" s="20"/>
      <c r="O46" s="20">
        <v>100</v>
      </c>
      <c r="P46" s="20"/>
      <c r="Q46" s="226" t="s">
        <v>111</v>
      </c>
      <c r="R46" s="20"/>
    </row>
    <row r="47" spans="1:18" ht="28">
      <c r="A47" s="22">
        <v>41</v>
      </c>
      <c r="B47" s="20" t="s">
        <v>112</v>
      </c>
      <c r="C47" s="22" t="s">
        <v>61</v>
      </c>
      <c r="D47" s="20" t="s">
        <v>23</v>
      </c>
      <c r="E47" s="20" t="s">
        <v>30</v>
      </c>
      <c r="F47" s="20" t="s">
        <v>25</v>
      </c>
      <c r="G47" s="20" t="s">
        <v>25</v>
      </c>
      <c r="H47" s="20">
        <v>400</v>
      </c>
      <c r="I47" s="32"/>
      <c r="J47" s="32"/>
      <c r="K47" s="32"/>
      <c r="L47" s="32"/>
      <c r="M47" s="264"/>
      <c r="N47" s="32"/>
      <c r="O47" s="226">
        <v>500</v>
      </c>
      <c r="P47" s="32"/>
      <c r="Q47" s="226">
        <v>500</v>
      </c>
      <c r="R47" s="20"/>
    </row>
    <row r="48" spans="1:18" ht="28">
      <c r="A48" s="20">
        <v>42</v>
      </c>
      <c r="B48" s="20" t="s">
        <v>113</v>
      </c>
      <c r="C48" s="22" t="s">
        <v>61</v>
      </c>
      <c r="D48" s="20" t="s">
        <v>35</v>
      </c>
      <c r="E48" s="20" t="s">
        <v>36</v>
      </c>
      <c r="F48" s="20" t="s">
        <v>36</v>
      </c>
      <c r="G48" s="20" t="s">
        <v>25</v>
      </c>
      <c r="H48" s="20">
        <v>0</v>
      </c>
      <c r="I48" s="20"/>
      <c r="J48" s="20">
        <v>48</v>
      </c>
      <c r="K48" s="20"/>
      <c r="L48" s="20"/>
      <c r="M48" s="20"/>
      <c r="N48" s="20"/>
      <c r="O48" s="20"/>
      <c r="P48" s="20"/>
      <c r="Q48" s="20">
        <v>48</v>
      </c>
      <c r="R48" s="20"/>
    </row>
    <row r="49" spans="1:18" ht="56">
      <c r="A49" s="20">
        <v>43</v>
      </c>
      <c r="B49" s="20" t="s">
        <v>114</v>
      </c>
      <c r="C49" s="22" t="s">
        <v>61</v>
      </c>
      <c r="D49" s="20" t="s">
        <v>23</v>
      </c>
      <c r="E49" s="20" t="s">
        <v>36</v>
      </c>
      <c r="F49" s="20" t="s">
        <v>25</v>
      </c>
      <c r="G49" s="20" t="s">
        <v>25</v>
      </c>
      <c r="H49" s="20">
        <v>150</v>
      </c>
      <c r="I49" s="20"/>
      <c r="J49" s="20"/>
      <c r="K49" s="20"/>
      <c r="L49" s="20"/>
      <c r="M49" s="20"/>
      <c r="N49" s="20"/>
      <c r="O49" s="20">
        <v>150</v>
      </c>
      <c r="P49" s="20"/>
      <c r="Q49" s="20">
        <v>150</v>
      </c>
      <c r="R49" s="20" t="s">
        <v>115</v>
      </c>
    </row>
    <row r="50" spans="1:18" ht="28">
      <c r="A50" s="20">
        <v>44</v>
      </c>
      <c r="B50" s="20" t="s">
        <v>116</v>
      </c>
      <c r="C50" s="22" t="s">
        <v>61</v>
      </c>
      <c r="D50" s="20" t="s">
        <v>23</v>
      </c>
      <c r="E50" s="20" t="s">
        <v>30</v>
      </c>
      <c r="F50" s="20" t="s">
        <v>25</v>
      </c>
      <c r="G50" s="20" t="s">
        <v>25</v>
      </c>
      <c r="H50" s="20">
        <v>400</v>
      </c>
      <c r="I50" s="20">
        <v>2000</v>
      </c>
      <c r="J50" s="20">
        <v>600</v>
      </c>
      <c r="K50" s="20"/>
      <c r="L50" s="20"/>
      <c r="M50" s="20"/>
      <c r="N50" s="20"/>
      <c r="O50" s="20">
        <v>800</v>
      </c>
      <c r="P50" s="20"/>
      <c r="Q50" s="20">
        <v>3400</v>
      </c>
      <c r="R50" s="20"/>
    </row>
    <row r="51" spans="1:18" ht="28">
      <c r="A51" s="20">
        <v>45</v>
      </c>
      <c r="B51" s="20" t="s">
        <v>117</v>
      </c>
      <c r="C51" s="22" t="s">
        <v>61</v>
      </c>
      <c r="D51" s="20" t="s">
        <v>35</v>
      </c>
      <c r="E51" s="20" t="s">
        <v>110</v>
      </c>
      <c r="F51" s="20" t="s">
        <v>25</v>
      </c>
      <c r="G51" s="20" t="s">
        <v>25</v>
      </c>
      <c r="H51" s="20">
        <v>100</v>
      </c>
      <c r="I51" s="20">
        <v>50</v>
      </c>
      <c r="J51" s="20"/>
      <c r="K51" s="20"/>
      <c r="L51" s="20"/>
      <c r="M51" s="20"/>
      <c r="N51" s="20"/>
      <c r="O51" s="20">
        <v>100</v>
      </c>
      <c r="P51" s="20"/>
      <c r="Q51" s="20">
        <v>150</v>
      </c>
      <c r="R51" s="20"/>
    </row>
    <row r="52" spans="1:18" ht="28">
      <c r="A52" s="22">
        <v>2</v>
      </c>
      <c r="B52" s="22" t="s">
        <v>119</v>
      </c>
      <c r="C52" s="22" t="s">
        <v>118</v>
      </c>
      <c r="D52" s="22" t="s">
        <v>35</v>
      </c>
      <c r="E52" s="22" t="s">
        <v>77</v>
      </c>
      <c r="F52" s="22" t="s">
        <v>25</v>
      </c>
      <c r="G52" s="22" t="s">
        <v>25</v>
      </c>
      <c r="H52" s="22">
        <v>300</v>
      </c>
      <c r="I52" s="16">
        <v>0</v>
      </c>
      <c r="J52" s="16">
        <v>0</v>
      </c>
      <c r="K52" s="16">
        <v>0</v>
      </c>
      <c r="L52" s="16">
        <v>10</v>
      </c>
      <c r="M52" s="39">
        <v>0</v>
      </c>
      <c r="N52" s="16">
        <v>0</v>
      </c>
      <c r="O52" s="16">
        <v>0</v>
      </c>
      <c r="P52" s="16">
        <v>0</v>
      </c>
      <c r="Q52" s="16">
        <v>10</v>
      </c>
      <c r="R52" s="23"/>
    </row>
    <row r="53" spans="1:18" ht="28">
      <c r="A53" s="22">
        <v>3</v>
      </c>
      <c r="B53" s="22" t="s">
        <v>120</v>
      </c>
      <c r="C53" s="22" t="s">
        <v>118</v>
      </c>
      <c r="D53" s="22" t="s">
        <v>23</v>
      </c>
      <c r="E53" s="22" t="s">
        <v>30</v>
      </c>
      <c r="F53" s="22" t="s">
        <v>25</v>
      </c>
      <c r="G53" s="22" t="s">
        <v>25</v>
      </c>
      <c r="H53" s="22">
        <v>400</v>
      </c>
      <c r="I53" s="16">
        <v>0</v>
      </c>
      <c r="J53" s="16">
        <v>0</v>
      </c>
      <c r="K53" s="16">
        <v>0</v>
      </c>
      <c r="L53" s="16">
        <v>0</v>
      </c>
      <c r="M53" s="16">
        <v>0</v>
      </c>
      <c r="N53" s="16">
        <v>0</v>
      </c>
      <c r="O53" s="16">
        <v>0</v>
      </c>
      <c r="P53" s="16">
        <v>0</v>
      </c>
      <c r="Q53" s="16">
        <v>0</v>
      </c>
      <c r="R53" s="23"/>
    </row>
    <row r="54" spans="1:18" ht="28">
      <c r="A54" s="22">
        <v>4</v>
      </c>
      <c r="B54" s="22" t="s">
        <v>121</v>
      </c>
      <c r="C54" s="22" t="s">
        <v>118</v>
      </c>
      <c r="D54" s="22" t="s">
        <v>23</v>
      </c>
      <c r="E54" s="22" t="s">
        <v>30</v>
      </c>
      <c r="F54" s="22" t="s">
        <v>25</v>
      </c>
      <c r="G54" s="22" t="s">
        <v>25</v>
      </c>
      <c r="H54" s="22">
        <v>400</v>
      </c>
      <c r="I54" s="16">
        <v>50</v>
      </c>
      <c r="J54" s="16">
        <v>0</v>
      </c>
      <c r="K54" s="16">
        <v>0</v>
      </c>
      <c r="L54" s="16">
        <v>1460</v>
      </c>
      <c r="M54" s="16">
        <v>0</v>
      </c>
      <c r="N54" s="16">
        <v>1200</v>
      </c>
      <c r="O54" s="16">
        <v>0</v>
      </c>
      <c r="P54" s="16">
        <v>0</v>
      </c>
      <c r="Q54" s="16">
        <v>2710</v>
      </c>
      <c r="R54" s="23"/>
    </row>
    <row r="55" spans="1:18" ht="65.5">
      <c r="A55" s="208">
        <v>1</v>
      </c>
      <c r="B55" s="208" t="s">
        <v>2890</v>
      </c>
      <c r="C55" s="208" t="s">
        <v>2849</v>
      </c>
      <c r="D55" s="208" t="s">
        <v>2891</v>
      </c>
      <c r="E55" s="208" t="s">
        <v>2892</v>
      </c>
      <c r="F55" s="208" t="s">
        <v>2893</v>
      </c>
      <c r="G55" s="208" t="s">
        <v>2893</v>
      </c>
      <c r="H55" s="208" t="s">
        <v>2894</v>
      </c>
      <c r="I55" s="208"/>
      <c r="J55" s="208"/>
      <c r="K55" s="208"/>
      <c r="L55" s="208"/>
      <c r="M55" s="208"/>
      <c r="N55" s="208"/>
      <c r="O55" s="208"/>
      <c r="P55" s="208"/>
      <c r="Q55" s="208"/>
      <c r="R55" s="208" t="s">
        <v>2895</v>
      </c>
    </row>
    <row r="56" spans="1:18" ht="39">
      <c r="A56" s="208">
        <v>2</v>
      </c>
      <c r="B56" s="208" t="s">
        <v>2896</v>
      </c>
      <c r="C56" s="208" t="s">
        <v>2849</v>
      </c>
      <c r="D56" s="208" t="s">
        <v>2897</v>
      </c>
      <c r="E56" s="208" t="s">
        <v>2898</v>
      </c>
      <c r="F56" s="208" t="s">
        <v>2893</v>
      </c>
      <c r="G56" s="208" t="s">
        <v>2893</v>
      </c>
      <c r="H56" s="208">
        <v>100</v>
      </c>
      <c r="I56" s="208"/>
      <c r="J56" s="208">
        <v>80</v>
      </c>
      <c r="K56" s="208"/>
      <c r="L56" s="208"/>
      <c r="M56" s="208"/>
      <c r="N56" s="208"/>
      <c r="O56" s="208"/>
      <c r="P56" s="208"/>
      <c r="Q56" s="208">
        <v>80</v>
      </c>
      <c r="R56" s="208"/>
    </row>
    <row r="57" spans="1:18" ht="39">
      <c r="A57" s="208">
        <v>3</v>
      </c>
      <c r="B57" s="208" t="s">
        <v>2899</v>
      </c>
      <c r="C57" s="208" t="s">
        <v>2849</v>
      </c>
      <c r="D57" s="208" t="s">
        <v>2891</v>
      </c>
      <c r="E57" s="208" t="s">
        <v>2898</v>
      </c>
      <c r="F57" s="208" t="s">
        <v>2893</v>
      </c>
      <c r="G57" s="208" t="s">
        <v>2893</v>
      </c>
      <c r="H57" s="208">
        <v>200</v>
      </c>
      <c r="I57" s="208"/>
      <c r="J57" s="208">
        <v>40</v>
      </c>
      <c r="K57" s="208"/>
      <c r="L57" s="208">
        <v>5500</v>
      </c>
      <c r="M57" s="208"/>
      <c r="N57" s="208"/>
      <c r="O57" s="208"/>
      <c r="P57" s="208"/>
      <c r="Q57" s="208">
        <v>5540</v>
      </c>
      <c r="R57" s="208" t="s">
        <v>2900</v>
      </c>
    </row>
    <row r="58" spans="1:18" ht="39">
      <c r="A58" s="208">
        <v>4</v>
      </c>
      <c r="B58" s="208" t="s">
        <v>2901</v>
      </c>
      <c r="C58" s="208" t="s">
        <v>2849</v>
      </c>
      <c r="D58" s="208" t="s">
        <v>2891</v>
      </c>
      <c r="E58" s="208" t="s">
        <v>2898</v>
      </c>
      <c r="F58" s="208" t="s">
        <v>2893</v>
      </c>
      <c r="G58" s="208" t="s">
        <v>2893</v>
      </c>
      <c r="H58" s="208">
        <v>200</v>
      </c>
      <c r="I58" s="208">
        <v>50</v>
      </c>
      <c r="J58" s="208">
        <v>400</v>
      </c>
      <c r="K58" s="208"/>
      <c r="L58" s="208">
        <v>80</v>
      </c>
      <c r="M58" s="208"/>
      <c r="N58" s="208"/>
      <c r="O58" s="208"/>
      <c r="P58" s="208"/>
      <c r="Q58" s="208">
        <v>530</v>
      </c>
      <c r="R58" s="208" t="s">
        <v>2902</v>
      </c>
    </row>
    <row r="59" spans="1:18" ht="39">
      <c r="A59" s="208">
        <v>5</v>
      </c>
      <c r="B59" s="208" t="s">
        <v>2903</v>
      </c>
      <c r="C59" s="208" t="s">
        <v>2849</v>
      </c>
      <c r="D59" s="208" t="s">
        <v>2891</v>
      </c>
      <c r="E59" s="208" t="s">
        <v>2904</v>
      </c>
      <c r="F59" s="208" t="s">
        <v>2893</v>
      </c>
      <c r="G59" s="208" t="s">
        <v>2893</v>
      </c>
      <c r="H59" s="208">
        <v>66.67</v>
      </c>
      <c r="I59" s="208"/>
      <c r="J59" s="208"/>
      <c r="K59" s="208"/>
      <c r="L59" s="208"/>
      <c r="M59" s="208"/>
      <c r="N59" s="208"/>
      <c r="O59" s="208"/>
      <c r="P59" s="208"/>
      <c r="Q59" s="208">
        <v>0</v>
      </c>
      <c r="R59" s="208" t="s">
        <v>2905</v>
      </c>
    </row>
    <row r="60" spans="1:18" ht="39">
      <c r="A60" s="208">
        <v>6</v>
      </c>
      <c r="B60" s="208" t="s">
        <v>2906</v>
      </c>
      <c r="C60" s="208" t="s">
        <v>2849</v>
      </c>
      <c r="D60" s="208" t="s">
        <v>2891</v>
      </c>
      <c r="E60" s="208" t="s">
        <v>2904</v>
      </c>
      <c r="F60" s="208" t="s">
        <v>2893</v>
      </c>
      <c r="G60" s="208" t="s">
        <v>2893</v>
      </c>
      <c r="H60" s="208">
        <v>400</v>
      </c>
      <c r="I60" s="208"/>
      <c r="J60" s="208">
        <v>320</v>
      </c>
      <c r="K60" s="208"/>
      <c r="L60" s="208">
        <v>80</v>
      </c>
      <c r="M60" s="208"/>
      <c r="N60" s="208"/>
      <c r="O60" s="208"/>
      <c r="P60" s="208"/>
      <c r="Q60" s="208">
        <v>400</v>
      </c>
      <c r="R60" s="208"/>
    </row>
    <row r="61" spans="1:18" ht="39">
      <c r="A61" s="208">
        <v>7</v>
      </c>
      <c r="B61" s="208" t="s">
        <v>2907</v>
      </c>
      <c r="C61" s="208" t="s">
        <v>2849</v>
      </c>
      <c r="D61" s="208" t="s">
        <v>2891</v>
      </c>
      <c r="E61" s="208" t="s">
        <v>2904</v>
      </c>
      <c r="F61" s="208" t="s">
        <v>2893</v>
      </c>
      <c r="G61" s="208" t="s">
        <v>2893</v>
      </c>
      <c r="H61" s="208">
        <v>400</v>
      </c>
      <c r="I61" s="208"/>
      <c r="J61" s="208"/>
      <c r="K61" s="208"/>
      <c r="L61" s="208"/>
      <c r="M61" s="208"/>
      <c r="N61" s="208"/>
      <c r="O61" s="208"/>
      <c r="P61" s="208"/>
      <c r="Q61" s="208">
        <v>0</v>
      </c>
      <c r="R61" s="208"/>
    </row>
    <row r="62" spans="1:18" ht="39">
      <c r="A62" s="208">
        <v>8</v>
      </c>
      <c r="B62" s="208" t="s">
        <v>2908</v>
      </c>
      <c r="C62" s="208" t="s">
        <v>2849</v>
      </c>
      <c r="D62" s="208" t="s">
        <v>2891</v>
      </c>
      <c r="E62" s="208" t="s">
        <v>2892</v>
      </c>
      <c r="F62" s="208" t="s">
        <v>2893</v>
      </c>
      <c r="G62" s="208" t="s">
        <v>2893</v>
      </c>
      <c r="H62" s="208">
        <v>400</v>
      </c>
      <c r="I62" s="208"/>
      <c r="J62" s="208">
        <v>1240</v>
      </c>
      <c r="K62" s="208"/>
      <c r="L62" s="208"/>
      <c r="M62" s="208"/>
      <c r="N62" s="208"/>
      <c r="O62" s="208"/>
      <c r="P62" s="208"/>
      <c r="Q62" s="208">
        <v>1240</v>
      </c>
      <c r="R62" s="208"/>
    </row>
    <row r="63" spans="1:18" ht="40">
      <c r="A63" s="208">
        <v>9</v>
      </c>
      <c r="B63" s="208" t="s">
        <v>2909</v>
      </c>
      <c r="C63" s="208" t="s">
        <v>2849</v>
      </c>
      <c r="D63" s="208" t="s">
        <v>2910</v>
      </c>
      <c r="E63" s="208" t="s">
        <v>2892</v>
      </c>
      <c r="F63" s="208" t="s">
        <v>2893</v>
      </c>
      <c r="G63" s="208" t="s">
        <v>2893</v>
      </c>
      <c r="H63" s="208" t="s">
        <v>2911</v>
      </c>
      <c r="I63" s="208"/>
      <c r="J63" s="208"/>
      <c r="K63" s="208"/>
      <c r="L63" s="208"/>
      <c r="M63" s="208"/>
      <c r="N63" s="208"/>
      <c r="O63" s="208"/>
      <c r="P63" s="208"/>
      <c r="Q63" s="208"/>
      <c r="R63" s="209" t="s">
        <v>438</v>
      </c>
    </row>
    <row r="64" spans="1:18" ht="39">
      <c r="A64" s="208">
        <v>10</v>
      </c>
      <c r="B64" s="208" t="s">
        <v>2912</v>
      </c>
      <c r="C64" s="208" t="s">
        <v>2849</v>
      </c>
      <c r="D64" s="208" t="s">
        <v>2891</v>
      </c>
      <c r="E64" s="208" t="s">
        <v>2892</v>
      </c>
      <c r="F64" s="208" t="s">
        <v>2893</v>
      </c>
      <c r="G64" s="208" t="s">
        <v>2893</v>
      </c>
      <c r="H64" s="208">
        <v>400</v>
      </c>
      <c r="I64" s="208">
        <v>19000</v>
      </c>
      <c r="J64" s="208"/>
      <c r="K64" s="208"/>
      <c r="L64" s="208">
        <v>1210</v>
      </c>
      <c r="M64" s="208"/>
      <c r="N64" s="208"/>
      <c r="O64" s="208"/>
      <c r="P64" s="208"/>
      <c r="Q64" s="208">
        <v>20210</v>
      </c>
      <c r="R64" s="208"/>
    </row>
    <row r="65" spans="1:18" ht="39">
      <c r="A65" s="208">
        <v>11</v>
      </c>
      <c r="B65" s="208" t="s">
        <v>2913</v>
      </c>
      <c r="C65" s="208" t="s">
        <v>2849</v>
      </c>
      <c r="D65" s="208" t="s">
        <v>2910</v>
      </c>
      <c r="E65" s="208" t="s">
        <v>2892</v>
      </c>
      <c r="F65" s="208" t="s">
        <v>2893</v>
      </c>
      <c r="G65" s="208" t="s">
        <v>2893</v>
      </c>
      <c r="H65" s="208">
        <v>300</v>
      </c>
      <c r="I65" s="208"/>
      <c r="J65" s="208"/>
      <c r="K65" s="208"/>
      <c r="L65" s="208"/>
      <c r="M65" s="208"/>
      <c r="N65" s="208"/>
      <c r="O65" s="208"/>
      <c r="P65" s="208"/>
      <c r="Q65" s="208">
        <v>0</v>
      </c>
      <c r="R65" s="208"/>
    </row>
    <row r="66" spans="1:18" ht="39">
      <c r="A66" s="208">
        <v>12</v>
      </c>
      <c r="B66" s="208" t="s">
        <v>2914</v>
      </c>
      <c r="C66" s="208" t="s">
        <v>2849</v>
      </c>
      <c r="D66" s="208" t="s">
        <v>2891</v>
      </c>
      <c r="E66" s="208" t="s">
        <v>2892</v>
      </c>
      <c r="F66" s="208" t="s">
        <v>2893</v>
      </c>
      <c r="G66" s="208" t="s">
        <v>2893</v>
      </c>
      <c r="H66" s="208">
        <v>400</v>
      </c>
      <c r="I66" s="208"/>
      <c r="J66" s="208">
        <v>800</v>
      </c>
      <c r="K66" s="208"/>
      <c r="L66" s="208"/>
      <c r="M66" s="208"/>
      <c r="N66" s="208"/>
      <c r="O66" s="208"/>
      <c r="P66" s="208"/>
      <c r="Q66" s="208">
        <v>800</v>
      </c>
      <c r="R66" s="208"/>
    </row>
    <row r="67" spans="1:18" ht="39">
      <c r="A67" s="208">
        <v>13</v>
      </c>
      <c r="B67" s="208" t="s">
        <v>2915</v>
      </c>
      <c r="C67" s="208" t="s">
        <v>2849</v>
      </c>
      <c r="D67" s="208" t="s">
        <v>2891</v>
      </c>
      <c r="E67" s="208" t="s">
        <v>2892</v>
      </c>
      <c r="F67" s="208" t="s">
        <v>2893</v>
      </c>
      <c r="G67" s="208" t="s">
        <v>2893</v>
      </c>
      <c r="H67" s="208">
        <v>400</v>
      </c>
      <c r="I67" s="208"/>
      <c r="J67" s="208">
        <v>1120</v>
      </c>
      <c r="K67" s="208"/>
      <c r="L67" s="208"/>
      <c r="M67" s="208"/>
      <c r="N67" s="208"/>
      <c r="O67" s="208"/>
      <c r="P67" s="208"/>
      <c r="Q67" s="208">
        <v>1120</v>
      </c>
      <c r="R67" s="208"/>
    </row>
    <row r="68" spans="1:18" ht="39">
      <c r="A68" s="208">
        <v>14</v>
      </c>
      <c r="B68" s="208" t="s">
        <v>2916</v>
      </c>
      <c r="C68" s="208" t="s">
        <v>2849</v>
      </c>
      <c r="D68" s="208" t="s">
        <v>2891</v>
      </c>
      <c r="E68" s="208" t="s">
        <v>2892</v>
      </c>
      <c r="F68" s="208" t="s">
        <v>2893</v>
      </c>
      <c r="G68" s="208" t="s">
        <v>2893</v>
      </c>
      <c r="H68" s="208">
        <v>400</v>
      </c>
      <c r="I68" s="208"/>
      <c r="J68" s="208">
        <v>800</v>
      </c>
      <c r="K68" s="208"/>
      <c r="L68" s="208">
        <v>500</v>
      </c>
      <c r="M68" s="208"/>
      <c r="N68" s="208"/>
      <c r="O68" s="208"/>
      <c r="P68" s="208"/>
      <c r="Q68" s="208" t="s">
        <v>134</v>
      </c>
      <c r="R68" s="208"/>
    </row>
    <row r="69" spans="1:18" ht="39">
      <c r="A69" s="208">
        <v>15</v>
      </c>
      <c r="B69" s="208" t="s">
        <v>2917</v>
      </c>
      <c r="C69" s="208" t="s">
        <v>2849</v>
      </c>
      <c r="D69" s="208" t="s">
        <v>2891</v>
      </c>
      <c r="E69" s="208" t="s">
        <v>2918</v>
      </c>
      <c r="F69" s="208" t="s">
        <v>2893</v>
      </c>
      <c r="G69" s="208" t="s">
        <v>2893</v>
      </c>
      <c r="H69" s="208">
        <v>400</v>
      </c>
      <c r="I69" s="208">
        <v>250</v>
      </c>
      <c r="J69" s="208">
        <v>800</v>
      </c>
      <c r="K69" s="208"/>
      <c r="L69" s="208"/>
      <c r="M69" s="208"/>
      <c r="N69" s="208"/>
      <c r="O69" s="208"/>
      <c r="P69" s="208"/>
      <c r="Q69" s="208">
        <v>1050</v>
      </c>
      <c r="R69" s="208"/>
    </row>
    <row r="70" spans="1:18" ht="39">
      <c r="A70" s="208">
        <v>16</v>
      </c>
      <c r="B70" s="208" t="s">
        <v>2919</v>
      </c>
      <c r="C70" s="208" t="s">
        <v>2849</v>
      </c>
      <c r="D70" s="208" t="s">
        <v>2910</v>
      </c>
      <c r="E70" s="208" t="s">
        <v>2920</v>
      </c>
      <c r="F70" s="208" t="s">
        <v>2893</v>
      </c>
      <c r="G70" s="208" t="s">
        <v>2893</v>
      </c>
      <c r="H70" s="208">
        <v>300</v>
      </c>
      <c r="I70" s="208"/>
      <c r="J70" s="208"/>
      <c r="K70" s="208"/>
      <c r="L70" s="208"/>
      <c r="M70" s="208"/>
      <c r="N70" s="208"/>
      <c r="O70" s="208"/>
      <c r="P70" s="208"/>
      <c r="Q70" s="208">
        <v>0</v>
      </c>
      <c r="R70" s="208"/>
    </row>
    <row r="71" spans="1:18" ht="39">
      <c r="A71" s="208">
        <v>17</v>
      </c>
      <c r="B71" s="208" t="s">
        <v>2921</v>
      </c>
      <c r="C71" s="208" t="s">
        <v>2849</v>
      </c>
      <c r="D71" s="208" t="s">
        <v>2897</v>
      </c>
      <c r="E71" s="208" t="s">
        <v>2898</v>
      </c>
      <c r="F71" s="208" t="s">
        <v>2893</v>
      </c>
      <c r="G71" s="208" t="s">
        <v>2893</v>
      </c>
      <c r="H71" s="208">
        <v>100</v>
      </c>
      <c r="I71" s="208">
        <v>100</v>
      </c>
      <c r="J71" s="208"/>
      <c r="K71" s="208"/>
      <c r="L71" s="208">
        <v>1220</v>
      </c>
      <c r="M71" s="208"/>
      <c r="N71" s="208">
        <v>1500</v>
      </c>
      <c r="O71" s="208"/>
      <c r="P71" s="208"/>
      <c r="Q71" s="208">
        <v>2820</v>
      </c>
      <c r="R71" s="208"/>
    </row>
    <row r="72" spans="1:18" ht="40">
      <c r="A72" s="208">
        <v>18</v>
      </c>
      <c r="B72" s="208" t="s">
        <v>2922</v>
      </c>
      <c r="C72" s="208" t="s">
        <v>2849</v>
      </c>
      <c r="D72" s="208" t="s">
        <v>2910</v>
      </c>
      <c r="E72" s="208" t="s">
        <v>2898</v>
      </c>
      <c r="F72" s="208" t="s">
        <v>2893</v>
      </c>
      <c r="G72" s="208" t="s">
        <v>2893</v>
      </c>
      <c r="H72" s="210" t="s">
        <v>2923</v>
      </c>
      <c r="I72" s="208"/>
      <c r="J72" s="208">
        <v>200</v>
      </c>
      <c r="K72" s="208"/>
      <c r="L72" s="208"/>
      <c r="M72" s="208"/>
      <c r="N72" s="208">
        <v>1000</v>
      </c>
      <c r="O72" s="208"/>
      <c r="P72" s="208"/>
      <c r="Q72" s="208">
        <v>1200</v>
      </c>
      <c r="R72" s="208"/>
    </row>
    <row r="73" spans="1:18" ht="39">
      <c r="A73" s="208">
        <v>19</v>
      </c>
      <c r="B73" s="208" t="s">
        <v>2924</v>
      </c>
      <c r="C73" s="208" t="s">
        <v>2849</v>
      </c>
      <c r="D73" s="208" t="s">
        <v>2897</v>
      </c>
      <c r="E73" s="208" t="s">
        <v>2898</v>
      </c>
      <c r="F73" s="208" t="s">
        <v>2893</v>
      </c>
      <c r="G73" s="208" t="s">
        <v>2893</v>
      </c>
      <c r="H73" s="208">
        <v>100</v>
      </c>
      <c r="I73" s="208"/>
      <c r="J73" s="208">
        <v>80</v>
      </c>
      <c r="K73" s="208"/>
      <c r="L73" s="208"/>
      <c r="M73" s="208"/>
      <c r="N73" s="208"/>
      <c r="O73" s="208"/>
      <c r="P73" s="208"/>
      <c r="Q73" s="208">
        <v>80</v>
      </c>
      <c r="R73" s="208"/>
    </row>
    <row r="74" spans="1:18" ht="39">
      <c r="A74" s="208">
        <v>20</v>
      </c>
      <c r="B74" s="208" t="s">
        <v>2925</v>
      </c>
      <c r="C74" s="208" t="s">
        <v>2849</v>
      </c>
      <c r="D74" s="208" t="s">
        <v>2891</v>
      </c>
      <c r="E74" s="208" t="s">
        <v>2892</v>
      </c>
      <c r="F74" s="208" t="s">
        <v>2893</v>
      </c>
      <c r="G74" s="208" t="s">
        <v>2893</v>
      </c>
      <c r="H74" s="208">
        <v>400</v>
      </c>
      <c r="I74" s="208"/>
      <c r="J74" s="208"/>
      <c r="K74" s="208"/>
      <c r="L74" s="208"/>
      <c r="M74" s="208"/>
      <c r="N74" s="208"/>
      <c r="O74" s="208"/>
      <c r="P74" s="208"/>
      <c r="Q74" s="208">
        <v>0</v>
      </c>
      <c r="R74" s="208"/>
    </row>
    <row r="75" spans="1:18" ht="39">
      <c r="A75" s="208">
        <v>21</v>
      </c>
      <c r="B75" s="208" t="s">
        <v>2926</v>
      </c>
      <c r="C75" s="208" t="s">
        <v>2849</v>
      </c>
      <c r="D75" s="208" t="s">
        <v>2891</v>
      </c>
      <c r="E75" s="208" t="s">
        <v>2898</v>
      </c>
      <c r="F75" s="208" t="s">
        <v>2893</v>
      </c>
      <c r="G75" s="208" t="s">
        <v>2893</v>
      </c>
      <c r="H75" s="208">
        <v>400</v>
      </c>
      <c r="I75" s="208">
        <v>3000</v>
      </c>
      <c r="J75" s="208"/>
      <c r="K75" s="208"/>
      <c r="L75" s="208">
        <v>5000</v>
      </c>
      <c r="M75" s="208"/>
      <c r="N75" s="208">
        <v>1500</v>
      </c>
      <c r="O75" s="208"/>
      <c r="P75" s="208"/>
      <c r="Q75" s="208">
        <v>9500</v>
      </c>
      <c r="R75" s="208"/>
    </row>
    <row r="76" spans="1:18" ht="40">
      <c r="A76" s="208">
        <v>22</v>
      </c>
      <c r="B76" s="208" t="s">
        <v>2927</v>
      </c>
      <c r="C76" s="208" t="s">
        <v>2849</v>
      </c>
      <c r="D76" s="208" t="s">
        <v>2910</v>
      </c>
      <c r="E76" s="208" t="s">
        <v>2898</v>
      </c>
      <c r="F76" s="208" t="s">
        <v>2893</v>
      </c>
      <c r="G76" s="208" t="s">
        <v>2893</v>
      </c>
      <c r="H76" s="210" t="s">
        <v>2911</v>
      </c>
      <c r="I76" s="208"/>
      <c r="J76" s="208"/>
      <c r="K76" s="208"/>
      <c r="L76" s="208"/>
      <c r="M76" s="208"/>
      <c r="N76" s="208"/>
      <c r="O76" s="208"/>
      <c r="P76" s="208"/>
      <c r="Q76" s="208"/>
      <c r="R76" s="209" t="s">
        <v>438</v>
      </c>
    </row>
    <row r="77" spans="1:18" ht="39">
      <c r="A77" s="208">
        <v>23</v>
      </c>
      <c r="B77" s="208" t="s">
        <v>2928</v>
      </c>
      <c r="C77" s="208" t="s">
        <v>2849</v>
      </c>
      <c r="D77" s="208" t="s">
        <v>2891</v>
      </c>
      <c r="E77" s="208" t="s">
        <v>2898</v>
      </c>
      <c r="F77" s="208" t="s">
        <v>2893</v>
      </c>
      <c r="G77" s="208" t="s">
        <v>2893</v>
      </c>
      <c r="H77" s="208">
        <v>400</v>
      </c>
      <c r="I77" s="208"/>
      <c r="J77" s="208">
        <v>320</v>
      </c>
      <c r="K77" s="208"/>
      <c r="L77" s="208"/>
      <c r="M77" s="208"/>
      <c r="N77" s="208"/>
      <c r="O77" s="208"/>
      <c r="P77" s="208"/>
      <c r="Q77" s="208">
        <v>320</v>
      </c>
      <c r="R77" s="208"/>
    </row>
    <row r="78" spans="1:18" ht="39">
      <c r="A78" s="208">
        <v>24</v>
      </c>
      <c r="B78" s="208" t="s">
        <v>2929</v>
      </c>
      <c r="C78" s="208" t="s">
        <v>2849</v>
      </c>
      <c r="D78" s="208" t="s">
        <v>2897</v>
      </c>
      <c r="E78" s="208" t="s">
        <v>2898</v>
      </c>
      <c r="F78" s="208" t="s">
        <v>2893</v>
      </c>
      <c r="G78" s="208" t="s">
        <v>2893</v>
      </c>
      <c r="H78" s="208">
        <v>100</v>
      </c>
      <c r="I78" s="208"/>
      <c r="J78" s="208"/>
      <c r="K78" s="208"/>
      <c r="L78" s="208"/>
      <c r="M78" s="208"/>
      <c r="N78" s="208"/>
      <c r="O78" s="208"/>
      <c r="P78" s="208"/>
      <c r="Q78" s="208">
        <v>0</v>
      </c>
      <c r="R78" s="208"/>
    </row>
    <row r="79" spans="1:18" ht="39">
      <c r="A79" s="208">
        <v>25</v>
      </c>
      <c r="B79" s="208" t="s">
        <v>2930</v>
      </c>
      <c r="C79" s="208" t="s">
        <v>2849</v>
      </c>
      <c r="D79" s="208" t="s">
        <v>2897</v>
      </c>
      <c r="E79" s="208" t="s">
        <v>2898</v>
      </c>
      <c r="F79" s="208" t="s">
        <v>2893</v>
      </c>
      <c r="G79" s="208" t="s">
        <v>2893</v>
      </c>
      <c r="H79" s="208" t="s">
        <v>2931</v>
      </c>
      <c r="I79" s="208"/>
      <c r="J79" s="208"/>
      <c r="K79" s="208"/>
      <c r="L79" s="208"/>
      <c r="M79" s="208"/>
      <c r="N79" s="208"/>
      <c r="O79" s="208"/>
      <c r="P79" s="208"/>
      <c r="Q79" s="208"/>
      <c r="R79" s="209" t="s">
        <v>438</v>
      </c>
    </row>
    <row r="80" spans="1:18" ht="39">
      <c r="A80" s="208">
        <v>26</v>
      </c>
      <c r="B80" s="208" t="s">
        <v>2932</v>
      </c>
      <c r="C80" s="208" t="s">
        <v>2849</v>
      </c>
      <c r="D80" s="211" t="s">
        <v>2891</v>
      </c>
      <c r="E80" s="211" t="s">
        <v>2898</v>
      </c>
      <c r="F80" s="208" t="s">
        <v>2893</v>
      </c>
      <c r="G80" s="208" t="s">
        <v>2893</v>
      </c>
      <c r="H80" s="208">
        <v>400</v>
      </c>
      <c r="I80" s="208"/>
      <c r="J80" s="208"/>
      <c r="K80" s="208"/>
      <c r="L80" s="208"/>
      <c r="M80" s="208"/>
      <c r="N80" s="208"/>
      <c r="O80" s="208"/>
      <c r="P80" s="208"/>
      <c r="Q80" s="208">
        <v>0</v>
      </c>
      <c r="R80" s="208"/>
    </row>
    <row r="81" spans="1:18" ht="39">
      <c r="A81" s="208">
        <v>27</v>
      </c>
      <c r="B81" s="208" t="s">
        <v>2933</v>
      </c>
      <c r="C81" s="208" t="s">
        <v>2849</v>
      </c>
      <c r="D81" s="208" t="s">
        <v>2897</v>
      </c>
      <c r="E81" s="208" t="s">
        <v>2898</v>
      </c>
      <c r="F81" s="208" t="s">
        <v>2893</v>
      </c>
      <c r="G81" s="208" t="s">
        <v>2893</v>
      </c>
      <c r="H81" s="208">
        <v>100</v>
      </c>
      <c r="I81" s="208"/>
      <c r="J81" s="208"/>
      <c r="K81" s="208"/>
      <c r="L81" s="208"/>
      <c r="M81" s="208"/>
      <c r="N81" s="208"/>
      <c r="O81" s="208"/>
      <c r="P81" s="208"/>
      <c r="Q81" s="208">
        <v>0</v>
      </c>
      <c r="R81" s="208"/>
    </row>
    <row r="82" spans="1:18" ht="39">
      <c r="A82" s="208">
        <v>28</v>
      </c>
      <c r="B82" s="208" t="s">
        <v>2934</v>
      </c>
      <c r="C82" s="208" t="s">
        <v>2849</v>
      </c>
      <c r="D82" s="208" t="s">
        <v>2891</v>
      </c>
      <c r="E82" s="208" t="s">
        <v>2935</v>
      </c>
      <c r="F82" s="208" t="s">
        <v>2893</v>
      </c>
      <c r="G82" s="208" t="s">
        <v>2893</v>
      </c>
      <c r="H82" s="208">
        <v>400</v>
      </c>
      <c r="I82" s="208">
        <v>50</v>
      </c>
      <c r="J82" s="208"/>
      <c r="K82" s="208"/>
      <c r="L82" s="208"/>
      <c r="M82" s="208"/>
      <c r="N82" s="208">
        <v>1000</v>
      </c>
      <c r="O82" s="208"/>
      <c r="P82" s="208"/>
      <c r="Q82" s="208">
        <v>1050</v>
      </c>
      <c r="R82" s="208"/>
    </row>
    <row r="83" spans="1:18" ht="39">
      <c r="A83" s="208">
        <v>29</v>
      </c>
      <c r="B83" s="208" t="s">
        <v>2936</v>
      </c>
      <c r="C83" s="208" t="s">
        <v>2849</v>
      </c>
      <c r="D83" s="208" t="s">
        <v>2897</v>
      </c>
      <c r="E83" s="208" t="s">
        <v>2898</v>
      </c>
      <c r="F83" s="208" t="s">
        <v>2893</v>
      </c>
      <c r="G83" s="208" t="s">
        <v>2893</v>
      </c>
      <c r="H83" s="208">
        <v>100</v>
      </c>
      <c r="I83" s="208">
        <v>50</v>
      </c>
      <c r="J83" s="208"/>
      <c r="K83" s="208"/>
      <c r="L83" s="208"/>
      <c r="M83" s="208"/>
      <c r="N83" s="208"/>
      <c r="O83" s="208"/>
      <c r="P83" s="208"/>
      <c r="Q83" s="208">
        <v>50</v>
      </c>
      <c r="R83" s="208"/>
    </row>
    <row r="84" spans="1:18" ht="39">
      <c r="A84" s="208">
        <v>30</v>
      </c>
      <c r="B84" s="208" t="s">
        <v>2937</v>
      </c>
      <c r="C84" s="208" t="s">
        <v>2849</v>
      </c>
      <c r="D84" s="208" t="s">
        <v>2897</v>
      </c>
      <c r="E84" s="208" t="s">
        <v>2898</v>
      </c>
      <c r="F84" s="208" t="s">
        <v>2893</v>
      </c>
      <c r="G84" s="208" t="s">
        <v>2893</v>
      </c>
      <c r="H84" s="208">
        <v>100</v>
      </c>
      <c r="I84" s="208"/>
      <c r="J84" s="208">
        <v>200</v>
      </c>
      <c r="K84" s="208"/>
      <c r="L84" s="208"/>
      <c r="M84" s="208"/>
      <c r="N84" s="208">
        <v>500</v>
      </c>
      <c r="O84" s="208"/>
      <c r="P84" s="208"/>
      <c r="Q84" s="208">
        <v>700</v>
      </c>
      <c r="R84" s="208"/>
    </row>
    <row r="85" spans="1:18" ht="39">
      <c r="A85" s="208">
        <v>31</v>
      </c>
      <c r="B85" s="208" t="s">
        <v>2938</v>
      </c>
      <c r="C85" s="208" t="s">
        <v>2849</v>
      </c>
      <c r="D85" s="208" t="s">
        <v>2910</v>
      </c>
      <c r="E85" s="208" t="s">
        <v>2898</v>
      </c>
      <c r="F85" s="208" t="s">
        <v>2893</v>
      </c>
      <c r="G85" s="208" t="s">
        <v>2893</v>
      </c>
      <c r="H85" s="208">
        <v>100</v>
      </c>
      <c r="I85" s="208"/>
      <c r="J85" s="208"/>
      <c r="K85" s="208"/>
      <c r="L85" s="208"/>
      <c r="M85" s="208"/>
      <c r="N85" s="208"/>
      <c r="O85" s="208"/>
      <c r="P85" s="208"/>
      <c r="Q85" s="208">
        <v>0</v>
      </c>
      <c r="R85" s="208"/>
    </row>
    <row r="86" spans="1:18" ht="40">
      <c r="A86" s="208">
        <v>32</v>
      </c>
      <c r="B86" s="208" t="s">
        <v>2939</v>
      </c>
      <c r="C86" s="208" t="s">
        <v>2849</v>
      </c>
      <c r="D86" s="208" t="s">
        <v>2891</v>
      </c>
      <c r="E86" s="208" t="s">
        <v>2940</v>
      </c>
      <c r="F86" s="208" t="s">
        <v>2893</v>
      </c>
      <c r="G86" s="208" t="s">
        <v>2893</v>
      </c>
      <c r="H86" s="210" t="s">
        <v>2923</v>
      </c>
      <c r="I86" s="208"/>
      <c r="J86" s="208"/>
      <c r="K86" s="208"/>
      <c r="L86" s="208"/>
      <c r="M86" s="208"/>
      <c r="N86" s="208"/>
      <c r="O86" s="208"/>
      <c r="P86" s="208"/>
      <c r="Q86" s="208"/>
      <c r="R86" s="209" t="s">
        <v>438</v>
      </c>
    </row>
    <row r="87" spans="1:18" ht="39">
      <c r="A87" s="208">
        <v>33</v>
      </c>
      <c r="B87" s="208" t="s">
        <v>2941</v>
      </c>
      <c r="C87" s="208" t="s">
        <v>2849</v>
      </c>
      <c r="D87" s="208" t="s">
        <v>2897</v>
      </c>
      <c r="E87" s="208" t="s">
        <v>2940</v>
      </c>
      <c r="F87" s="208" t="s">
        <v>2893</v>
      </c>
      <c r="G87" s="208" t="s">
        <v>2893</v>
      </c>
      <c r="H87" s="208">
        <v>400</v>
      </c>
      <c r="I87" s="208"/>
      <c r="J87" s="208">
        <v>972.8</v>
      </c>
      <c r="K87" s="208"/>
      <c r="L87" s="208"/>
      <c r="M87" s="208"/>
      <c r="N87" s="208"/>
      <c r="O87" s="208"/>
      <c r="P87" s="208"/>
      <c r="Q87" s="208">
        <v>972.8</v>
      </c>
      <c r="R87" s="208"/>
    </row>
    <row r="88" spans="1:18" ht="39.5">
      <c r="A88" s="208">
        <v>34</v>
      </c>
      <c r="B88" s="208" t="s">
        <v>2942</v>
      </c>
      <c r="C88" s="208" t="s">
        <v>2849</v>
      </c>
      <c r="D88" s="208" t="s">
        <v>2891</v>
      </c>
      <c r="E88" s="208" t="s">
        <v>2940</v>
      </c>
      <c r="F88" s="208" t="s">
        <v>2893</v>
      </c>
      <c r="G88" s="208" t="s">
        <v>2893</v>
      </c>
      <c r="H88" s="208">
        <v>500</v>
      </c>
      <c r="I88" s="208"/>
      <c r="J88" s="208">
        <v>1600</v>
      </c>
      <c r="K88" s="208"/>
      <c r="L88" s="208"/>
      <c r="M88" s="208"/>
      <c r="N88" s="208">
        <v>500</v>
      </c>
      <c r="O88" s="208">
        <v>15000</v>
      </c>
      <c r="P88" s="208"/>
      <c r="Q88" s="208">
        <v>17100</v>
      </c>
      <c r="R88" s="208" t="s">
        <v>2943</v>
      </c>
    </row>
    <row r="89" spans="1:18" ht="39">
      <c r="A89" s="208">
        <v>35</v>
      </c>
      <c r="B89" s="208" t="s">
        <v>2944</v>
      </c>
      <c r="C89" s="208" t="s">
        <v>2849</v>
      </c>
      <c r="D89" s="208" t="s">
        <v>2910</v>
      </c>
      <c r="E89" s="208" t="s">
        <v>2940</v>
      </c>
      <c r="F89" s="208" t="s">
        <v>2893</v>
      </c>
      <c r="G89" s="208" t="s">
        <v>2893</v>
      </c>
      <c r="H89" s="208">
        <v>400</v>
      </c>
      <c r="I89" s="208">
        <v>50</v>
      </c>
      <c r="J89" s="208"/>
      <c r="K89" s="208"/>
      <c r="L89" s="208">
        <v>80</v>
      </c>
      <c r="M89" s="208"/>
      <c r="N89" s="208"/>
      <c r="O89" s="208"/>
      <c r="P89" s="208"/>
      <c r="Q89" s="208">
        <v>130</v>
      </c>
      <c r="R89" s="208"/>
    </row>
    <row r="90" spans="1:18" ht="39.5">
      <c r="A90" s="208">
        <v>36</v>
      </c>
      <c r="B90" s="208" t="s">
        <v>2945</v>
      </c>
      <c r="C90" s="208" t="s">
        <v>2849</v>
      </c>
      <c r="D90" s="208" t="s">
        <v>2910</v>
      </c>
      <c r="E90" s="208" t="s">
        <v>2946</v>
      </c>
      <c r="F90" s="208" t="s">
        <v>2893</v>
      </c>
      <c r="G90" s="208" t="s">
        <v>2893</v>
      </c>
      <c r="H90" s="208" t="s">
        <v>2947</v>
      </c>
      <c r="I90" s="208"/>
      <c r="J90" s="208"/>
      <c r="K90" s="208"/>
      <c r="L90" s="208"/>
      <c r="M90" s="208"/>
      <c r="N90" s="208"/>
      <c r="O90" s="208"/>
      <c r="P90" s="208"/>
      <c r="Q90" s="208">
        <v>0</v>
      </c>
      <c r="R90" s="208" t="s">
        <v>2948</v>
      </c>
    </row>
    <row r="91" spans="1:18" ht="39">
      <c r="A91" s="208">
        <v>37</v>
      </c>
      <c r="B91" s="208" t="s">
        <v>2949</v>
      </c>
      <c r="C91" s="208" t="s">
        <v>2849</v>
      </c>
      <c r="D91" s="208" t="s">
        <v>2910</v>
      </c>
      <c r="E91" s="208" t="s">
        <v>2950</v>
      </c>
      <c r="F91" s="208" t="s">
        <v>2893</v>
      </c>
      <c r="G91" s="208" t="s">
        <v>2893</v>
      </c>
      <c r="H91" s="208" t="s">
        <v>2951</v>
      </c>
      <c r="I91" s="208"/>
      <c r="J91" s="208">
        <v>80</v>
      </c>
      <c r="K91" s="208"/>
      <c r="L91" s="208"/>
      <c r="M91" s="208"/>
      <c r="N91" s="208"/>
      <c r="O91" s="208"/>
      <c r="P91" s="208"/>
      <c r="Q91" s="208">
        <v>80</v>
      </c>
      <c r="R91" s="208"/>
    </row>
    <row r="92" spans="1:18" ht="39">
      <c r="A92" s="208">
        <v>38</v>
      </c>
      <c r="B92" s="208" t="s">
        <v>2952</v>
      </c>
      <c r="C92" s="208" t="s">
        <v>2849</v>
      </c>
      <c r="D92" s="208" t="s">
        <v>2897</v>
      </c>
      <c r="E92" s="208" t="s">
        <v>2953</v>
      </c>
      <c r="F92" s="208" t="s">
        <v>2893</v>
      </c>
      <c r="G92" s="208" t="s">
        <v>2893</v>
      </c>
      <c r="H92" s="210" t="s">
        <v>2954</v>
      </c>
      <c r="I92" s="208"/>
      <c r="J92" s="208"/>
      <c r="K92" s="208"/>
      <c r="L92" s="208"/>
      <c r="M92" s="208"/>
      <c r="N92" s="208"/>
      <c r="O92" s="208"/>
      <c r="P92" s="208"/>
      <c r="Q92" s="208"/>
      <c r="R92" s="208" t="s">
        <v>2954</v>
      </c>
    </row>
    <row r="93" spans="1:18" ht="39">
      <c r="A93" s="208">
        <v>39</v>
      </c>
      <c r="B93" s="208" t="s">
        <v>2955</v>
      </c>
      <c r="C93" s="208" t="s">
        <v>2849</v>
      </c>
      <c r="D93" s="208" t="s">
        <v>2910</v>
      </c>
      <c r="E93" s="208" t="s">
        <v>2953</v>
      </c>
      <c r="F93" s="208" t="s">
        <v>2893</v>
      </c>
      <c r="G93" s="208" t="s">
        <v>2893</v>
      </c>
      <c r="H93" s="208" t="s">
        <v>2956</v>
      </c>
      <c r="I93" s="208"/>
      <c r="J93" s="208"/>
      <c r="K93" s="208"/>
      <c r="L93" s="208"/>
      <c r="M93" s="208"/>
      <c r="N93" s="208"/>
      <c r="O93" s="208"/>
      <c r="P93" s="208"/>
      <c r="Q93" s="212"/>
      <c r="R93" s="208" t="s">
        <v>2956</v>
      </c>
    </row>
    <row r="94" spans="1:18" ht="39">
      <c r="A94" s="208">
        <v>40</v>
      </c>
      <c r="B94" s="208" t="s">
        <v>2957</v>
      </c>
      <c r="C94" s="208" t="s">
        <v>2849</v>
      </c>
      <c r="D94" s="208" t="s">
        <v>2897</v>
      </c>
      <c r="E94" s="208" t="s">
        <v>2904</v>
      </c>
      <c r="F94" s="208" t="s">
        <v>2893</v>
      </c>
      <c r="G94" s="208" t="s">
        <v>2893</v>
      </c>
      <c r="H94" s="208">
        <v>100</v>
      </c>
      <c r="I94" s="208"/>
      <c r="J94" s="208">
        <v>80</v>
      </c>
      <c r="K94" s="208"/>
      <c r="L94" s="208"/>
      <c r="M94" s="208"/>
      <c r="N94" s="208"/>
      <c r="O94" s="208"/>
      <c r="P94" s="208"/>
      <c r="Q94" s="208">
        <v>80</v>
      </c>
      <c r="R94" s="208"/>
    </row>
    <row r="95" spans="1:18" ht="39">
      <c r="A95" s="208">
        <v>41</v>
      </c>
      <c r="B95" s="208" t="s">
        <v>2958</v>
      </c>
      <c r="C95" s="208" t="s">
        <v>2849</v>
      </c>
      <c r="D95" s="208" t="s">
        <v>2891</v>
      </c>
      <c r="E95" s="208" t="s">
        <v>2898</v>
      </c>
      <c r="F95" s="208" t="s">
        <v>2893</v>
      </c>
      <c r="G95" s="208" t="s">
        <v>2893</v>
      </c>
      <c r="H95" s="208">
        <v>400</v>
      </c>
      <c r="I95" s="208"/>
      <c r="J95" s="208"/>
      <c r="K95" s="208"/>
      <c r="L95" s="208"/>
      <c r="M95" s="208"/>
      <c r="N95" s="208"/>
      <c r="O95" s="208"/>
      <c r="P95" s="208"/>
      <c r="Q95" s="208">
        <v>0</v>
      </c>
      <c r="R95" s="208"/>
    </row>
    <row r="96" spans="1:18" ht="39">
      <c r="A96" s="208">
        <v>42</v>
      </c>
      <c r="B96" s="208" t="s">
        <v>2959</v>
      </c>
      <c r="C96" s="208" t="s">
        <v>2849</v>
      </c>
      <c r="D96" s="208" t="s">
        <v>2910</v>
      </c>
      <c r="E96" s="208" t="s">
        <v>2960</v>
      </c>
      <c r="F96" s="208" t="s">
        <v>2893</v>
      </c>
      <c r="G96" s="208" t="s">
        <v>2893</v>
      </c>
      <c r="H96" s="208" t="s">
        <v>2956</v>
      </c>
      <c r="I96" s="208"/>
      <c r="J96" s="208"/>
      <c r="K96" s="208"/>
      <c r="L96" s="208"/>
      <c r="M96" s="208"/>
      <c r="N96" s="208"/>
      <c r="O96" s="208"/>
      <c r="P96" s="208"/>
      <c r="Q96" s="212"/>
      <c r="R96" s="71" t="s">
        <v>438</v>
      </c>
    </row>
    <row r="97" spans="1:18" ht="39">
      <c r="A97" s="208">
        <v>43</v>
      </c>
      <c r="B97" s="213" t="s">
        <v>2961</v>
      </c>
      <c r="C97" s="208" t="s">
        <v>2849</v>
      </c>
      <c r="D97" s="208" t="s">
        <v>2910</v>
      </c>
      <c r="E97" s="213" t="s">
        <v>2950</v>
      </c>
      <c r="F97" s="208" t="s">
        <v>2893</v>
      </c>
      <c r="G97" s="208" t="s">
        <v>2893</v>
      </c>
      <c r="H97" s="208" t="s">
        <v>2962</v>
      </c>
      <c r="I97" s="208"/>
      <c r="J97" s="208"/>
      <c r="K97" s="208"/>
      <c r="L97" s="208"/>
      <c r="M97" s="208"/>
      <c r="N97" s="208"/>
      <c r="O97" s="208"/>
      <c r="P97" s="208"/>
      <c r="Q97" s="212"/>
      <c r="R97" s="208" t="s">
        <v>2962</v>
      </c>
    </row>
    <row r="98" spans="1:18" ht="39">
      <c r="A98" s="208">
        <v>44</v>
      </c>
      <c r="B98" s="213" t="s">
        <v>2848</v>
      </c>
      <c r="C98" s="208" t="s">
        <v>2849</v>
      </c>
      <c r="D98" s="208" t="s">
        <v>2891</v>
      </c>
      <c r="E98" s="213" t="s">
        <v>2898</v>
      </c>
      <c r="F98" s="208" t="s">
        <v>2893</v>
      </c>
      <c r="G98" s="208" t="s">
        <v>2893</v>
      </c>
      <c r="H98" s="208">
        <v>400</v>
      </c>
      <c r="I98" s="208">
        <v>250</v>
      </c>
      <c r="J98" s="208">
        <v>454</v>
      </c>
      <c r="K98" s="208"/>
      <c r="L98" s="208">
        <v>1665</v>
      </c>
      <c r="M98" s="208"/>
      <c r="N98" s="208"/>
      <c r="O98" s="208"/>
      <c r="P98" s="208"/>
      <c r="Q98" s="208">
        <v>2769</v>
      </c>
      <c r="R98" s="213"/>
    </row>
    <row r="99" spans="1:18" ht="39">
      <c r="A99" s="208">
        <v>45</v>
      </c>
      <c r="B99" s="208" t="s">
        <v>2963</v>
      </c>
      <c r="C99" s="208" t="s">
        <v>2849</v>
      </c>
      <c r="D99" s="208" t="s">
        <v>2891</v>
      </c>
      <c r="E99" s="208" t="s">
        <v>2940</v>
      </c>
      <c r="F99" s="208" t="s">
        <v>2964</v>
      </c>
      <c r="G99" s="208" t="s">
        <v>2964</v>
      </c>
      <c r="H99" s="208">
        <v>1000</v>
      </c>
      <c r="I99" s="208">
        <v>3000</v>
      </c>
      <c r="J99" s="208">
        <v>3200</v>
      </c>
      <c r="K99" s="208"/>
      <c r="L99" s="208">
        <v>50</v>
      </c>
      <c r="M99" s="208"/>
      <c r="N99" s="208">
        <v>1000</v>
      </c>
      <c r="O99" s="208">
        <v>500</v>
      </c>
      <c r="P99" s="208"/>
      <c r="Q99" s="208">
        <v>7750</v>
      </c>
      <c r="R99" s="208"/>
    </row>
    <row r="100" spans="1:18" ht="40">
      <c r="A100" s="208">
        <v>46</v>
      </c>
      <c r="B100" s="208" t="s">
        <v>2965</v>
      </c>
      <c r="C100" s="208" t="s">
        <v>2849</v>
      </c>
      <c r="D100" s="208" t="s">
        <v>2897</v>
      </c>
      <c r="E100" s="208" t="s">
        <v>2940</v>
      </c>
      <c r="F100" s="208" t="s">
        <v>2964</v>
      </c>
      <c r="G100" s="208" t="s">
        <v>2893</v>
      </c>
      <c r="H100" s="210" t="s">
        <v>2923</v>
      </c>
      <c r="I100" s="208"/>
      <c r="J100" s="208"/>
      <c r="K100" s="208"/>
      <c r="L100" s="208">
        <v>1350</v>
      </c>
      <c r="M100" s="208"/>
      <c r="N100" s="208"/>
      <c r="O100" s="208"/>
      <c r="P100" s="208"/>
      <c r="Q100" s="208">
        <v>1350</v>
      </c>
      <c r="R100" s="208"/>
    </row>
    <row r="101" spans="1:18" ht="52.5">
      <c r="A101" s="208">
        <v>47</v>
      </c>
      <c r="B101" s="208" t="s">
        <v>2966</v>
      </c>
      <c r="C101" s="208" t="s">
        <v>2849</v>
      </c>
      <c r="D101" s="208" t="s">
        <v>2910</v>
      </c>
      <c r="E101" s="208" t="s">
        <v>2940</v>
      </c>
      <c r="F101" s="208" t="s">
        <v>2964</v>
      </c>
      <c r="G101" s="208" t="s">
        <v>2893</v>
      </c>
      <c r="H101" s="71" t="s">
        <v>2967</v>
      </c>
      <c r="I101" s="208"/>
      <c r="J101" s="208"/>
      <c r="K101" s="208"/>
      <c r="L101" s="208"/>
      <c r="M101" s="208"/>
      <c r="N101" s="208"/>
      <c r="O101" s="208">
        <v>15000</v>
      </c>
      <c r="P101" s="208"/>
      <c r="Q101" s="208">
        <v>15000</v>
      </c>
      <c r="R101" s="210" t="s">
        <v>2968</v>
      </c>
    </row>
    <row r="102" spans="1:18" ht="39">
      <c r="A102" s="208">
        <v>48</v>
      </c>
      <c r="B102" s="208" t="s">
        <v>2969</v>
      </c>
      <c r="C102" s="208" t="s">
        <v>2849</v>
      </c>
      <c r="D102" s="208" t="s">
        <v>2891</v>
      </c>
      <c r="E102" s="208" t="s">
        <v>2940</v>
      </c>
      <c r="F102" s="208" t="s">
        <v>2964</v>
      </c>
      <c r="G102" s="208" t="s">
        <v>2964</v>
      </c>
      <c r="H102" s="208">
        <v>1000</v>
      </c>
      <c r="I102" s="208"/>
      <c r="J102" s="208">
        <v>1800</v>
      </c>
      <c r="K102" s="208"/>
      <c r="L102" s="208">
        <v>1200</v>
      </c>
      <c r="M102" s="208"/>
      <c r="N102" s="208"/>
      <c r="O102" s="208">
        <v>200</v>
      </c>
      <c r="P102" s="208"/>
      <c r="Q102" s="208">
        <v>3200</v>
      </c>
      <c r="R102" s="208"/>
    </row>
    <row r="103" spans="1:18" ht="39">
      <c r="A103" s="214">
        <v>49</v>
      </c>
      <c r="B103" s="214" t="s">
        <v>2970</v>
      </c>
      <c r="C103" s="214" t="s">
        <v>2849</v>
      </c>
      <c r="D103" s="214" t="s">
        <v>2891</v>
      </c>
      <c r="E103" s="214" t="s">
        <v>2898</v>
      </c>
      <c r="F103" s="214" t="s">
        <v>2964</v>
      </c>
      <c r="G103" s="214" t="s">
        <v>2893</v>
      </c>
      <c r="H103" s="214">
        <v>1200</v>
      </c>
      <c r="I103" s="214"/>
      <c r="J103" s="214">
        <v>400</v>
      </c>
      <c r="K103" s="214"/>
      <c r="L103" s="214">
        <v>5500</v>
      </c>
      <c r="M103" s="214"/>
      <c r="N103" s="214"/>
      <c r="O103" s="214">
        <v>200</v>
      </c>
      <c r="P103" s="214"/>
      <c r="Q103" s="214">
        <v>6100</v>
      </c>
      <c r="R103" s="214"/>
    </row>
    <row r="104" spans="1:18" ht="39">
      <c r="A104" s="208">
        <v>50</v>
      </c>
      <c r="B104" s="208" t="s">
        <v>2971</v>
      </c>
      <c r="C104" s="208" t="s">
        <v>2849</v>
      </c>
      <c r="D104" s="208" t="s">
        <v>2891</v>
      </c>
      <c r="E104" s="208" t="s">
        <v>2904</v>
      </c>
      <c r="F104" s="208" t="s">
        <v>2964</v>
      </c>
      <c r="G104" s="208" t="s">
        <v>2893</v>
      </c>
      <c r="H104" s="208">
        <v>1200</v>
      </c>
      <c r="I104" s="208">
        <v>1200</v>
      </c>
      <c r="J104" s="208">
        <v>200</v>
      </c>
      <c r="K104" s="208"/>
      <c r="L104" s="208">
        <v>184</v>
      </c>
      <c r="M104" s="208"/>
      <c r="N104" s="208"/>
      <c r="O104" s="208">
        <v>200</v>
      </c>
      <c r="P104" s="208"/>
      <c r="Q104" s="208">
        <v>1784</v>
      </c>
      <c r="R104" s="208" t="s">
        <v>2972</v>
      </c>
    </row>
    <row r="105" spans="1:18" ht="39">
      <c r="A105" s="208">
        <v>51</v>
      </c>
      <c r="B105" s="208" t="s">
        <v>2973</v>
      </c>
      <c r="C105" s="208" t="s">
        <v>2849</v>
      </c>
      <c r="D105" s="208" t="s">
        <v>2897</v>
      </c>
      <c r="E105" s="208" t="s">
        <v>2898</v>
      </c>
      <c r="F105" s="208" t="s">
        <v>2964</v>
      </c>
      <c r="G105" s="208" t="s">
        <v>2893</v>
      </c>
      <c r="H105" s="208">
        <v>300</v>
      </c>
      <c r="I105" s="208"/>
      <c r="J105" s="208"/>
      <c r="K105" s="208"/>
      <c r="L105" s="208"/>
      <c r="M105" s="208"/>
      <c r="N105" s="208"/>
      <c r="O105" s="208">
        <v>900</v>
      </c>
      <c r="P105" s="208"/>
      <c r="Q105" s="208">
        <v>900</v>
      </c>
      <c r="R105" s="208" t="s">
        <v>2974</v>
      </c>
    </row>
    <row r="106" spans="1:18" ht="39">
      <c r="A106" s="208">
        <v>52</v>
      </c>
      <c r="B106" s="208" t="s">
        <v>2975</v>
      </c>
      <c r="C106" s="208" t="s">
        <v>2849</v>
      </c>
      <c r="D106" s="208" t="s">
        <v>2891</v>
      </c>
      <c r="E106" s="208" t="s">
        <v>2892</v>
      </c>
      <c r="F106" s="208" t="s">
        <v>2964</v>
      </c>
      <c r="G106" s="208" t="s">
        <v>2964</v>
      </c>
      <c r="H106" s="208">
        <v>1000</v>
      </c>
      <c r="I106" s="208"/>
      <c r="J106" s="208"/>
      <c r="K106" s="208"/>
      <c r="L106" s="208"/>
      <c r="M106" s="208"/>
      <c r="N106" s="208">
        <v>1000</v>
      </c>
      <c r="O106" s="208"/>
      <c r="P106" s="208"/>
      <c r="Q106" s="208">
        <v>1000</v>
      </c>
      <c r="R106" s="208" t="s">
        <v>2976</v>
      </c>
    </row>
    <row r="107" spans="1:18" ht="39.5">
      <c r="A107" s="208">
        <v>53</v>
      </c>
      <c r="B107" s="215" t="s">
        <v>2977</v>
      </c>
      <c r="C107" s="208" t="s">
        <v>2849</v>
      </c>
      <c r="D107" s="208" t="s">
        <v>2897</v>
      </c>
      <c r="E107" s="215" t="s">
        <v>2953</v>
      </c>
      <c r="F107" s="208" t="s">
        <v>2893</v>
      </c>
      <c r="G107" s="208" t="s">
        <v>2893</v>
      </c>
      <c r="H107" s="215">
        <v>33.299999999999997</v>
      </c>
      <c r="I107" s="215"/>
      <c r="J107" s="215"/>
      <c r="K107" s="215"/>
      <c r="L107" s="215"/>
      <c r="M107" s="215"/>
      <c r="N107" s="215"/>
      <c r="O107" s="215"/>
      <c r="P107" s="215"/>
      <c r="Q107" s="215">
        <v>0</v>
      </c>
      <c r="R107" s="208" t="s">
        <v>2978</v>
      </c>
    </row>
    <row r="108" spans="1:18" ht="42">
      <c r="A108" s="200">
        <v>1</v>
      </c>
      <c r="B108" s="200" t="s">
        <v>440</v>
      </c>
      <c r="C108" s="200" t="s">
        <v>441</v>
      </c>
      <c r="D108" s="200" t="s">
        <v>23</v>
      </c>
      <c r="E108" s="200" t="s">
        <v>24</v>
      </c>
      <c r="F108" s="200" t="s">
        <v>25</v>
      </c>
      <c r="G108" s="200" t="s">
        <v>25</v>
      </c>
      <c r="H108" s="200">
        <v>500</v>
      </c>
      <c r="I108" s="200">
        <v>700</v>
      </c>
      <c r="J108" s="200">
        <v>552</v>
      </c>
      <c r="K108" s="200"/>
      <c r="L108" s="200">
        <v>50</v>
      </c>
      <c r="M108" s="200"/>
      <c r="N108" s="200">
        <v>2100</v>
      </c>
      <c r="O108" s="200">
        <v>100</v>
      </c>
      <c r="P108" s="200"/>
      <c r="Q108" s="200">
        <v>3502</v>
      </c>
      <c r="R108" s="200"/>
    </row>
    <row r="109" spans="1:18" ht="42">
      <c r="A109" s="200">
        <v>2</v>
      </c>
      <c r="B109" s="200" t="s">
        <v>442</v>
      </c>
      <c r="C109" s="200" t="s">
        <v>441</v>
      </c>
      <c r="D109" s="200"/>
      <c r="E109" s="200" t="s">
        <v>30</v>
      </c>
      <c r="F109" s="200" t="s">
        <v>25</v>
      </c>
      <c r="G109" s="200" t="s">
        <v>25</v>
      </c>
      <c r="H109" s="200">
        <v>300</v>
      </c>
      <c r="I109" s="200">
        <v>700</v>
      </c>
      <c r="J109" s="200"/>
      <c r="K109" s="200"/>
      <c r="L109" s="200"/>
      <c r="M109" s="200"/>
      <c r="N109" s="200">
        <v>700</v>
      </c>
      <c r="O109" s="200">
        <v>700</v>
      </c>
      <c r="P109" s="200"/>
      <c r="Q109" s="200">
        <v>2100</v>
      </c>
      <c r="R109" s="200"/>
    </row>
    <row r="110" spans="1:18" ht="42">
      <c r="A110" s="216">
        <v>3</v>
      </c>
      <c r="B110" s="22" t="s">
        <v>443</v>
      </c>
      <c r="C110" s="22" t="s">
        <v>441</v>
      </c>
      <c r="D110" s="22"/>
      <c r="E110" s="22" t="s">
        <v>24</v>
      </c>
      <c r="F110" s="22" t="s">
        <v>25</v>
      </c>
      <c r="G110" s="22" t="s">
        <v>25</v>
      </c>
      <c r="H110" s="22" t="s">
        <v>361</v>
      </c>
      <c r="I110" s="16"/>
      <c r="J110" s="16"/>
      <c r="K110" s="16"/>
      <c r="L110" s="16"/>
      <c r="M110" s="16"/>
      <c r="N110" s="16">
        <v>900</v>
      </c>
      <c r="O110" s="16"/>
      <c r="P110" s="16"/>
      <c r="Q110" s="16">
        <v>900</v>
      </c>
      <c r="R110" s="16"/>
    </row>
    <row r="111" spans="1:18" ht="42">
      <c r="A111" s="200">
        <v>4</v>
      </c>
      <c r="B111" s="200" t="s">
        <v>444</v>
      </c>
      <c r="C111" s="200" t="s">
        <v>441</v>
      </c>
      <c r="D111" s="200" t="s">
        <v>35</v>
      </c>
      <c r="E111" s="200" t="s">
        <v>88</v>
      </c>
      <c r="F111" s="200" t="s">
        <v>25</v>
      </c>
      <c r="G111" s="200" t="s">
        <v>25</v>
      </c>
      <c r="H111" s="200">
        <v>100</v>
      </c>
      <c r="I111" s="200"/>
      <c r="J111" s="200"/>
      <c r="K111" s="200"/>
      <c r="L111" s="200"/>
      <c r="M111" s="200"/>
      <c r="N111" s="200">
        <v>100</v>
      </c>
      <c r="O111" s="200"/>
      <c r="P111" s="200"/>
      <c r="Q111" s="200">
        <v>100</v>
      </c>
      <c r="R111" s="200"/>
    </row>
    <row r="112" spans="1:18" ht="42">
      <c r="A112" s="200">
        <v>5</v>
      </c>
      <c r="B112" s="200" t="s">
        <v>445</v>
      </c>
      <c r="C112" s="200" t="s">
        <v>441</v>
      </c>
      <c r="D112" s="200" t="s">
        <v>23</v>
      </c>
      <c r="E112" s="200"/>
      <c r="F112" s="200" t="s">
        <v>25</v>
      </c>
      <c r="G112" s="200" t="s">
        <v>25</v>
      </c>
      <c r="H112" s="200">
        <v>400</v>
      </c>
      <c r="I112" s="200">
        <v>120</v>
      </c>
      <c r="J112" s="200">
        <v>200</v>
      </c>
      <c r="K112" s="200"/>
      <c r="L112" s="200"/>
      <c r="M112" s="200"/>
      <c r="N112" s="200"/>
      <c r="O112" s="200"/>
      <c r="P112" s="200"/>
      <c r="Q112" s="200">
        <v>320</v>
      </c>
      <c r="R112" s="200"/>
    </row>
    <row r="113" spans="1:18" ht="42">
      <c r="A113" s="200">
        <v>6</v>
      </c>
      <c r="B113" s="200" t="s">
        <v>446</v>
      </c>
      <c r="C113" s="200" t="s">
        <v>441</v>
      </c>
      <c r="D113" s="200" t="s">
        <v>23</v>
      </c>
      <c r="E113" s="200" t="s">
        <v>30</v>
      </c>
      <c r="F113" s="200" t="s">
        <v>25</v>
      </c>
      <c r="G113" s="200" t="s">
        <v>25</v>
      </c>
      <c r="H113" s="200">
        <v>400</v>
      </c>
      <c r="I113" s="200">
        <v>250</v>
      </c>
      <c r="J113" s="200">
        <v>200</v>
      </c>
      <c r="K113" s="200"/>
      <c r="L113" s="200">
        <v>20</v>
      </c>
      <c r="M113" s="200"/>
      <c r="N113" s="200"/>
      <c r="O113" s="200">
        <v>300</v>
      </c>
      <c r="P113" s="200"/>
      <c r="Q113" s="200">
        <v>770</v>
      </c>
      <c r="R113" s="200"/>
    </row>
    <row r="114" spans="1:18" ht="42">
      <c r="A114" s="200">
        <v>7</v>
      </c>
      <c r="B114" s="200" t="s">
        <v>447</v>
      </c>
      <c r="C114" s="200" t="s">
        <v>441</v>
      </c>
      <c r="D114" s="200" t="s">
        <v>23</v>
      </c>
      <c r="E114" s="200" t="s">
        <v>36</v>
      </c>
      <c r="F114" s="200" t="s">
        <v>25</v>
      </c>
      <c r="G114" s="200" t="s">
        <v>25</v>
      </c>
      <c r="H114" s="200">
        <v>400</v>
      </c>
      <c r="I114" s="200">
        <v>1200</v>
      </c>
      <c r="J114" s="200">
        <v>200</v>
      </c>
      <c r="K114" s="200">
        <v>0</v>
      </c>
      <c r="L114" s="200">
        <v>0</v>
      </c>
      <c r="M114" s="200">
        <v>0</v>
      </c>
      <c r="N114" s="200">
        <v>0</v>
      </c>
      <c r="O114" s="200">
        <v>300</v>
      </c>
      <c r="P114" s="200">
        <v>0</v>
      </c>
      <c r="Q114" s="200">
        <v>1700</v>
      </c>
      <c r="R114" s="200"/>
    </row>
    <row r="115" spans="1:18" ht="42">
      <c r="A115" s="216">
        <v>8</v>
      </c>
      <c r="B115" s="200" t="s">
        <v>448</v>
      </c>
      <c r="C115" s="200" t="s">
        <v>441</v>
      </c>
      <c r="D115" s="200" t="s">
        <v>35</v>
      </c>
      <c r="E115" s="200" t="s">
        <v>30</v>
      </c>
      <c r="F115" s="200" t="s">
        <v>25</v>
      </c>
      <c r="G115" s="200" t="s">
        <v>25</v>
      </c>
      <c r="H115" s="200">
        <v>300</v>
      </c>
      <c r="I115" s="200">
        <v>68</v>
      </c>
      <c r="J115" s="200"/>
      <c r="K115" s="200"/>
      <c r="L115" s="200">
        <v>10</v>
      </c>
      <c r="M115" s="200"/>
      <c r="N115" s="200"/>
      <c r="O115" s="200"/>
      <c r="P115" s="200"/>
      <c r="Q115" s="200">
        <v>78</v>
      </c>
      <c r="R115" s="200"/>
    </row>
    <row r="116" spans="1:18" ht="42">
      <c r="A116" s="200">
        <v>9</v>
      </c>
      <c r="B116" s="200" t="s">
        <v>449</v>
      </c>
      <c r="C116" s="200" t="s">
        <v>441</v>
      </c>
      <c r="D116" s="200" t="s">
        <v>35</v>
      </c>
      <c r="E116" s="200" t="s">
        <v>24</v>
      </c>
      <c r="F116" s="200" t="s">
        <v>25</v>
      </c>
      <c r="G116" s="200" t="s">
        <v>25</v>
      </c>
      <c r="H116" s="200">
        <v>400</v>
      </c>
      <c r="I116" s="200"/>
      <c r="J116" s="200"/>
      <c r="K116" s="200"/>
      <c r="L116" s="200">
        <v>10</v>
      </c>
      <c r="M116" s="200"/>
      <c r="N116" s="200"/>
      <c r="O116" s="200">
        <v>200</v>
      </c>
      <c r="P116" s="200"/>
      <c r="Q116" s="200">
        <v>210</v>
      </c>
      <c r="R116" s="200"/>
    </row>
    <row r="117" spans="1:18" ht="42">
      <c r="A117" s="200">
        <v>10</v>
      </c>
      <c r="B117" s="200" t="s">
        <v>450</v>
      </c>
      <c r="C117" s="200" t="s">
        <v>441</v>
      </c>
      <c r="D117" s="200" t="s">
        <v>35</v>
      </c>
      <c r="E117" s="200" t="s">
        <v>36</v>
      </c>
      <c r="F117" s="200" t="s">
        <v>25</v>
      </c>
      <c r="G117" s="200" t="s">
        <v>25</v>
      </c>
      <c r="H117" s="200">
        <v>100</v>
      </c>
      <c r="I117" s="200"/>
      <c r="J117" s="200"/>
      <c r="K117" s="200"/>
      <c r="L117" s="200">
        <v>10</v>
      </c>
      <c r="M117" s="200"/>
      <c r="N117" s="200"/>
      <c r="O117" s="200"/>
      <c r="P117" s="200"/>
      <c r="Q117" s="200">
        <v>10</v>
      </c>
      <c r="R117" s="200"/>
    </row>
    <row r="118" spans="1:18" ht="42">
      <c r="A118" s="200">
        <v>11</v>
      </c>
      <c r="B118" s="200" t="s">
        <v>451</v>
      </c>
      <c r="C118" s="200" t="s">
        <v>441</v>
      </c>
      <c r="D118" s="200" t="s">
        <v>452</v>
      </c>
      <c r="E118" s="200" t="s">
        <v>453</v>
      </c>
      <c r="F118" s="200" t="s">
        <v>25</v>
      </c>
      <c r="G118" s="200" t="s">
        <v>25</v>
      </c>
      <c r="H118" s="200"/>
      <c r="I118" s="200"/>
      <c r="J118" s="200"/>
      <c r="K118" s="200"/>
      <c r="L118" s="200"/>
      <c r="M118" s="200"/>
      <c r="N118" s="200"/>
      <c r="O118" s="200"/>
      <c r="P118" s="200"/>
      <c r="Q118" s="200"/>
      <c r="R118" s="200"/>
    </row>
    <row r="119" spans="1:18" ht="42">
      <c r="A119" s="200">
        <v>12</v>
      </c>
      <c r="B119" s="200" t="s">
        <v>454</v>
      </c>
      <c r="C119" s="200" t="s">
        <v>441</v>
      </c>
      <c r="D119" s="200" t="s">
        <v>35</v>
      </c>
      <c r="E119" s="200" t="s">
        <v>88</v>
      </c>
      <c r="F119" s="200" t="s">
        <v>25</v>
      </c>
      <c r="G119" s="200" t="s">
        <v>25</v>
      </c>
      <c r="H119" s="200">
        <v>100</v>
      </c>
      <c r="I119" s="200"/>
      <c r="J119" s="200"/>
      <c r="K119" s="200"/>
      <c r="L119" s="200"/>
      <c r="M119" s="200"/>
      <c r="N119" s="200"/>
      <c r="O119" s="200"/>
      <c r="P119" s="200"/>
      <c r="Q119" s="200"/>
      <c r="R119" s="200"/>
    </row>
    <row r="120" spans="1:18" ht="42">
      <c r="A120" s="216">
        <v>13</v>
      </c>
      <c r="B120" s="200" t="s">
        <v>455</v>
      </c>
      <c r="C120" s="200" t="s">
        <v>441</v>
      </c>
      <c r="D120" s="200" t="s">
        <v>35</v>
      </c>
      <c r="E120" s="200" t="s">
        <v>36</v>
      </c>
      <c r="F120" s="200" t="s">
        <v>25</v>
      </c>
      <c r="G120" s="200" t="s">
        <v>25</v>
      </c>
      <c r="H120" s="200">
        <v>100</v>
      </c>
      <c r="I120" s="200"/>
      <c r="J120" s="200"/>
      <c r="K120" s="200"/>
      <c r="L120" s="200"/>
      <c r="M120" s="200"/>
      <c r="N120" s="200"/>
      <c r="O120" s="200"/>
      <c r="P120" s="200"/>
      <c r="Q120" s="200"/>
      <c r="R120" s="200"/>
    </row>
    <row r="121" spans="1:18" ht="42">
      <c r="A121" s="200">
        <v>14</v>
      </c>
      <c r="B121" s="200" t="s">
        <v>456</v>
      </c>
      <c r="C121" s="200" t="s">
        <v>441</v>
      </c>
      <c r="D121" s="200" t="s">
        <v>35</v>
      </c>
      <c r="E121" s="200" t="s">
        <v>36</v>
      </c>
      <c r="F121" s="200" t="s">
        <v>25</v>
      </c>
      <c r="G121" s="200" t="s">
        <v>25</v>
      </c>
      <c r="H121" s="200">
        <v>100</v>
      </c>
      <c r="I121" s="200"/>
      <c r="J121" s="200"/>
      <c r="K121" s="200"/>
      <c r="L121" s="200"/>
      <c r="M121" s="200"/>
      <c r="N121" s="200"/>
      <c r="O121" s="200"/>
      <c r="P121" s="200"/>
      <c r="Q121" s="200"/>
      <c r="R121" s="200"/>
    </row>
    <row r="122" spans="1:18" ht="42">
      <c r="A122" s="200">
        <v>15</v>
      </c>
      <c r="B122" s="200" t="s">
        <v>457</v>
      </c>
      <c r="C122" s="200" t="s">
        <v>441</v>
      </c>
      <c r="D122" s="200" t="s">
        <v>35</v>
      </c>
      <c r="E122" s="200" t="s">
        <v>36</v>
      </c>
      <c r="F122" s="200" t="s">
        <v>25</v>
      </c>
      <c r="G122" s="200" t="s">
        <v>25</v>
      </c>
      <c r="H122" s="200">
        <v>100</v>
      </c>
      <c r="I122" s="200"/>
      <c r="J122" s="200"/>
      <c r="K122" s="200"/>
      <c r="L122" s="200">
        <v>10</v>
      </c>
      <c r="M122" s="200"/>
      <c r="N122" s="200"/>
      <c r="O122" s="200"/>
      <c r="P122" s="200"/>
      <c r="Q122" s="200">
        <f>SUM(I122:P122)</f>
        <v>10</v>
      </c>
      <c r="R122" s="200"/>
    </row>
    <row r="123" spans="1:18" ht="42">
      <c r="A123" s="200">
        <v>16</v>
      </c>
      <c r="B123" s="200" t="s">
        <v>458</v>
      </c>
      <c r="C123" s="200" t="s">
        <v>441</v>
      </c>
      <c r="D123" s="200" t="s">
        <v>23</v>
      </c>
      <c r="E123" s="200" t="s">
        <v>30</v>
      </c>
      <c r="F123" s="200" t="s">
        <v>25</v>
      </c>
      <c r="G123" s="200" t="s">
        <v>25</v>
      </c>
      <c r="H123" s="200">
        <v>400</v>
      </c>
      <c r="I123" s="200"/>
      <c r="J123" s="200">
        <v>200</v>
      </c>
      <c r="K123" s="200"/>
      <c r="L123" s="200"/>
      <c r="M123" s="200"/>
      <c r="N123" s="200"/>
      <c r="O123" s="200"/>
      <c r="P123" s="200"/>
      <c r="Q123" s="200">
        <f>SUM(I123:P123)</f>
        <v>200</v>
      </c>
      <c r="R123" s="200"/>
    </row>
    <row r="124" spans="1:18" ht="42">
      <c r="A124" s="200">
        <v>17</v>
      </c>
      <c r="B124" s="200" t="s">
        <v>459</v>
      </c>
      <c r="C124" s="200" t="s">
        <v>441</v>
      </c>
      <c r="D124" s="200" t="s">
        <v>35</v>
      </c>
      <c r="E124" s="200" t="s">
        <v>36</v>
      </c>
      <c r="F124" s="200" t="s">
        <v>25</v>
      </c>
      <c r="G124" s="200" t="s">
        <v>25</v>
      </c>
      <c r="H124" s="200">
        <v>100</v>
      </c>
      <c r="I124" s="200"/>
      <c r="J124" s="200"/>
      <c r="K124" s="200"/>
      <c r="L124" s="200"/>
      <c r="M124" s="200"/>
      <c r="N124" s="200"/>
      <c r="O124" s="200"/>
      <c r="P124" s="200"/>
      <c r="Q124" s="200"/>
      <c r="R124" s="200"/>
    </row>
    <row r="125" spans="1:18" ht="42">
      <c r="A125" s="216">
        <v>18</v>
      </c>
      <c r="B125" s="200" t="s">
        <v>460</v>
      </c>
      <c r="C125" s="200" t="s">
        <v>441</v>
      </c>
      <c r="D125" s="200" t="s">
        <v>389</v>
      </c>
      <c r="E125" s="200" t="s">
        <v>36</v>
      </c>
      <c r="F125" s="200" t="s">
        <v>25</v>
      </c>
      <c r="G125" s="200" t="s">
        <v>25</v>
      </c>
      <c r="H125" s="200">
        <v>100</v>
      </c>
      <c r="I125" s="200"/>
      <c r="J125" s="200"/>
      <c r="K125" s="200"/>
      <c r="L125" s="200"/>
      <c r="M125" s="200"/>
      <c r="N125" s="200"/>
      <c r="O125" s="200"/>
      <c r="P125" s="200"/>
      <c r="Q125" s="200"/>
      <c r="R125" s="200"/>
    </row>
    <row r="126" spans="1:18" ht="42">
      <c r="A126" s="200">
        <v>19</v>
      </c>
      <c r="B126" s="200" t="s">
        <v>461</v>
      </c>
      <c r="C126" s="200" t="s">
        <v>441</v>
      </c>
      <c r="D126" s="200" t="s">
        <v>35</v>
      </c>
      <c r="E126" s="200" t="s">
        <v>36</v>
      </c>
      <c r="F126" s="200" t="s">
        <v>25</v>
      </c>
      <c r="G126" s="200" t="s">
        <v>25</v>
      </c>
      <c r="H126" s="200">
        <v>100</v>
      </c>
      <c r="I126" s="200"/>
      <c r="J126" s="200"/>
      <c r="K126" s="200"/>
      <c r="L126" s="200"/>
      <c r="M126" s="200"/>
      <c r="N126" s="200"/>
      <c r="O126" s="200"/>
      <c r="P126" s="200"/>
      <c r="Q126" s="200"/>
      <c r="R126" s="200"/>
    </row>
    <row r="127" spans="1:18" ht="42">
      <c r="A127" s="200">
        <v>20</v>
      </c>
      <c r="B127" s="200" t="s">
        <v>450</v>
      </c>
      <c r="C127" s="200" t="s">
        <v>441</v>
      </c>
      <c r="D127" s="200" t="s">
        <v>35</v>
      </c>
      <c r="E127" s="200" t="s">
        <v>36</v>
      </c>
      <c r="F127" s="200" t="s">
        <v>25</v>
      </c>
      <c r="G127" s="200" t="s">
        <v>25</v>
      </c>
      <c r="H127" s="200">
        <v>100</v>
      </c>
      <c r="I127" s="200"/>
      <c r="J127" s="200"/>
      <c r="K127" s="200"/>
      <c r="L127" s="200"/>
      <c r="M127" s="200"/>
      <c r="N127" s="200"/>
      <c r="O127" s="200"/>
      <c r="P127" s="200"/>
      <c r="Q127" s="200"/>
      <c r="R127" s="200"/>
    </row>
    <row r="128" spans="1:18" ht="42">
      <c r="A128" s="200">
        <v>21</v>
      </c>
      <c r="B128" s="200" t="s">
        <v>462</v>
      </c>
      <c r="C128" s="200" t="s">
        <v>441</v>
      </c>
      <c r="D128" s="200" t="s">
        <v>23</v>
      </c>
      <c r="E128" s="200" t="s">
        <v>30</v>
      </c>
      <c r="F128" s="200" t="s">
        <v>25</v>
      </c>
      <c r="G128" s="200" t="s">
        <v>25</v>
      </c>
      <c r="H128" s="200">
        <v>400</v>
      </c>
      <c r="I128" s="200">
        <v>1000</v>
      </c>
      <c r="J128" s="200">
        <v>2145</v>
      </c>
      <c r="K128" s="200"/>
      <c r="L128" s="200">
        <v>1200</v>
      </c>
      <c r="M128" s="200"/>
      <c r="N128" s="200">
        <v>1500</v>
      </c>
      <c r="O128" s="200">
        <v>200</v>
      </c>
      <c r="P128" s="200"/>
      <c r="Q128" s="200">
        <f>SUM(I128:P128)</f>
        <v>6045</v>
      </c>
      <c r="R128" s="200"/>
    </row>
    <row r="129" spans="1:18" ht="42">
      <c r="A129" s="200">
        <v>22</v>
      </c>
      <c r="B129" s="200" t="s">
        <v>463</v>
      </c>
      <c r="C129" s="200" t="s">
        <v>441</v>
      </c>
      <c r="D129" s="200" t="s">
        <v>35</v>
      </c>
      <c r="E129" s="200" t="s">
        <v>150</v>
      </c>
      <c r="F129" s="200" t="s">
        <v>25</v>
      </c>
      <c r="G129" s="200" t="s">
        <v>25</v>
      </c>
      <c r="H129" s="200">
        <v>100</v>
      </c>
      <c r="I129" s="200"/>
      <c r="J129" s="200"/>
      <c r="K129" s="200"/>
      <c r="L129" s="200"/>
      <c r="M129" s="200"/>
      <c r="N129" s="200"/>
      <c r="O129" s="200"/>
      <c r="P129" s="200"/>
      <c r="Q129" s="200"/>
      <c r="R129" s="200"/>
    </row>
    <row r="130" spans="1:18" ht="42">
      <c r="A130" s="216">
        <v>23</v>
      </c>
      <c r="B130" s="200" t="s">
        <v>464</v>
      </c>
      <c r="C130" s="200" t="s">
        <v>441</v>
      </c>
      <c r="D130" s="200" t="s">
        <v>23</v>
      </c>
      <c r="E130" s="200" t="s">
        <v>150</v>
      </c>
      <c r="F130" s="200" t="s">
        <v>25</v>
      </c>
      <c r="G130" s="200" t="s">
        <v>25</v>
      </c>
      <c r="H130" s="200">
        <v>400</v>
      </c>
      <c r="I130" s="200"/>
      <c r="J130" s="200"/>
      <c r="K130" s="200"/>
      <c r="L130" s="200"/>
      <c r="M130" s="200"/>
      <c r="N130" s="200">
        <v>500</v>
      </c>
      <c r="O130" s="200"/>
      <c r="P130" s="200"/>
      <c r="Q130" s="200">
        <f>SUM(I130:P130)</f>
        <v>500</v>
      </c>
      <c r="R130" s="200"/>
    </row>
    <row r="131" spans="1:18" ht="42">
      <c r="A131" s="200">
        <v>24</v>
      </c>
      <c r="B131" s="200" t="s">
        <v>465</v>
      </c>
      <c r="C131" s="200" t="s">
        <v>441</v>
      </c>
      <c r="D131" s="200" t="s">
        <v>35</v>
      </c>
      <c r="E131" s="200" t="s">
        <v>36</v>
      </c>
      <c r="F131" s="200" t="s">
        <v>25</v>
      </c>
      <c r="G131" s="200" t="s">
        <v>25</v>
      </c>
      <c r="H131" s="200">
        <v>100</v>
      </c>
      <c r="I131" s="200"/>
      <c r="J131" s="200"/>
      <c r="K131" s="200"/>
      <c r="L131" s="200"/>
      <c r="M131" s="200"/>
      <c r="N131" s="200"/>
      <c r="O131" s="200"/>
      <c r="P131" s="200"/>
      <c r="Q131" s="200"/>
      <c r="R131" s="200"/>
    </row>
    <row r="132" spans="1:18" ht="42">
      <c r="A132" s="200">
        <v>25</v>
      </c>
      <c r="B132" s="200" t="s">
        <v>466</v>
      </c>
      <c r="C132" s="200" t="s">
        <v>441</v>
      </c>
      <c r="D132" s="200" t="s">
        <v>23</v>
      </c>
      <c r="E132" s="200" t="s">
        <v>30</v>
      </c>
      <c r="F132" s="200" t="s">
        <v>25</v>
      </c>
      <c r="G132" s="200" t="s">
        <v>25</v>
      </c>
      <c r="H132" s="200">
        <v>400</v>
      </c>
      <c r="I132" s="200"/>
      <c r="J132" s="200">
        <v>200</v>
      </c>
      <c r="K132" s="200"/>
      <c r="L132" s="200"/>
      <c r="M132" s="200"/>
      <c r="N132" s="200"/>
      <c r="O132" s="200"/>
      <c r="P132" s="200"/>
      <c r="Q132" s="200">
        <f>SUM(I132:P132)</f>
        <v>200</v>
      </c>
      <c r="R132" s="200"/>
    </row>
    <row r="133" spans="1:18" ht="42">
      <c r="A133" s="200">
        <v>26</v>
      </c>
      <c r="B133" s="200" t="s">
        <v>467</v>
      </c>
      <c r="C133" s="200" t="s">
        <v>441</v>
      </c>
      <c r="D133" s="200" t="s">
        <v>35</v>
      </c>
      <c r="E133" s="200" t="s">
        <v>48</v>
      </c>
      <c r="F133" s="200" t="s">
        <v>25</v>
      </c>
      <c r="G133" s="200" t="s">
        <v>25</v>
      </c>
      <c r="H133" s="200">
        <v>100</v>
      </c>
      <c r="I133" s="200"/>
      <c r="J133" s="200"/>
      <c r="K133" s="200"/>
      <c r="L133" s="200"/>
      <c r="M133" s="200"/>
      <c r="N133" s="200"/>
      <c r="O133" s="200"/>
      <c r="P133" s="200"/>
      <c r="Q133" s="200"/>
      <c r="R133" s="200"/>
    </row>
    <row r="134" spans="1:18" ht="42">
      <c r="A134" s="200">
        <v>27</v>
      </c>
      <c r="B134" s="200" t="s">
        <v>468</v>
      </c>
      <c r="C134" s="200" t="s">
        <v>441</v>
      </c>
      <c r="D134" s="200" t="s">
        <v>35</v>
      </c>
      <c r="E134" s="200" t="s">
        <v>36</v>
      </c>
      <c r="F134" s="200" t="s">
        <v>25</v>
      </c>
      <c r="G134" s="200" t="s">
        <v>25</v>
      </c>
      <c r="H134" s="200">
        <v>100</v>
      </c>
      <c r="I134" s="200"/>
      <c r="J134" s="200">
        <v>240</v>
      </c>
      <c r="K134" s="200"/>
      <c r="L134" s="200"/>
      <c r="M134" s="200"/>
      <c r="N134" s="200"/>
      <c r="O134" s="200"/>
      <c r="P134" s="200"/>
      <c r="Q134" s="200">
        <f>SUM(I134:P134)</f>
        <v>240</v>
      </c>
      <c r="R134" s="200"/>
    </row>
    <row r="135" spans="1:18" ht="42">
      <c r="A135" s="216">
        <v>28</v>
      </c>
      <c r="B135" s="200" t="s">
        <v>469</v>
      </c>
      <c r="C135" s="200" t="s">
        <v>441</v>
      </c>
      <c r="D135" s="200" t="s">
        <v>23</v>
      </c>
      <c r="E135" s="200" t="s">
        <v>30</v>
      </c>
      <c r="F135" s="200" t="s">
        <v>25</v>
      </c>
      <c r="G135" s="200" t="s">
        <v>25</v>
      </c>
      <c r="H135" s="200">
        <v>400</v>
      </c>
      <c r="I135" s="200"/>
      <c r="J135" s="200">
        <v>200</v>
      </c>
      <c r="K135" s="200"/>
      <c r="L135" s="200"/>
      <c r="M135" s="200"/>
      <c r="N135" s="200"/>
      <c r="O135" s="200"/>
      <c r="P135" s="200"/>
      <c r="Q135" s="200">
        <f>SUM(I135:P135)</f>
        <v>200</v>
      </c>
      <c r="R135" s="200"/>
    </row>
    <row r="136" spans="1:18" ht="42">
      <c r="A136" s="200">
        <v>29</v>
      </c>
      <c r="B136" s="200" t="s">
        <v>470</v>
      </c>
      <c r="C136" s="200" t="s">
        <v>441</v>
      </c>
      <c r="D136" s="200" t="s">
        <v>35</v>
      </c>
      <c r="E136" s="200" t="s">
        <v>36</v>
      </c>
      <c r="F136" s="200" t="s">
        <v>25</v>
      </c>
      <c r="G136" s="200" t="s">
        <v>25</v>
      </c>
      <c r="H136" s="200">
        <v>100</v>
      </c>
      <c r="I136" s="200"/>
      <c r="J136" s="200"/>
      <c r="K136" s="200"/>
      <c r="L136" s="200"/>
      <c r="M136" s="200"/>
      <c r="N136" s="200"/>
      <c r="O136" s="200"/>
      <c r="P136" s="200"/>
      <c r="Q136" s="200"/>
      <c r="R136" s="200"/>
    </row>
    <row r="137" spans="1:18" ht="42">
      <c r="A137" s="200">
        <v>30</v>
      </c>
      <c r="B137" s="200" t="s">
        <v>471</v>
      </c>
      <c r="C137" s="200" t="s">
        <v>441</v>
      </c>
      <c r="D137" s="200" t="s">
        <v>35</v>
      </c>
      <c r="E137" s="200" t="s">
        <v>36</v>
      </c>
      <c r="F137" s="200" t="s">
        <v>25</v>
      </c>
      <c r="G137" s="200" t="s">
        <v>25</v>
      </c>
      <c r="H137" s="200">
        <v>100</v>
      </c>
      <c r="I137" s="200"/>
      <c r="J137" s="200"/>
      <c r="K137" s="200"/>
      <c r="L137" s="200"/>
      <c r="M137" s="200"/>
      <c r="N137" s="200"/>
      <c r="O137" s="200"/>
      <c r="P137" s="200"/>
      <c r="Q137" s="200"/>
      <c r="R137" s="200"/>
    </row>
    <row r="138" spans="1:18" ht="42">
      <c r="A138" s="200">
        <v>31</v>
      </c>
      <c r="B138" s="200" t="s">
        <v>472</v>
      </c>
      <c r="C138" s="200" t="s">
        <v>441</v>
      </c>
      <c r="D138" s="200" t="s">
        <v>35</v>
      </c>
      <c r="E138" s="200" t="s">
        <v>36</v>
      </c>
      <c r="F138" s="200" t="s">
        <v>25</v>
      </c>
      <c r="G138" s="200" t="s">
        <v>25</v>
      </c>
      <c r="H138" s="200">
        <v>100</v>
      </c>
      <c r="I138" s="200"/>
      <c r="J138" s="200"/>
      <c r="K138" s="200"/>
      <c r="L138" s="200"/>
      <c r="M138" s="200"/>
      <c r="N138" s="200"/>
      <c r="O138" s="200"/>
      <c r="P138" s="200"/>
      <c r="Q138" s="200"/>
      <c r="R138" s="200"/>
    </row>
    <row r="139" spans="1:18" ht="42">
      <c r="A139" s="200">
        <v>32</v>
      </c>
      <c r="B139" s="200" t="s">
        <v>473</v>
      </c>
      <c r="C139" s="200" t="s">
        <v>441</v>
      </c>
      <c r="D139" s="200" t="s">
        <v>35</v>
      </c>
      <c r="E139" s="200" t="s">
        <v>96</v>
      </c>
      <c r="F139" s="200" t="s">
        <v>25</v>
      </c>
      <c r="G139" s="200" t="s">
        <v>25</v>
      </c>
      <c r="H139" s="200">
        <v>100</v>
      </c>
      <c r="I139" s="200"/>
      <c r="J139" s="200"/>
      <c r="K139" s="200"/>
      <c r="L139" s="200"/>
      <c r="M139" s="200"/>
      <c r="N139" s="200"/>
      <c r="O139" s="200"/>
      <c r="P139" s="200"/>
      <c r="Q139" s="200"/>
      <c r="R139" s="200"/>
    </row>
    <row r="140" spans="1:18" ht="42">
      <c r="A140" s="216">
        <v>33</v>
      </c>
      <c r="B140" s="200" t="s">
        <v>474</v>
      </c>
      <c r="C140" s="200" t="s">
        <v>441</v>
      </c>
      <c r="D140" s="200" t="s">
        <v>35</v>
      </c>
      <c r="E140" s="200" t="s">
        <v>48</v>
      </c>
      <c r="F140" s="200" t="s">
        <v>25</v>
      </c>
      <c r="G140" s="200" t="s">
        <v>25</v>
      </c>
      <c r="H140" s="200">
        <v>100</v>
      </c>
      <c r="I140" s="200"/>
      <c r="J140" s="200"/>
      <c r="K140" s="200"/>
      <c r="L140" s="200"/>
      <c r="M140" s="200"/>
      <c r="N140" s="200"/>
      <c r="O140" s="200"/>
      <c r="P140" s="200"/>
      <c r="Q140" s="200"/>
      <c r="R140" s="200"/>
    </row>
    <row r="141" spans="1:18" ht="42">
      <c r="A141" s="200">
        <v>34</v>
      </c>
      <c r="B141" s="200" t="s">
        <v>475</v>
      </c>
      <c r="C141" s="200" t="s">
        <v>441</v>
      </c>
      <c r="D141" s="200" t="s">
        <v>35</v>
      </c>
      <c r="E141" s="200" t="s">
        <v>36</v>
      </c>
      <c r="F141" s="200" t="s">
        <v>25</v>
      </c>
      <c r="G141" s="200" t="s">
        <v>25</v>
      </c>
      <c r="H141" s="200">
        <v>100</v>
      </c>
      <c r="I141" s="200">
        <v>100</v>
      </c>
      <c r="J141" s="200"/>
      <c r="K141" s="200"/>
      <c r="L141" s="200">
        <v>40</v>
      </c>
      <c r="M141" s="200"/>
      <c r="N141" s="200">
        <v>90</v>
      </c>
      <c r="O141" s="200">
        <v>500</v>
      </c>
      <c r="P141" s="200"/>
      <c r="Q141" s="200">
        <f>SUM(I141:P141)</f>
        <v>730</v>
      </c>
      <c r="R141" s="200"/>
    </row>
    <row r="142" spans="1:18" ht="42">
      <c r="A142" s="200">
        <v>35</v>
      </c>
      <c r="B142" s="200" t="s">
        <v>476</v>
      </c>
      <c r="C142" s="200" t="s">
        <v>441</v>
      </c>
      <c r="D142" s="200" t="s">
        <v>35</v>
      </c>
      <c r="E142" s="200" t="s">
        <v>36</v>
      </c>
      <c r="F142" s="200" t="s">
        <v>25</v>
      </c>
      <c r="G142" s="200" t="s">
        <v>25</v>
      </c>
      <c r="H142" s="200">
        <v>100</v>
      </c>
      <c r="I142" s="200"/>
      <c r="J142" s="200">
        <v>2479.1999999999998</v>
      </c>
      <c r="K142" s="200"/>
      <c r="L142" s="200"/>
      <c r="M142" s="200"/>
      <c r="N142" s="200"/>
      <c r="O142" s="200"/>
      <c r="P142" s="200"/>
      <c r="Q142" s="200">
        <f>SUM(I142:P142)</f>
        <v>2479.1999999999998</v>
      </c>
      <c r="R142" s="200"/>
    </row>
    <row r="143" spans="1:18" ht="42">
      <c r="A143" s="200">
        <v>36</v>
      </c>
      <c r="B143" s="200" t="s">
        <v>477</v>
      </c>
      <c r="C143" s="200" t="s">
        <v>441</v>
      </c>
      <c r="D143" s="200" t="s">
        <v>35</v>
      </c>
      <c r="E143" s="200" t="s">
        <v>30</v>
      </c>
      <c r="F143" s="200" t="s">
        <v>25</v>
      </c>
      <c r="G143" s="200" t="s">
        <v>25</v>
      </c>
      <c r="H143" s="200">
        <v>300</v>
      </c>
      <c r="I143" s="200"/>
      <c r="J143" s="200"/>
      <c r="K143" s="200"/>
      <c r="L143" s="200">
        <v>30</v>
      </c>
      <c r="M143" s="200"/>
      <c r="N143" s="200">
        <v>300</v>
      </c>
      <c r="O143" s="200"/>
      <c r="P143" s="200"/>
      <c r="Q143" s="200">
        <f>SUM(I143:P143)</f>
        <v>330</v>
      </c>
      <c r="R143" s="200"/>
    </row>
    <row r="144" spans="1:18" ht="42">
      <c r="A144" s="200">
        <v>37</v>
      </c>
      <c r="B144" s="200" t="s">
        <v>478</v>
      </c>
      <c r="C144" s="200" t="s">
        <v>441</v>
      </c>
      <c r="D144" s="200" t="s">
        <v>35</v>
      </c>
      <c r="E144" s="200" t="s">
        <v>88</v>
      </c>
      <c r="F144" s="200" t="s">
        <v>25</v>
      </c>
      <c r="G144" s="200" t="s">
        <v>25</v>
      </c>
      <c r="H144" s="200">
        <v>100</v>
      </c>
      <c r="I144" s="200"/>
      <c r="J144" s="200"/>
      <c r="K144" s="200"/>
      <c r="L144" s="200"/>
      <c r="M144" s="200"/>
      <c r="N144" s="200"/>
      <c r="O144" s="200"/>
      <c r="P144" s="200"/>
      <c r="Q144" s="200"/>
      <c r="R144" s="200"/>
    </row>
    <row r="145" spans="1:18" ht="42">
      <c r="A145" s="216">
        <v>38</v>
      </c>
      <c r="B145" s="200" t="s">
        <v>479</v>
      </c>
      <c r="C145" s="200" t="s">
        <v>441</v>
      </c>
      <c r="D145" s="200" t="s">
        <v>35</v>
      </c>
      <c r="E145" s="200" t="s">
        <v>30</v>
      </c>
      <c r="F145" s="200" t="s">
        <v>25</v>
      </c>
      <c r="G145" s="200" t="s">
        <v>25</v>
      </c>
      <c r="H145" s="200">
        <v>300</v>
      </c>
      <c r="I145" s="200"/>
      <c r="J145" s="200"/>
      <c r="K145" s="200"/>
      <c r="L145" s="200"/>
      <c r="M145" s="200"/>
      <c r="N145" s="200"/>
      <c r="O145" s="200"/>
      <c r="P145" s="200"/>
      <c r="Q145" s="200"/>
      <c r="R145" s="200"/>
    </row>
    <row r="146" spans="1:18" ht="42">
      <c r="A146" s="200">
        <v>39</v>
      </c>
      <c r="B146" s="200" t="s">
        <v>480</v>
      </c>
      <c r="C146" s="200" t="s">
        <v>441</v>
      </c>
      <c r="D146" s="200" t="s">
        <v>389</v>
      </c>
      <c r="E146" s="200" t="s">
        <v>150</v>
      </c>
      <c r="F146" s="200" t="s">
        <v>25</v>
      </c>
      <c r="G146" s="200" t="s">
        <v>25</v>
      </c>
      <c r="H146" s="200">
        <v>100</v>
      </c>
      <c r="I146" s="200"/>
      <c r="J146" s="200"/>
      <c r="K146" s="200"/>
      <c r="L146" s="200">
        <v>20</v>
      </c>
      <c r="M146" s="200"/>
      <c r="N146" s="200"/>
      <c r="O146" s="200"/>
      <c r="P146" s="200"/>
      <c r="Q146" s="200">
        <f>SUM(I146:P146)</f>
        <v>20</v>
      </c>
      <c r="R146" s="200"/>
    </row>
    <row r="147" spans="1:18" ht="42">
      <c r="A147" s="200">
        <v>40</v>
      </c>
      <c r="B147" s="200" t="s">
        <v>481</v>
      </c>
      <c r="C147" s="200" t="s">
        <v>441</v>
      </c>
      <c r="D147" s="200" t="s">
        <v>35</v>
      </c>
      <c r="E147" s="200" t="s">
        <v>150</v>
      </c>
      <c r="F147" s="200" t="s">
        <v>25</v>
      </c>
      <c r="G147" s="200" t="s">
        <v>25</v>
      </c>
      <c r="H147" s="200">
        <v>100</v>
      </c>
      <c r="I147" s="200"/>
      <c r="J147" s="200"/>
      <c r="K147" s="200"/>
      <c r="L147" s="200"/>
      <c r="M147" s="200"/>
      <c r="N147" s="200"/>
      <c r="O147" s="200"/>
      <c r="P147" s="200"/>
      <c r="Q147" s="200"/>
      <c r="R147" s="200"/>
    </row>
    <row r="148" spans="1:18" ht="42">
      <c r="A148" s="200">
        <v>41</v>
      </c>
      <c r="B148" s="200" t="s">
        <v>482</v>
      </c>
      <c r="C148" s="200" t="s">
        <v>441</v>
      </c>
      <c r="D148" s="200" t="s">
        <v>35</v>
      </c>
      <c r="E148" s="200" t="s">
        <v>36</v>
      </c>
      <c r="F148" s="200" t="s">
        <v>25</v>
      </c>
      <c r="G148" s="200" t="s">
        <v>25</v>
      </c>
      <c r="H148" s="200">
        <v>100</v>
      </c>
      <c r="I148" s="200"/>
      <c r="J148" s="200"/>
      <c r="K148" s="200"/>
      <c r="L148" s="200"/>
      <c r="M148" s="200"/>
      <c r="N148" s="200"/>
      <c r="O148" s="200"/>
      <c r="P148" s="200"/>
      <c r="Q148" s="200"/>
      <c r="R148" s="200"/>
    </row>
    <row r="149" spans="1:18" ht="42">
      <c r="A149" s="200">
        <v>42</v>
      </c>
      <c r="B149" s="200" t="s">
        <v>483</v>
      </c>
      <c r="C149" s="200" t="s">
        <v>441</v>
      </c>
      <c r="D149" s="200" t="s">
        <v>35</v>
      </c>
      <c r="E149" s="200" t="s">
        <v>36</v>
      </c>
      <c r="F149" s="200" t="s">
        <v>25</v>
      </c>
      <c r="G149" s="200" t="s">
        <v>25</v>
      </c>
      <c r="H149" s="200">
        <v>100</v>
      </c>
      <c r="I149" s="200"/>
      <c r="J149" s="200"/>
      <c r="K149" s="200"/>
      <c r="L149" s="200"/>
      <c r="M149" s="200"/>
      <c r="N149" s="200"/>
      <c r="O149" s="200"/>
      <c r="P149" s="200"/>
      <c r="Q149" s="200"/>
      <c r="R149" s="200"/>
    </row>
    <row r="150" spans="1:18" ht="42">
      <c r="A150" s="216">
        <v>43</v>
      </c>
      <c r="B150" s="200" t="s">
        <v>484</v>
      </c>
      <c r="C150" s="200" t="s">
        <v>441</v>
      </c>
      <c r="D150" s="200" t="s">
        <v>23</v>
      </c>
      <c r="E150" s="200" t="s">
        <v>30</v>
      </c>
      <c r="F150" s="200" t="s">
        <v>25</v>
      </c>
      <c r="G150" s="200" t="s">
        <v>25</v>
      </c>
      <c r="H150" s="200">
        <v>400</v>
      </c>
      <c r="I150" s="200">
        <v>800</v>
      </c>
      <c r="J150" s="200">
        <v>603.6</v>
      </c>
      <c r="K150" s="200"/>
      <c r="L150" s="200"/>
      <c r="M150" s="200"/>
      <c r="N150" s="200"/>
      <c r="O150" s="200"/>
      <c r="P150" s="200"/>
      <c r="Q150" s="200">
        <f>SUM(I150:P150)</f>
        <v>1403.6</v>
      </c>
      <c r="R150" s="200"/>
    </row>
    <row r="151" spans="1:18" ht="42">
      <c r="A151" s="200">
        <v>44</v>
      </c>
      <c r="B151" s="200" t="s">
        <v>485</v>
      </c>
      <c r="C151" s="200" t="s">
        <v>441</v>
      </c>
      <c r="D151" s="200" t="s">
        <v>35</v>
      </c>
      <c r="E151" s="200" t="s">
        <v>48</v>
      </c>
      <c r="F151" s="200" t="s">
        <v>25</v>
      </c>
      <c r="G151" s="200" t="s">
        <v>25</v>
      </c>
      <c r="H151" s="200">
        <v>100</v>
      </c>
      <c r="I151" s="200"/>
      <c r="J151" s="200"/>
      <c r="K151" s="200"/>
      <c r="L151" s="200"/>
      <c r="M151" s="200"/>
      <c r="N151" s="200"/>
      <c r="O151" s="200"/>
      <c r="P151" s="200"/>
      <c r="Q151" s="200"/>
      <c r="R151" s="200"/>
    </row>
    <row r="152" spans="1:18" ht="42">
      <c r="A152" s="200">
        <v>45</v>
      </c>
      <c r="B152" s="200" t="s">
        <v>486</v>
      </c>
      <c r="C152" s="200" t="s">
        <v>441</v>
      </c>
      <c r="D152" s="200" t="s">
        <v>35</v>
      </c>
      <c r="E152" s="200" t="s">
        <v>36</v>
      </c>
      <c r="F152" s="200" t="s">
        <v>25</v>
      </c>
      <c r="G152" s="200" t="s">
        <v>25</v>
      </c>
      <c r="H152" s="200">
        <v>100</v>
      </c>
      <c r="I152" s="200"/>
      <c r="J152" s="200"/>
      <c r="K152" s="200"/>
      <c r="L152" s="200"/>
      <c r="M152" s="200"/>
      <c r="N152" s="200">
        <v>500</v>
      </c>
      <c r="O152" s="200"/>
      <c r="P152" s="200"/>
      <c r="Q152" s="200">
        <v>500</v>
      </c>
      <c r="R152" s="200"/>
    </row>
    <row r="153" spans="1:18" ht="42">
      <c r="A153" s="200">
        <v>46</v>
      </c>
      <c r="B153" s="200" t="s">
        <v>487</v>
      </c>
      <c r="C153" s="200" t="s">
        <v>441</v>
      </c>
      <c r="D153" s="200" t="s">
        <v>35</v>
      </c>
      <c r="E153" s="200" t="s">
        <v>36</v>
      </c>
      <c r="F153" s="200" t="s">
        <v>25</v>
      </c>
      <c r="G153" s="200" t="s">
        <v>25</v>
      </c>
      <c r="H153" s="200">
        <v>100</v>
      </c>
      <c r="I153" s="200"/>
      <c r="J153" s="200"/>
      <c r="K153" s="200"/>
      <c r="L153" s="200"/>
      <c r="M153" s="200"/>
      <c r="N153" s="200"/>
      <c r="O153" s="200"/>
      <c r="P153" s="200"/>
      <c r="Q153" s="200"/>
      <c r="R153" s="200"/>
    </row>
    <row r="154" spans="1:18" ht="42">
      <c r="A154" s="200">
        <v>47</v>
      </c>
      <c r="B154" s="200" t="s">
        <v>488</v>
      </c>
      <c r="C154" s="200" t="s">
        <v>441</v>
      </c>
      <c r="D154" s="200" t="s">
        <v>35</v>
      </c>
      <c r="E154" s="200" t="s">
        <v>36</v>
      </c>
      <c r="F154" s="200" t="s">
        <v>25</v>
      </c>
      <c r="G154" s="200" t="s">
        <v>25</v>
      </c>
      <c r="H154" s="200">
        <v>100</v>
      </c>
      <c r="I154" s="200"/>
      <c r="J154" s="200"/>
      <c r="K154" s="200"/>
      <c r="L154" s="200"/>
      <c r="M154" s="200"/>
      <c r="N154" s="200"/>
      <c r="O154" s="200"/>
      <c r="P154" s="200"/>
      <c r="Q154" s="200"/>
      <c r="R154" s="200"/>
    </row>
    <row r="155" spans="1:18" ht="42">
      <c r="A155" s="216">
        <v>48</v>
      </c>
      <c r="B155" s="200" t="s">
        <v>489</v>
      </c>
      <c r="C155" s="200" t="s">
        <v>441</v>
      </c>
      <c r="D155" s="200" t="s">
        <v>23</v>
      </c>
      <c r="E155" s="200" t="s">
        <v>30</v>
      </c>
      <c r="F155" s="200" t="s">
        <v>25</v>
      </c>
      <c r="G155" s="200" t="s">
        <v>25</v>
      </c>
      <c r="H155" s="200">
        <v>400</v>
      </c>
      <c r="I155" s="200"/>
      <c r="J155" s="200">
        <v>400</v>
      </c>
      <c r="K155" s="200"/>
      <c r="L155" s="200"/>
      <c r="M155" s="200"/>
      <c r="N155" s="200"/>
      <c r="O155" s="200"/>
      <c r="P155" s="200"/>
      <c r="Q155" s="200">
        <f>SUM(I155:P155)</f>
        <v>400</v>
      </c>
      <c r="R155" s="200"/>
    </row>
    <row r="156" spans="1:18" ht="42">
      <c r="A156" s="250">
        <v>49</v>
      </c>
      <c r="B156" s="254" t="s">
        <v>490</v>
      </c>
      <c r="C156" s="254" t="s">
        <v>441</v>
      </c>
      <c r="D156" s="254" t="s">
        <v>23</v>
      </c>
      <c r="E156" s="254" t="s">
        <v>36</v>
      </c>
      <c r="F156" s="254" t="s">
        <v>25</v>
      </c>
      <c r="G156" s="254" t="s">
        <v>25</v>
      </c>
      <c r="H156" s="254">
        <v>100</v>
      </c>
      <c r="I156" s="254">
        <v>1000</v>
      </c>
      <c r="J156" s="254">
        <v>120</v>
      </c>
      <c r="K156" s="254"/>
      <c r="L156" s="254">
        <v>3500</v>
      </c>
      <c r="M156" s="254"/>
      <c r="N156" s="254"/>
      <c r="O156" s="254"/>
      <c r="P156" s="254"/>
      <c r="Q156" s="254">
        <f>SUM(I156:P156)</f>
        <v>4620</v>
      </c>
      <c r="R156" s="254" t="s">
        <v>491</v>
      </c>
    </row>
    <row r="157" spans="1:18" ht="42">
      <c r="A157" s="250">
        <v>50</v>
      </c>
      <c r="B157" s="254" t="s">
        <v>492</v>
      </c>
      <c r="C157" s="254" t="s">
        <v>441</v>
      </c>
      <c r="D157" s="254" t="s">
        <v>389</v>
      </c>
      <c r="E157" s="254" t="s">
        <v>148</v>
      </c>
      <c r="F157" s="254" t="s">
        <v>25</v>
      </c>
      <c r="G157" s="254" t="s">
        <v>25</v>
      </c>
      <c r="H157" s="254"/>
      <c r="I157" s="254"/>
      <c r="J157" s="254">
        <v>2000</v>
      </c>
      <c r="K157" s="254"/>
      <c r="L157" s="254"/>
      <c r="M157" s="254"/>
      <c r="N157" s="254"/>
      <c r="O157" s="254"/>
      <c r="P157" s="254"/>
      <c r="Q157" s="254">
        <v>2000</v>
      </c>
      <c r="R157" s="254"/>
    </row>
    <row r="158" spans="1:18" ht="42">
      <c r="A158" s="250">
        <v>51</v>
      </c>
      <c r="B158" s="254" t="s">
        <v>493</v>
      </c>
      <c r="C158" s="254" t="s">
        <v>441</v>
      </c>
      <c r="D158" s="254" t="s">
        <v>35</v>
      </c>
      <c r="E158" s="254"/>
      <c r="F158" s="254" t="s">
        <v>25</v>
      </c>
      <c r="G158" s="254" t="s">
        <v>25</v>
      </c>
      <c r="H158" s="254">
        <v>66</v>
      </c>
      <c r="I158" s="254"/>
      <c r="J158" s="254"/>
      <c r="K158" s="254"/>
      <c r="L158" s="254"/>
      <c r="M158" s="254"/>
      <c r="N158" s="254"/>
      <c r="O158" s="254"/>
      <c r="P158" s="254"/>
      <c r="Q158" s="254"/>
      <c r="R158" s="254" t="s">
        <v>494</v>
      </c>
    </row>
    <row r="159" spans="1:18" ht="42">
      <c r="A159" s="250">
        <v>52</v>
      </c>
      <c r="B159" s="256" t="s">
        <v>495</v>
      </c>
      <c r="C159" s="259" t="s">
        <v>441</v>
      </c>
      <c r="D159" s="259" t="s">
        <v>35</v>
      </c>
      <c r="E159" s="259" t="s">
        <v>36</v>
      </c>
      <c r="F159" s="259" t="s">
        <v>25</v>
      </c>
      <c r="G159" s="259" t="s">
        <v>25</v>
      </c>
      <c r="H159" s="259">
        <v>50</v>
      </c>
      <c r="I159" s="259"/>
      <c r="J159" s="259"/>
      <c r="K159" s="259"/>
      <c r="L159" s="259"/>
      <c r="M159" s="254"/>
      <c r="N159" s="254"/>
      <c r="O159" s="254"/>
      <c r="P159" s="254"/>
      <c r="Q159" s="254"/>
      <c r="R159" s="254" t="s">
        <v>496</v>
      </c>
    </row>
    <row r="160" spans="1:18" ht="42">
      <c r="A160" s="251">
        <v>53</v>
      </c>
      <c r="B160" s="254" t="s">
        <v>497</v>
      </c>
      <c r="C160" s="254" t="s">
        <v>441</v>
      </c>
      <c r="D160" s="254" t="s">
        <v>35</v>
      </c>
      <c r="E160" s="254" t="s">
        <v>36</v>
      </c>
      <c r="F160" s="254" t="s">
        <v>25</v>
      </c>
      <c r="G160" s="254" t="s">
        <v>25</v>
      </c>
      <c r="H160" s="254">
        <v>66</v>
      </c>
      <c r="I160" s="254"/>
      <c r="J160" s="254"/>
      <c r="K160" s="254"/>
      <c r="L160" s="254"/>
      <c r="M160" s="254"/>
      <c r="N160" s="254"/>
      <c r="O160" s="254"/>
      <c r="P160" s="254"/>
      <c r="Q160" s="254"/>
      <c r="R160" s="254" t="s">
        <v>494</v>
      </c>
    </row>
    <row r="161" spans="1:18" ht="14.5">
      <c r="A161" s="3">
        <v>1</v>
      </c>
      <c r="B161" s="217" t="s">
        <v>21</v>
      </c>
      <c r="C161" s="218" t="s">
        <v>22</v>
      </c>
      <c r="D161" s="4" t="s">
        <v>23</v>
      </c>
      <c r="E161" s="4" t="s">
        <v>24</v>
      </c>
      <c r="F161" s="4" t="s">
        <v>25</v>
      </c>
      <c r="G161" s="4" t="s">
        <v>25</v>
      </c>
      <c r="H161" s="4">
        <v>500</v>
      </c>
      <c r="I161" s="5"/>
      <c r="J161" s="5">
        <v>1440</v>
      </c>
      <c r="K161" s="5"/>
      <c r="L161" s="5"/>
      <c r="M161" s="5"/>
      <c r="N161" s="5"/>
      <c r="O161" s="5"/>
      <c r="P161" s="6"/>
      <c r="Q161" s="6">
        <v>1440</v>
      </c>
      <c r="R161" s="7"/>
    </row>
    <row r="162" spans="1:18" ht="14.5">
      <c r="A162" s="219">
        <v>2</v>
      </c>
      <c r="B162" s="217" t="s">
        <v>26</v>
      </c>
      <c r="C162" s="218" t="s">
        <v>22</v>
      </c>
      <c r="D162" s="218" t="s">
        <v>23</v>
      </c>
      <c r="E162" s="218" t="s">
        <v>24</v>
      </c>
      <c r="F162" s="218" t="s">
        <v>25</v>
      </c>
      <c r="G162" s="4" t="s">
        <v>25</v>
      </c>
      <c r="H162" s="4">
        <v>500</v>
      </c>
      <c r="I162" s="5">
        <v>956</v>
      </c>
      <c r="J162" s="5">
        <v>5368</v>
      </c>
      <c r="K162" s="5"/>
      <c r="L162" s="5"/>
      <c r="M162" s="5"/>
      <c r="N162" s="5">
        <v>500</v>
      </c>
      <c r="O162" s="5">
        <v>200</v>
      </c>
      <c r="P162" s="5"/>
      <c r="Q162" s="5">
        <f>SUM(I162:P162)</f>
        <v>7024</v>
      </c>
      <c r="R162" s="8"/>
    </row>
    <row r="163" spans="1:18" ht="14.5">
      <c r="A163" s="3">
        <v>3</v>
      </c>
      <c r="B163" s="217" t="s">
        <v>27</v>
      </c>
      <c r="C163" s="218" t="s">
        <v>22</v>
      </c>
      <c r="D163" s="218" t="s">
        <v>23</v>
      </c>
      <c r="E163" s="218" t="s">
        <v>24</v>
      </c>
      <c r="F163" s="218" t="s">
        <v>25</v>
      </c>
      <c r="G163" s="218" t="s">
        <v>25</v>
      </c>
      <c r="H163" s="4">
        <v>500</v>
      </c>
      <c r="I163" s="5"/>
      <c r="J163" s="5"/>
      <c r="K163" s="5"/>
      <c r="L163" s="5"/>
      <c r="M163" s="5"/>
      <c r="N163" s="5">
        <v>500</v>
      </c>
      <c r="O163" s="5">
        <v>800</v>
      </c>
      <c r="P163" s="5"/>
      <c r="Q163" s="5">
        <v>1300</v>
      </c>
      <c r="R163" s="8"/>
    </row>
    <row r="164" spans="1:18" ht="14.5">
      <c r="A164" s="219">
        <v>4</v>
      </c>
      <c r="B164" s="9" t="s">
        <v>28</v>
      </c>
      <c r="C164" s="4" t="s">
        <v>22</v>
      </c>
      <c r="D164" s="4" t="s">
        <v>23</v>
      </c>
      <c r="E164" s="4" t="s">
        <v>24</v>
      </c>
      <c r="F164" s="4" t="s">
        <v>25</v>
      </c>
      <c r="G164" s="4" t="s">
        <v>25</v>
      </c>
      <c r="H164" s="4">
        <v>500</v>
      </c>
      <c r="I164" s="5"/>
      <c r="J164" s="5"/>
      <c r="K164" s="5"/>
      <c r="L164" s="5">
        <v>360</v>
      </c>
      <c r="M164" s="5"/>
      <c r="N164" s="5"/>
      <c r="O164" s="5">
        <v>200</v>
      </c>
      <c r="P164" s="5"/>
      <c r="Q164" s="5">
        <v>560</v>
      </c>
      <c r="R164" s="8"/>
    </row>
    <row r="165" spans="1:18" ht="14.5">
      <c r="A165" s="3">
        <v>5</v>
      </c>
      <c r="B165" s="217" t="s">
        <v>29</v>
      </c>
      <c r="C165" s="218" t="s">
        <v>22</v>
      </c>
      <c r="D165" s="218" t="s">
        <v>23</v>
      </c>
      <c r="E165" s="218" t="s">
        <v>30</v>
      </c>
      <c r="F165" s="218" t="s">
        <v>25</v>
      </c>
      <c r="G165" s="218" t="s">
        <v>25</v>
      </c>
      <c r="H165" s="4">
        <v>400</v>
      </c>
      <c r="I165" s="5"/>
      <c r="J165" s="5"/>
      <c r="K165" s="5"/>
      <c r="L165" s="5">
        <v>4700</v>
      </c>
      <c r="M165" s="5"/>
      <c r="N165" s="5"/>
      <c r="O165" s="5">
        <v>200</v>
      </c>
      <c r="P165" s="5"/>
      <c r="Q165" s="5">
        <v>4900</v>
      </c>
      <c r="R165" s="8"/>
    </row>
    <row r="166" spans="1:18" ht="14.5">
      <c r="A166" s="219">
        <v>6</v>
      </c>
      <c r="B166" s="217" t="s">
        <v>31</v>
      </c>
      <c r="C166" s="218" t="s">
        <v>22</v>
      </c>
      <c r="D166" s="218" t="s">
        <v>23</v>
      </c>
      <c r="E166" s="218" t="s">
        <v>30</v>
      </c>
      <c r="F166" s="218" t="s">
        <v>25</v>
      </c>
      <c r="G166" s="218" t="s">
        <v>25</v>
      </c>
      <c r="H166" s="4">
        <v>400</v>
      </c>
      <c r="I166" s="5">
        <v>105</v>
      </c>
      <c r="J166" s="5">
        <v>1200</v>
      </c>
      <c r="K166" s="5"/>
      <c r="L166" s="5"/>
      <c r="M166" s="5"/>
      <c r="N166" s="5"/>
      <c r="O166" s="5"/>
      <c r="P166" s="5"/>
      <c r="Q166" s="5">
        <v>1305</v>
      </c>
      <c r="R166" s="8"/>
    </row>
    <row r="167" spans="1:18" ht="14.5">
      <c r="A167" s="3">
        <v>7</v>
      </c>
      <c r="B167" s="217" t="s">
        <v>32</v>
      </c>
      <c r="C167" s="218" t="s">
        <v>22</v>
      </c>
      <c r="D167" s="218" t="s">
        <v>23</v>
      </c>
      <c r="E167" s="218" t="s">
        <v>30</v>
      </c>
      <c r="F167" s="218" t="s">
        <v>25</v>
      </c>
      <c r="G167" s="218" t="s">
        <v>25</v>
      </c>
      <c r="H167" s="4">
        <v>400</v>
      </c>
      <c r="I167" s="5"/>
      <c r="J167" s="5">
        <v>1200</v>
      </c>
      <c r="K167" s="5"/>
      <c r="L167" s="5">
        <v>5500</v>
      </c>
      <c r="M167" s="5"/>
      <c r="N167" s="5"/>
      <c r="O167" s="5">
        <v>100</v>
      </c>
      <c r="P167" s="5"/>
      <c r="Q167" s="5">
        <v>6800</v>
      </c>
      <c r="R167" s="8"/>
    </row>
    <row r="168" spans="1:18" ht="14.5">
      <c r="A168" s="219">
        <v>8</v>
      </c>
      <c r="B168" s="217" t="s">
        <v>33</v>
      </c>
      <c r="C168" s="218" t="s">
        <v>22</v>
      </c>
      <c r="D168" s="218" t="s">
        <v>23</v>
      </c>
      <c r="E168" s="218" t="s">
        <v>30</v>
      </c>
      <c r="F168" s="218" t="s">
        <v>25</v>
      </c>
      <c r="G168" s="218" t="s">
        <v>25</v>
      </c>
      <c r="H168" s="4">
        <v>400</v>
      </c>
      <c r="I168" s="5">
        <v>1000</v>
      </c>
      <c r="J168" s="5">
        <v>1752</v>
      </c>
      <c r="K168" s="5"/>
      <c r="L168" s="5">
        <v>10</v>
      </c>
      <c r="M168" s="5"/>
      <c r="N168" s="5"/>
      <c r="O168" s="5"/>
      <c r="P168" s="5"/>
      <c r="Q168" s="5">
        <v>2762</v>
      </c>
      <c r="R168" s="8"/>
    </row>
    <row r="169" spans="1:18" ht="14.5">
      <c r="A169" s="219">
        <v>9</v>
      </c>
      <c r="B169" s="217" t="s">
        <v>34</v>
      </c>
      <c r="C169" s="218" t="s">
        <v>22</v>
      </c>
      <c r="D169" s="218" t="s">
        <v>35</v>
      </c>
      <c r="E169" s="218" t="s">
        <v>36</v>
      </c>
      <c r="F169" s="218" t="s">
        <v>25</v>
      </c>
      <c r="G169" s="218" t="s">
        <v>25</v>
      </c>
      <c r="H169" s="4">
        <v>100</v>
      </c>
      <c r="I169" s="5"/>
      <c r="J169" s="5">
        <v>124</v>
      </c>
      <c r="K169" s="5"/>
      <c r="L169" s="5"/>
      <c r="M169" s="5"/>
      <c r="N169" s="5"/>
      <c r="O169" s="5"/>
      <c r="P169" s="5"/>
      <c r="Q169" s="5">
        <v>124</v>
      </c>
      <c r="R169" s="8"/>
    </row>
    <row r="170" spans="1:18" ht="14.5">
      <c r="A170" s="219">
        <v>10</v>
      </c>
      <c r="B170" s="217" t="s">
        <v>37</v>
      </c>
      <c r="C170" s="218" t="s">
        <v>22</v>
      </c>
      <c r="D170" s="218" t="s">
        <v>35</v>
      </c>
      <c r="E170" s="218" t="s">
        <v>36</v>
      </c>
      <c r="F170" s="218" t="s">
        <v>25</v>
      </c>
      <c r="G170" s="218" t="s">
        <v>25</v>
      </c>
      <c r="H170" s="4">
        <v>100</v>
      </c>
      <c r="I170" s="5"/>
      <c r="J170" s="5">
        <v>124</v>
      </c>
      <c r="K170" s="5"/>
      <c r="L170" s="5"/>
      <c r="M170" s="5"/>
      <c r="N170" s="5"/>
      <c r="O170" s="5"/>
      <c r="P170" s="5"/>
      <c r="Q170" s="5">
        <v>124</v>
      </c>
      <c r="R170" s="8"/>
    </row>
    <row r="171" spans="1:18" ht="14.5">
      <c r="A171" s="219">
        <v>11</v>
      </c>
      <c r="B171" s="217" t="s">
        <v>38</v>
      </c>
      <c r="C171" s="218" t="s">
        <v>22</v>
      </c>
      <c r="D171" s="218" t="s">
        <v>23</v>
      </c>
      <c r="E171" s="218" t="s">
        <v>36</v>
      </c>
      <c r="F171" s="218" t="s">
        <v>25</v>
      </c>
      <c r="G171" s="218" t="s">
        <v>25</v>
      </c>
      <c r="H171" s="4">
        <v>400</v>
      </c>
      <c r="I171" s="5">
        <v>2000</v>
      </c>
      <c r="J171" s="5"/>
      <c r="K171" s="5"/>
      <c r="L171" s="5">
        <v>80</v>
      </c>
      <c r="M171" s="5"/>
      <c r="N171" s="5"/>
      <c r="O171" s="5"/>
      <c r="P171" s="5"/>
      <c r="Q171" s="5">
        <v>2080</v>
      </c>
      <c r="R171" s="8"/>
    </row>
    <row r="172" spans="1:18" ht="14.5">
      <c r="A172" s="219">
        <v>12</v>
      </c>
      <c r="B172" s="217" t="s">
        <v>39</v>
      </c>
      <c r="C172" s="218" t="s">
        <v>22</v>
      </c>
      <c r="D172" s="218" t="s">
        <v>35</v>
      </c>
      <c r="E172" s="218" t="s">
        <v>36</v>
      </c>
      <c r="F172" s="218" t="s">
        <v>25</v>
      </c>
      <c r="G172" s="218" t="s">
        <v>25</v>
      </c>
      <c r="H172" s="4">
        <v>100</v>
      </c>
      <c r="I172" s="5">
        <v>50</v>
      </c>
      <c r="J172" s="5"/>
      <c r="K172" s="5"/>
      <c r="L172" s="5">
        <v>10.5</v>
      </c>
      <c r="M172" s="5"/>
      <c r="N172" s="5"/>
      <c r="O172" s="5"/>
      <c r="P172" s="5"/>
      <c r="Q172" s="5">
        <v>60.5</v>
      </c>
      <c r="R172" s="8"/>
    </row>
    <row r="173" spans="1:18" ht="14.5">
      <c r="A173" s="219">
        <v>13</v>
      </c>
      <c r="B173" s="217" t="s">
        <v>40</v>
      </c>
      <c r="C173" s="218" t="s">
        <v>22</v>
      </c>
      <c r="D173" s="218" t="s">
        <v>23</v>
      </c>
      <c r="E173" s="218" t="s">
        <v>36</v>
      </c>
      <c r="F173" s="218" t="s">
        <v>25</v>
      </c>
      <c r="G173" s="218" t="s">
        <v>25</v>
      </c>
      <c r="H173" s="4">
        <v>400</v>
      </c>
      <c r="I173" s="5">
        <v>50</v>
      </c>
      <c r="J173" s="5"/>
      <c r="K173" s="5"/>
      <c r="L173" s="5"/>
      <c r="M173" s="5"/>
      <c r="N173" s="5">
        <v>500</v>
      </c>
      <c r="O173" s="5"/>
      <c r="P173" s="5"/>
      <c r="Q173" s="5">
        <v>550</v>
      </c>
      <c r="R173" s="8"/>
    </row>
    <row r="174" spans="1:18" ht="14.5">
      <c r="A174" s="219">
        <v>14</v>
      </c>
      <c r="B174" s="217" t="s">
        <v>41</v>
      </c>
      <c r="C174" s="218" t="s">
        <v>22</v>
      </c>
      <c r="D174" s="218" t="s">
        <v>23</v>
      </c>
      <c r="E174" s="218" t="s">
        <v>30</v>
      </c>
      <c r="F174" s="218" t="s">
        <v>25</v>
      </c>
      <c r="G174" s="218" t="s">
        <v>25</v>
      </c>
      <c r="H174" s="218">
        <v>400</v>
      </c>
      <c r="I174" s="5"/>
      <c r="J174" s="5">
        <v>1200</v>
      </c>
      <c r="K174" s="5"/>
      <c r="L174" s="5"/>
      <c r="M174" s="5"/>
      <c r="N174" s="5"/>
      <c r="O174" s="5"/>
      <c r="P174" s="5"/>
      <c r="Q174" s="5">
        <v>1200</v>
      </c>
      <c r="R174" s="8"/>
    </row>
    <row r="175" spans="1:18" ht="14.5">
      <c r="A175" s="219">
        <v>15</v>
      </c>
      <c r="B175" s="217" t="s">
        <v>42</v>
      </c>
      <c r="C175" s="218" t="s">
        <v>22</v>
      </c>
      <c r="D175" s="218" t="s">
        <v>35</v>
      </c>
      <c r="E175" s="218" t="s">
        <v>36</v>
      </c>
      <c r="F175" s="218" t="s">
        <v>25</v>
      </c>
      <c r="G175" s="218" t="s">
        <v>25</v>
      </c>
      <c r="H175" s="218">
        <v>100</v>
      </c>
      <c r="I175" s="5">
        <v>50</v>
      </c>
      <c r="J175" s="5"/>
      <c r="K175" s="5"/>
      <c r="L175" s="5"/>
      <c r="M175" s="5"/>
      <c r="N175" s="5"/>
      <c r="O175" s="5"/>
      <c r="P175" s="5"/>
      <c r="Q175" s="5">
        <v>50</v>
      </c>
      <c r="R175" s="8"/>
    </row>
    <row r="176" spans="1:18" ht="14.5">
      <c r="A176" s="219">
        <v>16</v>
      </c>
      <c r="B176" s="217" t="s">
        <v>43</v>
      </c>
      <c r="C176" s="218" t="s">
        <v>22</v>
      </c>
      <c r="D176" s="218" t="s">
        <v>35</v>
      </c>
      <c r="E176" s="218" t="s">
        <v>24</v>
      </c>
      <c r="F176" s="218" t="s">
        <v>25</v>
      </c>
      <c r="G176" s="218" t="s">
        <v>25</v>
      </c>
      <c r="H176" s="218">
        <v>400</v>
      </c>
      <c r="I176" s="5">
        <v>756</v>
      </c>
      <c r="J176" s="5">
        <v>1200</v>
      </c>
      <c r="K176" s="5"/>
      <c r="L176" s="5">
        <v>1731</v>
      </c>
      <c r="M176" s="5"/>
      <c r="N176" s="5"/>
      <c r="O176" s="5"/>
      <c r="P176" s="5"/>
      <c r="Q176" s="5">
        <v>3687</v>
      </c>
      <c r="R176" s="8"/>
    </row>
    <row r="177" spans="1:18" ht="14.5">
      <c r="A177" s="219">
        <v>17</v>
      </c>
      <c r="B177" s="217" t="s">
        <v>44</v>
      </c>
      <c r="C177" s="218" t="s">
        <v>22</v>
      </c>
      <c r="D177" s="218" t="s">
        <v>35</v>
      </c>
      <c r="E177" s="218" t="s">
        <v>30</v>
      </c>
      <c r="F177" s="218" t="s">
        <v>25</v>
      </c>
      <c r="G177" s="218" t="s">
        <v>25</v>
      </c>
      <c r="H177" s="218">
        <v>400</v>
      </c>
      <c r="I177" s="5"/>
      <c r="J177" s="5">
        <v>800</v>
      </c>
      <c r="K177" s="5"/>
      <c r="L177" s="5">
        <v>60</v>
      </c>
      <c r="M177" s="5">
        <v>500</v>
      </c>
      <c r="N177" s="5"/>
      <c r="O177" s="5"/>
      <c r="P177" s="5"/>
      <c r="Q177" s="5">
        <v>1360</v>
      </c>
      <c r="R177" s="8"/>
    </row>
    <row r="178" spans="1:18" ht="14.5">
      <c r="A178" s="219">
        <v>18</v>
      </c>
      <c r="B178" s="217" t="s">
        <v>45</v>
      </c>
      <c r="C178" s="218" t="s">
        <v>22</v>
      </c>
      <c r="D178" s="218" t="s">
        <v>35</v>
      </c>
      <c r="E178" s="218" t="s">
        <v>24</v>
      </c>
      <c r="F178" s="218" t="s">
        <v>25</v>
      </c>
      <c r="G178" s="218" t="s">
        <v>25</v>
      </c>
      <c r="H178" s="218">
        <v>400</v>
      </c>
      <c r="I178" s="5"/>
      <c r="J178" s="5">
        <v>1200</v>
      </c>
      <c r="K178" s="5"/>
      <c r="L178" s="5"/>
      <c r="M178" s="5"/>
      <c r="N178" s="5">
        <v>500</v>
      </c>
      <c r="O178" s="5"/>
      <c r="P178" s="5"/>
      <c r="Q178" s="5">
        <v>1700</v>
      </c>
      <c r="R178" s="8"/>
    </row>
    <row r="179" spans="1:18" ht="14.5">
      <c r="A179" s="219">
        <v>19</v>
      </c>
      <c r="B179" s="217" t="s">
        <v>46</v>
      </c>
      <c r="C179" s="218" t="s">
        <v>22</v>
      </c>
      <c r="D179" s="218" t="s">
        <v>23</v>
      </c>
      <c r="E179" s="218" t="s">
        <v>36</v>
      </c>
      <c r="F179" s="218" t="s">
        <v>25</v>
      </c>
      <c r="G179" s="218" t="s">
        <v>25</v>
      </c>
      <c r="H179" s="218">
        <v>400</v>
      </c>
      <c r="I179" s="5">
        <v>1200</v>
      </c>
      <c r="J179" s="5"/>
      <c r="K179" s="5"/>
      <c r="L179" s="5"/>
      <c r="M179" s="5"/>
      <c r="N179" s="5">
        <v>500</v>
      </c>
      <c r="O179" s="5"/>
      <c r="P179" s="5"/>
      <c r="Q179" s="5">
        <v>1700</v>
      </c>
      <c r="R179" s="8"/>
    </row>
    <row r="180" spans="1:18" ht="14.5">
      <c r="A180" s="219">
        <v>20</v>
      </c>
      <c r="B180" s="217" t="s">
        <v>47</v>
      </c>
      <c r="C180" s="218" t="s">
        <v>22</v>
      </c>
      <c r="D180" s="218" t="s">
        <v>23</v>
      </c>
      <c r="E180" s="218" t="s">
        <v>48</v>
      </c>
      <c r="F180" s="218" t="s">
        <v>25</v>
      </c>
      <c r="G180" s="218" t="s">
        <v>25</v>
      </c>
      <c r="H180" s="218">
        <v>200</v>
      </c>
      <c r="I180" s="5">
        <v>1000</v>
      </c>
      <c r="J180" s="5"/>
      <c r="K180" s="5"/>
      <c r="L180" s="5"/>
      <c r="M180" s="5"/>
      <c r="N180" s="5"/>
      <c r="O180" s="5"/>
      <c r="P180" s="5"/>
      <c r="Q180" s="5">
        <v>1000</v>
      </c>
      <c r="R180" s="220" t="s">
        <v>49</v>
      </c>
    </row>
    <row r="181" spans="1:18" ht="14.5">
      <c r="A181" s="219">
        <v>21</v>
      </c>
      <c r="B181" s="217" t="s">
        <v>50</v>
      </c>
      <c r="C181" s="218" t="s">
        <v>22</v>
      </c>
      <c r="D181" s="218" t="s">
        <v>23</v>
      </c>
      <c r="E181" s="218" t="s">
        <v>48</v>
      </c>
      <c r="F181" s="218" t="s">
        <v>25</v>
      </c>
      <c r="G181" s="218" t="s">
        <v>25</v>
      </c>
      <c r="H181" s="218">
        <v>400</v>
      </c>
      <c r="I181" s="5">
        <v>50</v>
      </c>
      <c r="J181" s="5"/>
      <c r="K181" s="5"/>
      <c r="L181" s="5"/>
      <c r="M181" s="5"/>
      <c r="N181" s="5"/>
      <c r="O181" s="5"/>
      <c r="P181" s="5"/>
      <c r="Q181" s="5">
        <v>50</v>
      </c>
      <c r="R181" s="8"/>
    </row>
    <row r="182" spans="1:18" ht="14.5">
      <c r="A182" s="219">
        <v>22</v>
      </c>
      <c r="B182" s="217" t="s">
        <v>51</v>
      </c>
      <c r="C182" s="218" t="s">
        <v>22</v>
      </c>
      <c r="D182" s="218" t="s">
        <v>35</v>
      </c>
      <c r="E182" s="218" t="s">
        <v>30</v>
      </c>
      <c r="F182" s="218" t="s">
        <v>25</v>
      </c>
      <c r="G182" s="218" t="s">
        <v>25</v>
      </c>
      <c r="H182" s="218">
        <v>300</v>
      </c>
      <c r="I182" s="5"/>
      <c r="J182" s="5">
        <v>600</v>
      </c>
      <c r="K182" s="5"/>
      <c r="L182" s="5">
        <v>500</v>
      </c>
      <c r="M182" s="5"/>
      <c r="N182" s="5">
        <v>500</v>
      </c>
      <c r="O182" s="5"/>
      <c r="P182" s="5"/>
      <c r="Q182" s="5">
        <v>1600</v>
      </c>
      <c r="R182" s="8"/>
    </row>
    <row r="183" spans="1:18" ht="14.5">
      <c r="A183" s="219">
        <v>23</v>
      </c>
      <c r="B183" s="217" t="s">
        <v>52</v>
      </c>
      <c r="C183" s="218" t="s">
        <v>22</v>
      </c>
      <c r="D183" s="218" t="s">
        <v>23</v>
      </c>
      <c r="E183" s="218" t="s">
        <v>36</v>
      </c>
      <c r="F183" s="218" t="s">
        <v>25</v>
      </c>
      <c r="G183" s="218" t="s">
        <v>25</v>
      </c>
      <c r="H183" s="218">
        <v>400</v>
      </c>
      <c r="I183" s="5">
        <v>200</v>
      </c>
      <c r="J183" s="5">
        <v>1200</v>
      </c>
      <c r="K183" s="5"/>
      <c r="L183" s="5">
        <v>1200</v>
      </c>
      <c r="M183" s="5"/>
      <c r="N183" s="5"/>
      <c r="O183" s="5"/>
      <c r="P183" s="5"/>
      <c r="Q183" s="5">
        <v>2600</v>
      </c>
      <c r="R183" s="8"/>
    </row>
    <row r="184" spans="1:18" ht="14.5">
      <c r="A184" s="219">
        <v>24</v>
      </c>
      <c r="B184" s="217" t="s">
        <v>53</v>
      </c>
      <c r="C184" s="218" t="s">
        <v>22</v>
      </c>
      <c r="D184" s="218" t="s">
        <v>35</v>
      </c>
      <c r="E184" s="218" t="s">
        <v>36</v>
      </c>
      <c r="F184" s="218" t="s">
        <v>25</v>
      </c>
      <c r="G184" s="218" t="s">
        <v>25</v>
      </c>
      <c r="H184" s="218">
        <v>100</v>
      </c>
      <c r="I184" s="5">
        <v>50</v>
      </c>
      <c r="J184" s="5"/>
      <c r="K184" s="5"/>
      <c r="L184" s="5"/>
      <c r="M184" s="5"/>
      <c r="N184" s="5"/>
      <c r="O184" s="5"/>
      <c r="P184" s="5"/>
      <c r="Q184" s="5">
        <v>50</v>
      </c>
      <c r="R184" s="8"/>
    </row>
    <row r="185" spans="1:18" ht="14.5">
      <c r="A185" s="3">
        <v>25</v>
      </c>
      <c r="B185" s="9" t="s">
        <v>54</v>
      </c>
      <c r="C185" s="4" t="s">
        <v>22</v>
      </c>
      <c r="D185" s="4" t="s">
        <v>23</v>
      </c>
      <c r="E185" s="4" t="s">
        <v>36</v>
      </c>
      <c r="F185" s="4" t="s">
        <v>25</v>
      </c>
      <c r="G185" s="4" t="s">
        <v>25</v>
      </c>
      <c r="H185" s="4">
        <v>400</v>
      </c>
      <c r="I185" s="5">
        <v>200</v>
      </c>
      <c r="J185" s="5"/>
      <c r="K185" s="5"/>
      <c r="L185" s="5"/>
      <c r="M185" s="5"/>
      <c r="N185" s="5"/>
      <c r="O185" s="5"/>
      <c r="P185" s="5"/>
      <c r="Q185" s="5">
        <v>200</v>
      </c>
      <c r="R185" s="8"/>
    </row>
    <row r="186" spans="1:18" ht="14.5">
      <c r="A186" s="20">
        <v>26</v>
      </c>
      <c r="B186" s="20" t="s">
        <v>55</v>
      </c>
      <c r="C186" s="20" t="s">
        <v>22</v>
      </c>
      <c r="D186" s="20" t="s">
        <v>23</v>
      </c>
      <c r="E186" s="20" t="s">
        <v>36</v>
      </c>
      <c r="F186" s="20" t="s">
        <v>25</v>
      </c>
      <c r="G186" s="20" t="s">
        <v>25</v>
      </c>
      <c r="H186" s="20">
        <v>200</v>
      </c>
      <c r="I186" s="34">
        <v>1000</v>
      </c>
      <c r="J186" s="34"/>
      <c r="K186" s="34"/>
      <c r="L186" s="34"/>
      <c r="M186" s="34"/>
      <c r="N186" s="34"/>
      <c r="O186" s="34"/>
      <c r="P186" s="34"/>
      <c r="Q186" s="34">
        <v>1000</v>
      </c>
      <c r="R186" s="33" t="s">
        <v>49</v>
      </c>
    </row>
    <row r="187" spans="1:18" ht="14.5">
      <c r="A187" s="20">
        <v>27</v>
      </c>
      <c r="B187" s="253" t="s">
        <v>56</v>
      </c>
      <c r="C187" s="253" t="s">
        <v>22</v>
      </c>
      <c r="D187" s="253" t="s">
        <v>35</v>
      </c>
      <c r="E187" s="253" t="s">
        <v>36</v>
      </c>
      <c r="F187" s="253" t="s">
        <v>25</v>
      </c>
      <c r="G187" s="253" t="s">
        <v>25</v>
      </c>
      <c r="H187" s="20">
        <v>100</v>
      </c>
      <c r="I187" s="260"/>
      <c r="J187" s="262">
        <v>160</v>
      </c>
      <c r="K187" s="260"/>
      <c r="L187" s="260"/>
      <c r="M187" s="260"/>
      <c r="N187" s="260"/>
      <c r="O187" s="34">
        <v>50</v>
      </c>
      <c r="P187" s="265"/>
      <c r="Q187" s="267">
        <v>210</v>
      </c>
      <c r="R187" s="265"/>
    </row>
    <row r="188" spans="1:18" ht="14.5">
      <c r="A188" s="20">
        <v>28</v>
      </c>
      <c r="B188" s="253" t="s">
        <v>57</v>
      </c>
      <c r="C188" s="253" t="s">
        <v>22</v>
      </c>
      <c r="D188" s="253" t="s">
        <v>35</v>
      </c>
      <c r="E188" s="253" t="s">
        <v>36</v>
      </c>
      <c r="F188" s="253" t="s">
        <v>25</v>
      </c>
      <c r="G188" s="253" t="s">
        <v>25</v>
      </c>
      <c r="H188" s="20">
        <v>100</v>
      </c>
      <c r="I188" s="260"/>
      <c r="J188" s="262">
        <v>160</v>
      </c>
      <c r="K188" s="260"/>
      <c r="L188" s="260"/>
      <c r="M188" s="260"/>
      <c r="N188" s="260"/>
      <c r="O188" s="260"/>
      <c r="P188" s="265"/>
      <c r="Q188" s="267">
        <v>160</v>
      </c>
      <c r="R188" s="265"/>
    </row>
    <row r="189" spans="1:18" ht="14.5">
      <c r="A189" s="20">
        <v>30</v>
      </c>
      <c r="B189" s="253" t="s">
        <v>59</v>
      </c>
      <c r="C189" s="253" t="s">
        <v>22</v>
      </c>
      <c r="D189" s="253" t="s">
        <v>35</v>
      </c>
      <c r="E189" s="253" t="s">
        <v>30</v>
      </c>
      <c r="F189" s="253" t="s">
        <v>25</v>
      </c>
      <c r="G189" s="253" t="s">
        <v>25</v>
      </c>
      <c r="H189" s="20">
        <v>300</v>
      </c>
      <c r="I189" s="34">
        <v>105</v>
      </c>
      <c r="J189" s="262"/>
      <c r="K189" s="260"/>
      <c r="L189" s="260"/>
      <c r="M189" s="260"/>
      <c r="N189" s="260"/>
      <c r="O189" s="34"/>
      <c r="P189" s="265"/>
      <c r="Q189" s="267">
        <v>105</v>
      </c>
      <c r="R189" s="265"/>
    </row>
    <row r="190" spans="1:18" ht="26">
      <c r="A190" s="71">
        <v>1</v>
      </c>
      <c r="B190" s="71" t="s">
        <v>173</v>
      </c>
      <c r="C190" s="71" t="s">
        <v>174</v>
      </c>
      <c r="D190" s="71" t="s">
        <v>71</v>
      </c>
      <c r="E190" s="71" t="s">
        <v>36</v>
      </c>
      <c r="F190" s="71" t="s">
        <v>25</v>
      </c>
      <c r="G190" s="71" t="s">
        <v>25</v>
      </c>
      <c r="H190" s="71">
        <v>100</v>
      </c>
      <c r="I190" s="71"/>
      <c r="J190" s="71">
        <v>140</v>
      </c>
      <c r="K190" s="71"/>
      <c r="L190" s="71">
        <v>10</v>
      </c>
      <c r="M190" s="71"/>
      <c r="N190" s="71"/>
      <c r="O190" s="71"/>
      <c r="P190" s="71"/>
      <c r="Q190" s="71">
        <f t="shared" ref="Q190:Q221" si="0">SUM(I190:P190)</f>
        <v>150</v>
      </c>
      <c r="R190" s="71"/>
    </row>
    <row r="191" spans="1:18" ht="26">
      <c r="A191" s="71">
        <v>2</v>
      </c>
      <c r="B191" s="71" t="s">
        <v>175</v>
      </c>
      <c r="C191" s="71" t="s">
        <v>174</v>
      </c>
      <c r="D191" s="71" t="s">
        <v>71</v>
      </c>
      <c r="E191" s="71" t="s">
        <v>30</v>
      </c>
      <c r="F191" s="71" t="s">
        <v>25</v>
      </c>
      <c r="G191" s="71" t="s">
        <v>25</v>
      </c>
      <c r="H191" s="71">
        <v>300</v>
      </c>
      <c r="I191" s="71"/>
      <c r="J191" s="71">
        <v>460</v>
      </c>
      <c r="K191" s="71"/>
      <c r="L191" s="71"/>
      <c r="M191" s="71"/>
      <c r="N191" s="71"/>
      <c r="O191" s="71"/>
      <c r="P191" s="71"/>
      <c r="Q191" s="71">
        <f t="shared" si="0"/>
        <v>460</v>
      </c>
      <c r="R191" s="71"/>
    </row>
    <row r="192" spans="1:18" ht="26">
      <c r="A192" s="71">
        <v>3</v>
      </c>
      <c r="B192" s="71" t="s">
        <v>176</v>
      </c>
      <c r="C192" s="71" t="s">
        <v>174</v>
      </c>
      <c r="D192" s="71" t="s">
        <v>71</v>
      </c>
      <c r="E192" s="71" t="s">
        <v>77</v>
      </c>
      <c r="F192" s="71" t="s">
        <v>25</v>
      </c>
      <c r="G192" s="71" t="s">
        <v>25</v>
      </c>
      <c r="H192" s="71">
        <v>300</v>
      </c>
      <c r="I192" s="71"/>
      <c r="J192" s="71">
        <v>0</v>
      </c>
      <c r="K192" s="71"/>
      <c r="L192" s="71">
        <v>500</v>
      </c>
      <c r="M192" s="71"/>
      <c r="N192" s="71"/>
      <c r="O192" s="71"/>
      <c r="P192" s="71"/>
      <c r="Q192" s="71">
        <f t="shared" si="0"/>
        <v>500</v>
      </c>
      <c r="R192" s="71"/>
    </row>
    <row r="193" spans="1:18" ht="26">
      <c r="A193" s="71">
        <v>4</v>
      </c>
      <c r="B193" s="71" t="s">
        <v>177</v>
      </c>
      <c r="C193" s="71" t="s">
        <v>174</v>
      </c>
      <c r="D193" s="71" t="s">
        <v>71</v>
      </c>
      <c r="E193" s="71" t="s">
        <v>30</v>
      </c>
      <c r="F193" s="71" t="s">
        <v>25</v>
      </c>
      <c r="G193" s="71" t="s">
        <v>25</v>
      </c>
      <c r="H193" s="71">
        <v>300</v>
      </c>
      <c r="I193" s="71"/>
      <c r="J193" s="71">
        <v>280</v>
      </c>
      <c r="K193" s="71"/>
      <c r="L193" s="71">
        <v>21</v>
      </c>
      <c r="M193" s="71"/>
      <c r="N193" s="71"/>
      <c r="O193" s="71"/>
      <c r="P193" s="71"/>
      <c r="Q193" s="71">
        <f t="shared" si="0"/>
        <v>301</v>
      </c>
      <c r="R193" s="71"/>
    </row>
    <row r="194" spans="1:18" ht="26">
      <c r="A194" s="71">
        <v>6</v>
      </c>
      <c r="B194" s="71" t="s">
        <v>179</v>
      </c>
      <c r="C194" s="71" t="s">
        <v>174</v>
      </c>
      <c r="D194" s="71" t="s">
        <v>35</v>
      </c>
      <c r="E194" s="71" t="s">
        <v>151</v>
      </c>
      <c r="F194" s="71" t="s">
        <v>25</v>
      </c>
      <c r="G194" s="71" t="s">
        <v>25</v>
      </c>
      <c r="H194" s="71">
        <v>100</v>
      </c>
      <c r="I194" s="71"/>
      <c r="J194" s="71">
        <v>120</v>
      </c>
      <c r="K194" s="71"/>
      <c r="L194" s="71"/>
      <c r="M194" s="71"/>
      <c r="N194" s="71"/>
      <c r="O194" s="71">
        <v>100</v>
      </c>
      <c r="P194" s="71"/>
      <c r="Q194" s="71">
        <f t="shared" si="0"/>
        <v>220</v>
      </c>
      <c r="R194" s="71"/>
    </row>
    <row r="195" spans="1:18" ht="26">
      <c r="A195" s="71">
        <v>7</v>
      </c>
      <c r="B195" s="71" t="s">
        <v>180</v>
      </c>
      <c r="C195" s="71" t="s">
        <v>174</v>
      </c>
      <c r="D195" s="71" t="s">
        <v>35</v>
      </c>
      <c r="E195" s="71" t="s">
        <v>36</v>
      </c>
      <c r="F195" s="71" t="s">
        <v>25</v>
      </c>
      <c r="G195" s="71" t="s">
        <v>25</v>
      </c>
      <c r="H195" s="71">
        <v>100</v>
      </c>
      <c r="I195" s="71">
        <v>3050</v>
      </c>
      <c r="J195" s="71">
        <v>100</v>
      </c>
      <c r="K195" s="71"/>
      <c r="L195" s="71">
        <v>1250</v>
      </c>
      <c r="M195" s="71"/>
      <c r="N195" s="71"/>
      <c r="O195" s="71"/>
      <c r="P195" s="71"/>
      <c r="Q195" s="71">
        <f t="shared" si="0"/>
        <v>4400</v>
      </c>
      <c r="R195" s="71"/>
    </row>
    <row r="196" spans="1:18" ht="26">
      <c r="A196" s="71">
        <v>8</v>
      </c>
      <c r="B196" s="71" t="s">
        <v>181</v>
      </c>
      <c r="C196" s="71" t="s">
        <v>174</v>
      </c>
      <c r="D196" s="71" t="s">
        <v>35</v>
      </c>
      <c r="E196" s="71" t="s">
        <v>30</v>
      </c>
      <c r="F196" s="71" t="s">
        <v>25</v>
      </c>
      <c r="G196" s="71" t="s">
        <v>25</v>
      </c>
      <c r="H196" s="71">
        <v>300</v>
      </c>
      <c r="I196" s="71"/>
      <c r="J196" s="71">
        <v>300</v>
      </c>
      <c r="K196" s="71"/>
      <c r="L196" s="71">
        <v>10</v>
      </c>
      <c r="M196" s="71"/>
      <c r="N196" s="71"/>
      <c r="O196" s="71"/>
      <c r="P196" s="71"/>
      <c r="Q196" s="71">
        <f t="shared" si="0"/>
        <v>310</v>
      </c>
      <c r="R196" s="71"/>
    </row>
    <row r="197" spans="1:18" ht="26">
      <c r="A197" s="71">
        <v>9</v>
      </c>
      <c r="B197" s="71" t="s">
        <v>182</v>
      </c>
      <c r="C197" s="71" t="s">
        <v>174</v>
      </c>
      <c r="D197" s="71" t="s">
        <v>71</v>
      </c>
      <c r="E197" s="71" t="s">
        <v>36</v>
      </c>
      <c r="F197" s="71" t="s">
        <v>25</v>
      </c>
      <c r="G197" s="71" t="s">
        <v>25</v>
      </c>
      <c r="H197" s="71">
        <v>100</v>
      </c>
      <c r="I197" s="71"/>
      <c r="J197" s="71">
        <v>200</v>
      </c>
      <c r="K197" s="71"/>
      <c r="L197" s="71"/>
      <c r="M197" s="71"/>
      <c r="N197" s="71"/>
      <c r="O197" s="71"/>
      <c r="P197" s="71"/>
      <c r="Q197" s="71">
        <f t="shared" si="0"/>
        <v>200</v>
      </c>
      <c r="R197" s="71"/>
    </row>
    <row r="198" spans="1:18" ht="26">
      <c r="A198" s="71">
        <v>10</v>
      </c>
      <c r="B198" s="71" t="s">
        <v>183</v>
      </c>
      <c r="C198" s="71" t="s">
        <v>174</v>
      </c>
      <c r="D198" s="71" t="s">
        <v>35</v>
      </c>
      <c r="E198" s="71" t="s">
        <v>24</v>
      </c>
      <c r="F198" s="71" t="s">
        <v>25</v>
      </c>
      <c r="G198" s="71" t="s">
        <v>25</v>
      </c>
      <c r="H198" s="71">
        <v>400</v>
      </c>
      <c r="I198" s="71">
        <v>2050</v>
      </c>
      <c r="J198" s="71">
        <v>200</v>
      </c>
      <c r="K198" s="71"/>
      <c r="L198" s="71">
        <v>1700</v>
      </c>
      <c r="M198" s="71"/>
      <c r="N198" s="71">
        <v>1000</v>
      </c>
      <c r="O198" s="71">
        <v>200</v>
      </c>
      <c r="P198" s="71"/>
      <c r="Q198" s="71">
        <f t="shared" si="0"/>
        <v>5150</v>
      </c>
      <c r="R198" s="71"/>
    </row>
    <row r="199" spans="1:18" ht="26">
      <c r="A199" s="71">
        <v>11</v>
      </c>
      <c r="B199" s="71" t="s">
        <v>184</v>
      </c>
      <c r="C199" s="71" t="s">
        <v>174</v>
      </c>
      <c r="D199" s="71" t="s">
        <v>185</v>
      </c>
      <c r="E199" s="71" t="s">
        <v>30</v>
      </c>
      <c r="F199" s="71" t="s">
        <v>25</v>
      </c>
      <c r="G199" s="71" t="s">
        <v>25</v>
      </c>
      <c r="H199" s="71">
        <v>300</v>
      </c>
      <c r="I199" s="71"/>
      <c r="J199" s="71">
        <v>240</v>
      </c>
      <c r="K199" s="71"/>
      <c r="L199" s="71"/>
      <c r="M199" s="71"/>
      <c r="N199" s="71"/>
      <c r="O199" s="71"/>
      <c r="P199" s="71"/>
      <c r="Q199" s="71">
        <f t="shared" si="0"/>
        <v>240</v>
      </c>
      <c r="R199" s="71"/>
    </row>
    <row r="200" spans="1:18" ht="26">
      <c r="A200" s="71">
        <v>12</v>
      </c>
      <c r="B200" s="71" t="s">
        <v>186</v>
      </c>
      <c r="C200" s="71" t="s">
        <v>174</v>
      </c>
      <c r="D200" s="71" t="s">
        <v>71</v>
      </c>
      <c r="E200" s="71" t="s">
        <v>88</v>
      </c>
      <c r="F200" s="71" t="s">
        <v>25</v>
      </c>
      <c r="G200" s="71" t="s">
        <v>25</v>
      </c>
      <c r="H200" s="71">
        <v>100</v>
      </c>
      <c r="I200" s="71"/>
      <c r="J200" s="71">
        <v>100</v>
      </c>
      <c r="K200" s="71"/>
      <c r="L200" s="71"/>
      <c r="M200" s="71"/>
      <c r="N200" s="71"/>
      <c r="O200" s="71"/>
      <c r="P200" s="71"/>
      <c r="Q200" s="71">
        <f t="shared" si="0"/>
        <v>100</v>
      </c>
      <c r="R200" s="71"/>
    </row>
    <row r="201" spans="1:18" ht="26">
      <c r="A201" s="71">
        <v>13</v>
      </c>
      <c r="B201" s="71" t="s">
        <v>187</v>
      </c>
      <c r="C201" s="71" t="s">
        <v>174</v>
      </c>
      <c r="D201" s="71" t="s">
        <v>35</v>
      </c>
      <c r="E201" s="71" t="s">
        <v>188</v>
      </c>
      <c r="F201" s="71" t="s">
        <v>25</v>
      </c>
      <c r="G201" s="71" t="s">
        <v>25</v>
      </c>
      <c r="H201" s="71">
        <v>100</v>
      </c>
      <c r="I201" s="71"/>
      <c r="J201" s="71">
        <v>0</v>
      </c>
      <c r="K201" s="71"/>
      <c r="L201" s="71"/>
      <c r="M201" s="71"/>
      <c r="N201" s="71">
        <v>1000</v>
      </c>
      <c r="O201" s="71"/>
      <c r="P201" s="71"/>
      <c r="Q201" s="71">
        <f t="shared" si="0"/>
        <v>1000</v>
      </c>
      <c r="R201" s="71"/>
    </row>
    <row r="202" spans="1:18" ht="26">
      <c r="A202" s="71">
        <v>14</v>
      </c>
      <c r="B202" s="71" t="s">
        <v>189</v>
      </c>
      <c r="C202" s="71" t="s">
        <v>174</v>
      </c>
      <c r="D202" s="71" t="s">
        <v>23</v>
      </c>
      <c r="E202" s="71" t="s">
        <v>24</v>
      </c>
      <c r="F202" s="71" t="s">
        <v>25</v>
      </c>
      <c r="G202" s="71" t="s">
        <v>25</v>
      </c>
      <c r="H202" s="71">
        <v>500</v>
      </c>
      <c r="I202" s="71">
        <v>1000</v>
      </c>
      <c r="J202" s="71">
        <v>1860</v>
      </c>
      <c r="K202" s="71"/>
      <c r="L202" s="71">
        <v>80</v>
      </c>
      <c r="M202" s="71"/>
      <c r="N202" s="71">
        <v>2500</v>
      </c>
      <c r="O202" s="71">
        <v>100</v>
      </c>
      <c r="P202" s="71"/>
      <c r="Q202" s="71">
        <f t="shared" si="0"/>
        <v>5540</v>
      </c>
      <c r="R202" s="71"/>
    </row>
    <row r="203" spans="1:18" ht="26">
      <c r="A203" s="71">
        <v>15</v>
      </c>
      <c r="B203" s="71" t="s">
        <v>190</v>
      </c>
      <c r="C203" s="71" t="s">
        <v>174</v>
      </c>
      <c r="D203" s="71" t="s">
        <v>35</v>
      </c>
      <c r="E203" s="71" t="s">
        <v>36</v>
      </c>
      <c r="F203" s="71" t="s">
        <v>25</v>
      </c>
      <c r="G203" s="71" t="s">
        <v>25</v>
      </c>
      <c r="H203" s="71">
        <v>100</v>
      </c>
      <c r="I203" s="71"/>
      <c r="J203" s="71">
        <v>0</v>
      </c>
      <c r="K203" s="71"/>
      <c r="L203" s="71"/>
      <c r="M203" s="71"/>
      <c r="N203" s="71"/>
      <c r="O203" s="71">
        <v>100</v>
      </c>
      <c r="P203" s="71"/>
      <c r="Q203" s="71">
        <f t="shared" si="0"/>
        <v>100</v>
      </c>
      <c r="R203" s="71"/>
    </row>
    <row r="204" spans="1:18" ht="26">
      <c r="A204" s="71">
        <v>16</v>
      </c>
      <c r="B204" s="71" t="s">
        <v>191</v>
      </c>
      <c r="C204" s="71" t="s">
        <v>174</v>
      </c>
      <c r="D204" s="71" t="s">
        <v>35</v>
      </c>
      <c r="E204" s="71"/>
      <c r="F204" s="71" t="s">
        <v>25</v>
      </c>
      <c r="G204" s="71" t="s">
        <v>25</v>
      </c>
      <c r="H204" s="71">
        <v>100</v>
      </c>
      <c r="I204" s="71">
        <v>50</v>
      </c>
      <c r="J204" s="71">
        <v>60</v>
      </c>
      <c r="K204" s="71"/>
      <c r="L204" s="71">
        <v>3500</v>
      </c>
      <c r="M204" s="71"/>
      <c r="N204" s="71"/>
      <c r="O204" s="71"/>
      <c r="P204" s="71"/>
      <c r="Q204" s="71">
        <f t="shared" si="0"/>
        <v>3610</v>
      </c>
      <c r="R204" s="71"/>
    </row>
    <row r="205" spans="1:18" ht="26">
      <c r="A205" s="71">
        <v>17</v>
      </c>
      <c r="B205" s="71" t="s">
        <v>192</v>
      </c>
      <c r="C205" s="71" t="s">
        <v>174</v>
      </c>
      <c r="D205" s="71" t="s">
        <v>35</v>
      </c>
      <c r="E205" s="71" t="s">
        <v>36</v>
      </c>
      <c r="F205" s="71" t="s">
        <v>25</v>
      </c>
      <c r="G205" s="71" t="s">
        <v>25</v>
      </c>
      <c r="H205" s="71">
        <v>100</v>
      </c>
      <c r="I205" s="71"/>
      <c r="J205" s="71">
        <v>160</v>
      </c>
      <c r="K205" s="71"/>
      <c r="L205" s="71"/>
      <c r="M205" s="71"/>
      <c r="N205" s="71"/>
      <c r="O205" s="71"/>
      <c r="P205" s="71"/>
      <c r="Q205" s="71">
        <f t="shared" si="0"/>
        <v>160</v>
      </c>
      <c r="R205" s="71"/>
    </row>
    <row r="206" spans="1:18" ht="26">
      <c r="A206" s="71">
        <v>18</v>
      </c>
      <c r="B206" s="71" t="s">
        <v>193</v>
      </c>
      <c r="C206" s="71" t="s">
        <v>174</v>
      </c>
      <c r="D206" s="71" t="s">
        <v>35</v>
      </c>
      <c r="E206" s="71" t="s">
        <v>24</v>
      </c>
      <c r="F206" s="71" t="s">
        <v>25</v>
      </c>
      <c r="G206" s="71" t="s">
        <v>25</v>
      </c>
      <c r="H206" s="71">
        <v>400</v>
      </c>
      <c r="I206" s="71"/>
      <c r="J206" s="71">
        <v>480</v>
      </c>
      <c r="K206" s="71"/>
      <c r="L206" s="71"/>
      <c r="M206" s="71"/>
      <c r="N206" s="71">
        <v>500</v>
      </c>
      <c r="O206" s="71">
        <v>450</v>
      </c>
      <c r="P206" s="71"/>
      <c r="Q206" s="71">
        <f t="shared" si="0"/>
        <v>1430</v>
      </c>
      <c r="R206" s="71"/>
    </row>
    <row r="207" spans="1:18" ht="26">
      <c r="A207" s="71">
        <v>19</v>
      </c>
      <c r="B207" s="71" t="s">
        <v>194</v>
      </c>
      <c r="C207" s="71" t="s">
        <v>174</v>
      </c>
      <c r="D207" s="71" t="s">
        <v>23</v>
      </c>
      <c r="E207" s="71" t="s">
        <v>195</v>
      </c>
      <c r="F207" s="71" t="s">
        <v>25</v>
      </c>
      <c r="G207" s="71" t="s">
        <v>25</v>
      </c>
      <c r="H207" s="71">
        <v>400</v>
      </c>
      <c r="I207" s="71">
        <v>100</v>
      </c>
      <c r="J207" s="71">
        <v>600</v>
      </c>
      <c r="K207" s="71"/>
      <c r="L207" s="71"/>
      <c r="M207" s="71"/>
      <c r="N207" s="71"/>
      <c r="O207" s="71">
        <v>250</v>
      </c>
      <c r="P207" s="71"/>
      <c r="Q207" s="71">
        <f t="shared" si="0"/>
        <v>950</v>
      </c>
      <c r="R207" s="71"/>
    </row>
    <row r="208" spans="1:18" ht="26">
      <c r="A208" s="71">
        <v>20</v>
      </c>
      <c r="B208" s="71" t="s">
        <v>196</v>
      </c>
      <c r="C208" s="71" t="s">
        <v>174</v>
      </c>
      <c r="D208" s="71" t="s">
        <v>35</v>
      </c>
      <c r="E208" s="71" t="s">
        <v>24</v>
      </c>
      <c r="F208" s="71" t="s">
        <v>25</v>
      </c>
      <c r="G208" s="71" t="s">
        <v>25</v>
      </c>
      <c r="H208" s="71">
        <v>400</v>
      </c>
      <c r="I208" s="71"/>
      <c r="J208" s="71">
        <v>480</v>
      </c>
      <c r="K208" s="71"/>
      <c r="L208" s="71"/>
      <c r="M208" s="71"/>
      <c r="N208" s="71">
        <v>500</v>
      </c>
      <c r="O208" s="71">
        <v>1150</v>
      </c>
      <c r="P208" s="71"/>
      <c r="Q208" s="71">
        <f t="shared" si="0"/>
        <v>2130</v>
      </c>
      <c r="R208" s="71"/>
    </row>
    <row r="209" spans="1:18" ht="26">
      <c r="A209" s="71">
        <v>21</v>
      </c>
      <c r="B209" s="71" t="s">
        <v>197</v>
      </c>
      <c r="C209" s="71" t="s">
        <v>174</v>
      </c>
      <c r="D209" s="71" t="s">
        <v>35</v>
      </c>
      <c r="E209" s="71" t="s">
        <v>77</v>
      </c>
      <c r="F209" s="71" t="s">
        <v>25</v>
      </c>
      <c r="G209" s="71" t="s">
        <v>25</v>
      </c>
      <c r="H209" s="71">
        <v>300</v>
      </c>
      <c r="I209" s="71"/>
      <c r="J209" s="71">
        <v>300</v>
      </c>
      <c r="K209" s="71"/>
      <c r="L209" s="71"/>
      <c r="M209" s="71"/>
      <c r="N209" s="71"/>
      <c r="O209" s="71"/>
      <c r="P209" s="71"/>
      <c r="Q209" s="71">
        <f t="shared" si="0"/>
        <v>300</v>
      </c>
      <c r="R209" s="71"/>
    </row>
    <row r="210" spans="1:18" ht="26">
      <c r="A210" s="71">
        <v>22</v>
      </c>
      <c r="B210" s="71" t="s">
        <v>198</v>
      </c>
      <c r="C210" s="71" t="s">
        <v>174</v>
      </c>
      <c r="D210" s="71" t="s">
        <v>35</v>
      </c>
      <c r="E210" s="71" t="s">
        <v>151</v>
      </c>
      <c r="F210" s="71" t="s">
        <v>25</v>
      </c>
      <c r="G210" s="71" t="s">
        <v>25</v>
      </c>
      <c r="H210" s="71">
        <v>100</v>
      </c>
      <c r="I210" s="71"/>
      <c r="J210" s="71">
        <v>60</v>
      </c>
      <c r="K210" s="71"/>
      <c r="L210" s="71"/>
      <c r="M210" s="71"/>
      <c r="N210" s="71"/>
      <c r="O210" s="71"/>
      <c r="P210" s="71"/>
      <c r="Q210" s="71">
        <f t="shared" si="0"/>
        <v>60</v>
      </c>
      <c r="R210" s="71"/>
    </row>
    <row r="211" spans="1:18" ht="26">
      <c r="A211" s="71">
        <v>23</v>
      </c>
      <c r="B211" s="71" t="s">
        <v>199</v>
      </c>
      <c r="C211" s="71" t="s">
        <v>174</v>
      </c>
      <c r="D211" s="71" t="s">
        <v>35</v>
      </c>
      <c r="E211" s="71" t="s">
        <v>36</v>
      </c>
      <c r="F211" s="71" t="s">
        <v>25</v>
      </c>
      <c r="G211" s="71" t="s">
        <v>25</v>
      </c>
      <c r="H211" s="71">
        <v>100</v>
      </c>
      <c r="I211" s="71"/>
      <c r="J211" s="71">
        <v>100</v>
      </c>
      <c r="K211" s="71"/>
      <c r="L211" s="71">
        <v>1700</v>
      </c>
      <c r="M211" s="71"/>
      <c r="N211" s="71">
        <v>60</v>
      </c>
      <c r="O211" s="71"/>
      <c r="P211" s="71"/>
      <c r="Q211" s="71">
        <f t="shared" si="0"/>
        <v>1860</v>
      </c>
      <c r="R211" s="71"/>
    </row>
    <row r="212" spans="1:18" ht="26">
      <c r="A212" s="71">
        <v>24</v>
      </c>
      <c r="B212" s="71" t="s">
        <v>200</v>
      </c>
      <c r="C212" s="71" t="s">
        <v>174</v>
      </c>
      <c r="D212" s="71"/>
      <c r="E212" s="71" t="s">
        <v>201</v>
      </c>
      <c r="F212" s="71" t="s">
        <v>25</v>
      </c>
      <c r="G212" s="71" t="s">
        <v>25</v>
      </c>
      <c r="H212" s="71">
        <v>100</v>
      </c>
      <c r="I212" s="71"/>
      <c r="J212" s="71">
        <v>100</v>
      </c>
      <c r="K212" s="71"/>
      <c r="L212" s="71"/>
      <c r="M212" s="71"/>
      <c r="N212" s="71"/>
      <c r="O212" s="71"/>
      <c r="P212" s="71"/>
      <c r="Q212" s="71">
        <f t="shared" si="0"/>
        <v>100</v>
      </c>
      <c r="R212" s="71"/>
    </row>
    <row r="213" spans="1:18" ht="26">
      <c r="A213" s="71">
        <v>25</v>
      </c>
      <c r="B213" s="71" t="s">
        <v>202</v>
      </c>
      <c r="C213" s="71" t="s">
        <v>174</v>
      </c>
      <c r="D213" s="71" t="s">
        <v>23</v>
      </c>
      <c r="E213" s="71" t="s">
        <v>24</v>
      </c>
      <c r="F213" s="71" t="s">
        <v>25</v>
      </c>
      <c r="G213" s="71" t="s">
        <v>25</v>
      </c>
      <c r="H213" s="71">
        <v>500</v>
      </c>
      <c r="I213" s="71"/>
      <c r="J213" s="71">
        <v>560</v>
      </c>
      <c r="K213" s="71"/>
      <c r="L213" s="71">
        <v>500</v>
      </c>
      <c r="M213" s="71"/>
      <c r="N213" s="71">
        <v>500</v>
      </c>
      <c r="O213" s="71">
        <v>500</v>
      </c>
      <c r="P213" s="71"/>
      <c r="Q213" s="71">
        <f t="shared" si="0"/>
        <v>2060</v>
      </c>
      <c r="R213" s="71"/>
    </row>
    <row r="214" spans="1:18" ht="26">
      <c r="A214" s="71">
        <v>26</v>
      </c>
      <c r="B214" s="71" t="s">
        <v>203</v>
      </c>
      <c r="C214" s="71" t="s">
        <v>174</v>
      </c>
      <c r="D214" s="71" t="s">
        <v>23</v>
      </c>
      <c r="E214" s="71" t="s">
        <v>36</v>
      </c>
      <c r="F214" s="71" t="s">
        <v>25</v>
      </c>
      <c r="G214" s="71" t="s">
        <v>25</v>
      </c>
      <c r="H214" s="71">
        <v>400</v>
      </c>
      <c r="I214" s="71">
        <v>1000</v>
      </c>
      <c r="J214" s="71">
        <v>200</v>
      </c>
      <c r="K214" s="71"/>
      <c r="L214" s="71"/>
      <c r="M214" s="71"/>
      <c r="N214" s="71"/>
      <c r="O214" s="71">
        <v>200</v>
      </c>
      <c r="P214" s="71"/>
      <c r="Q214" s="71">
        <f t="shared" si="0"/>
        <v>1400</v>
      </c>
      <c r="R214" s="71"/>
    </row>
    <row r="215" spans="1:18" ht="26">
      <c r="A215" s="71">
        <v>27</v>
      </c>
      <c r="B215" s="71" t="s">
        <v>204</v>
      </c>
      <c r="C215" s="71" t="s">
        <v>174</v>
      </c>
      <c r="D215" s="71" t="s">
        <v>35</v>
      </c>
      <c r="E215" s="71" t="s">
        <v>36</v>
      </c>
      <c r="F215" s="71" t="s">
        <v>25</v>
      </c>
      <c r="G215" s="71" t="s">
        <v>25</v>
      </c>
      <c r="H215" s="71">
        <v>100</v>
      </c>
      <c r="I215" s="71"/>
      <c r="J215" s="71">
        <v>160</v>
      </c>
      <c r="K215" s="71"/>
      <c r="L215" s="71"/>
      <c r="M215" s="71"/>
      <c r="N215" s="71"/>
      <c r="O215" s="71">
        <v>20</v>
      </c>
      <c r="P215" s="71"/>
      <c r="Q215" s="71">
        <f t="shared" si="0"/>
        <v>180</v>
      </c>
      <c r="R215" s="71"/>
    </row>
    <row r="216" spans="1:18" ht="26">
      <c r="A216" s="71">
        <v>28</v>
      </c>
      <c r="B216" s="71" t="s">
        <v>205</v>
      </c>
      <c r="C216" s="71" t="s">
        <v>174</v>
      </c>
      <c r="D216" s="71" t="s">
        <v>23</v>
      </c>
      <c r="E216" s="71" t="s">
        <v>30</v>
      </c>
      <c r="F216" s="71" t="s">
        <v>25</v>
      </c>
      <c r="G216" s="71" t="s">
        <v>25</v>
      </c>
      <c r="H216" s="71">
        <v>400</v>
      </c>
      <c r="I216" s="71">
        <v>850</v>
      </c>
      <c r="J216" s="71">
        <v>0</v>
      </c>
      <c r="K216" s="71"/>
      <c r="L216" s="71">
        <v>3500</v>
      </c>
      <c r="M216" s="71"/>
      <c r="N216" s="71">
        <v>500</v>
      </c>
      <c r="O216" s="71"/>
      <c r="P216" s="71"/>
      <c r="Q216" s="71">
        <f t="shared" si="0"/>
        <v>4850</v>
      </c>
      <c r="R216" s="71"/>
    </row>
    <row r="217" spans="1:18" ht="26">
      <c r="A217" s="71">
        <v>29</v>
      </c>
      <c r="B217" s="71" t="s">
        <v>206</v>
      </c>
      <c r="C217" s="71" t="s">
        <v>174</v>
      </c>
      <c r="D217" s="71" t="s">
        <v>71</v>
      </c>
      <c r="E217" s="71" t="s">
        <v>36</v>
      </c>
      <c r="F217" s="71" t="s">
        <v>25</v>
      </c>
      <c r="G217" s="71" t="s">
        <v>25</v>
      </c>
      <c r="H217" s="71">
        <v>100</v>
      </c>
      <c r="I217" s="71"/>
      <c r="J217" s="71">
        <v>200</v>
      </c>
      <c r="K217" s="71"/>
      <c r="L217" s="71"/>
      <c r="M217" s="71">
        <v>275</v>
      </c>
      <c r="N217" s="71"/>
      <c r="O217" s="71"/>
      <c r="P217" s="71"/>
      <c r="Q217" s="71">
        <f t="shared" si="0"/>
        <v>475</v>
      </c>
      <c r="R217" s="71"/>
    </row>
    <row r="218" spans="1:18" ht="26">
      <c r="A218" s="71">
        <v>30</v>
      </c>
      <c r="B218" s="71" t="s">
        <v>207</v>
      </c>
      <c r="C218" s="71" t="s">
        <v>174</v>
      </c>
      <c r="D218" s="71" t="s">
        <v>23</v>
      </c>
      <c r="E218" s="71" t="s">
        <v>36</v>
      </c>
      <c r="F218" s="71" t="s">
        <v>25</v>
      </c>
      <c r="G218" s="71" t="s">
        <v>25</v>
      </c>
      <c r="H218" s="71">
        <v>400</v>
      </c>
      <c r="I218" s="71">
        <v>150</v>
      </c>
      <c r="J218" s="71">
        <v>480</v>
      </c>
      <c r="K218" s="71"/>
      <c r="L218" s="71"/>
      <c r="M218" s="71"/>
      <c r="N218" s="71"/>
      <c r="O218" s="71">
        <v>200</v>
      </c>
      <c r="P218" s="71"/>
      <c r="Q218" s="71">
        <f t="shared" si="0"/>
        <v>830</v>
      </c>
      <c r="R218" s="71"/>
    </row>
    <row r="219" spans="1:18" ht="26">
      <c r="A219" s="71">
        <v>31</v>
      </c>
      <c r="B219" s="71" t="s">
        <v>208</v>
      </c>
      <c r="C219" s="71" t="s">
        <v>174</v>
      </c>
      <c r="D219" s="71" t="s">
        <v>71</v>
      </c>
      <c r="E219" s="71" t="s">
        <v>30</v>
      </c>
      <c r="F219" s="71" t="s">
        <v>25</v>
      </c>
      <c r="G219" s="71" t="s">
        <v>25</v>
      </c>
      <c r="H219" s="71">
        <v>300</v>
      </c>
      <c r="I219" s="71"/>
      <c r="J219" s="71">
        <v>384</v>
      </c>
      <c r="K219" s="71"/>
      <c r="L219" s="71"/>
      <c r="M219" s="71"/>
      <c r="N219" s="71">
        <v>500</v>
      </c>
      <c r="O219" s="71"/>
      <c r="P219" s="71"/>
      <c r="Q219" s="71">
        <f t="shared" si="0"/>
        <v>884</v>
      </c>
      <c r="R219" s="71"/>
    </row>
    <row r="220" spans="1:18" ht="26">
      <c r="A220" s="71">
        <v>32</v>
      </c>
      <c r="B220" s="71" t="s">
        <v>209</v>
      </c>
      <c r="C220" s="71" t="s">
        <v>174</v>
      </c>
      <c r="D220" s="71" t="s">
        <v>35</v>
      </c>
      <c r="E220" s="71" t="s">
        <v>36</v>
      </c>
      <c r="F220" s="71" t="s">
        <v>25</v>
      </c>
      <c r="G220" s="71" t="s">
        <v>25</v>
      </c>
      <c r="H220" s="71">
        <v>100</v>
      </c>
      <c r="I220" s="71"/>
      <c r="J220" s="71">
        <v>100</v>
      </c>
      <c r="K220" s="71"/>
      <c r="L220" s="71"/>
      <c r="M220" s="71"/>
      <c r="N220" s="71"/>
      <c r="O220" s="71"/>
      <c r="P220" s="71"/>
      <c r="Q220" s="71">
        <f t="shared" si="0"/>
        <v>100</v>
      </c>
      <c r="R220" s="71"/>
    </row>
    <row r="221" spans="1:18" ht="26">
      <c r="A221" s="71">
        <v>33</v>
      </c>
      <c r="B221" s="71" t="s">
        <v>210</v>
      </c>
      <c r="C221" s="71" t="s">
        <v>174</v>
      </c>
      <c r="D221" s="71" t="s">
        <v>35</v>
      </c>
      <c r="E221" s="71" t="s">
        <v>36</v>
      </c>
      <c r="F221" s="71" t="s">
        <v>25</v>
      </c>
      <c r="G221" s="71" t="s">
        <v>25</v>
      </c>
      <c r="H221" s="71">
        <v>100</v>
      </c>
      <c r="I221" s="71"/>
      <c r="J221" s="71">
        <v>120</v>
      </c>
      <c r="K221" s="71"/>
      <c r="L221" s="71"/>
      <c r="M221" s="71"/>
      <c r="N221" s="71"/>
      <c r="O221" s="71"/>
      <c r="P221" s="71"/>
      <c r="Q221" s="71">
        <f t="shared" si="0"/>
        <v>120</v>
      </c>
      <c r="R221" s="71"/>
    </row>
    <row r="222" spans="1:18" ht="26">
      <c r="A222" s="71">
        <v>34</v>
      </c>
      <c r="B222" s="71" t="s">
        <v>211</v>
      </c>
      <c r="C222" s="71" t="s">
        <v>174</v>
      </c>
      <c r="D222" s="71" t="s">
        <v>35</v>
      </c>
      <c r="E222" s="71" t="s">
        <v>36</v>
      </c>
      <c r="F222" s="71" t="s">
        <v>25</v>
      </c>
      <c r="G222" s="71" t="s">
        <v>25</v>
      </c>
      <c r="H222" s="71">
        <v>0</v>
      </c>
      <c r="I222" s="71"/>
      <c r="J222" s="71">
        <v>0</v>
      </c>
      <c r="K222" s="71"/>
      <c r="L222" s="71"/>
      <c r="M222" s="71"/>
      <c r="N222" s="71"/>
      <c r="O222" s="71">
        <v>80</v>
      </c>
      <c r="P222" s="71"/>
      <c r="Q222" s="71">
        <f t="shared" ref="Q222:Q244" si="1">SUM(I222:P222)</f>
        <v>80</v>
      </c>
      <c r="R222" s="71"/>
    </row>
    <row r="223" spans="1:18" ht="26">
      <c r="A223" s="71">
        <v>35</v>
      </c>
      <c r="B223" s="71" t="s">
        <v>212</v>
      </c>
      <c r="C223" s="71" t="s">
        <v>174</v>
      </c>
      <c r="D223" s="71" t="s">
        <v>23</v>
      </c>
      <c r="E223" s="71" t="s">
        <v>30</v>
      </c>
      <c r="F223" s="71" t="s">
        <v>25</v>
      </c>
      <c r="G223" s="71" t="s">
        <v>25</v>
      </c>
      <c r="H223" s="71">
        <v>400</v>
      </c>
      <c r="I223" s="71"/>
      <c r="J223" s="71">
        <v>524</v>
      </c>
      <c r="K223" s="71"/>
      <c r="L223" s="71"/>
      <c r="M223" s="71"/>
      <c r="N223" s="71"/>
      <c r="O223" s="71"/>
      <c r="P223" s="71"/>
      <c r="Q223" s="71">
        <f t="shared" si="1"/>
        <v>524</v>
      </c>
      <c r="R223" s="71"/>
    </row>
    <row r="224" spans="1:18" ht="26">
      <c r="A224" s="71">
        <v>36</v>
      </c>
      <c r="B224" s="71" t="s">
        <v>213</v>
      </c>
      <c r="C224" s="71" t="s">
        <v>174</v>
      </c>
      <c r="D224" s="71" t="s">
        <v>23</v>
      </c>
      <c r="E224" s="71" t="s">
        <v>36</v>
      </c>
      <c r="F224" s="71" t="s">
        <v>25</v>
      </c>
      <c r="G224" s="71" t="s">
        <v>25</v>
      </c>
      <c r="H224" s="71">
        <v>400</v>
      </c>
      <c r="I224" s="71">
        <v>1000</v>
      </c>
      <c r="J224" s="71">
        <v>0</v>
      </c>
      <c r="K224" s="71"/>
      <c r="L224" s="71"/>
      <c r="M224" s="71"/>
      <c r="N224" s="71"/>
      <c r="O224" s="71">
        <v>100</v>
      </c>
      <c r="P224" s="71"/>
      <c r="Q224" s="71">
        <f t="shared" si="1"/>
        <v>1100</v>
      </c>
      <c r="R224" s="71"/>
    </row>
    <row r="225" spans="1:18" ht="26">
      <c r="A225" s="71">
        <v>37</v>
      </c>
      <c r="B225" s="71" t="s">
        <v>214</v>
      </c>
      <c r="C225" s="71" t="s">
        <v>174</v>
      </c>
      <c r="D225" s="71" t="s">
        <v>71</v>
      </c>
      <c r="E225" s="71" t="s">
        <v>215</v>
      </c>
      <c r="F225" s="71" t="s">
        <v>25</v>
      </c>
      <c r="G225" s="71" t="s">
        <v>25</v>
      </c>
      <c r="H225" s="71">
        <v>100</v>
      </c>
      <c r="I225" s="71"/>
      <c r="J225" s="71">
        <v>100</v>
      </c>
      <c r="K225" s="71"/>
      <c r="L225" s="71"/>
      <c r="M225" s="71"/>
      <c r="N225" s="71"/>
      <c r="O225" s="71"/>
      <c r="P225" s="71"/>
      <c r="Q225" s="71">
        <f t="shared" si="1"/>
        <v>100</v>
      </c>
      <c r="R225" s="71"/>
    </row>
    <row r="226" spans="1:18" ht="26">
      <c r="A226" s="71">
        <v>38</v>
      </c>
      <c r="B226" s="71" t="s">
        <v>216</v>
      </c>
      <c r="C226" s="71" t="s">
        <v>174</v>
      </c>
      <c r="D226" s="71" t="s">
        <v>35</v>
      </c>
      <c r="E226" s="71" t="s">
        <v>36</v>
      </c>
      <c r="F226" s="71" t="s">
        <v>25</v>
      </c>
      <c r="G226" s="71" t="s">
        <v>25</v>
      </c>
      <c r="H226" s="71">
        <v>100</v>
      </c>
      <c r="I226" s="71"/>
      <c r="J226" s="71">
        <v>120</v>
      </c>
      <c r="K226" s="71"/>
      <c r="L226" s="71"/>
      <c r="M226" s="71"/>
      <c r="N226" s="71">
        <v>70</v>
      </c>
      <c r="O226" s="71"/>
      <c r="P226" s="71"/>
      <c r="Q226" s="71">
        <f t="shared" si="1"/>
        <v>190</v>
      </c>
      <c r="R226" s="71"/>
    </row>
    <row r="227" spans="1:18" ht="26">
      <c r="A227" s="71">
        <v>39</v>
      </c>
      <c r="B227" s="71" t="s">
        <v>217</v>
      </c>
      <c r="C227" s="71" t="s">
        <v>174</v>
      </c>
      <c r="D227" s="71" t="s">
        <v>23</v>
      </c>
      <c r="E227" s="71" t="s">
        <v>24</v>
      </c>
      <c r="F227" s="71" t="s">
        <v>25</v>
      </c>
      <c r="G227" s="71" t="s">
        <v>25</v>
      </c>
      <c r="H227" s="71">
        <v>500</v>
      </c>
      <c r="I227" s="71">
        <v>20000</v>
      </c>
      <c r="J227" s="71">
        <v>0</v>
      </c>
      <c r="K227" s="71"/>
      <c r="L227" s="71">
        <v>5500</v>
      </c>
      <c r="M227" s="71"/>
      <c r="N227" s="71"/>
      <c r="O227" s="71">
        <v>300</v>
      </c>
      <c r="P227" s="71">
        <v>10000</v>
      </c>
      <c r="Q227" s="71">
        <f t="shared" si="1"/>
        <v>35800</v>
      </c>
      <c r="R227" s="71"/>
    </row>
    <row r="228" spans="1:18" ht="26">
      <c r="A228" s="71">
        <v>40</v>
      </c>
      <c r="B228" s="71" t="s">
        <v>218</v>
      </c>
      <c r="C228" s="71" t="s">
        <v>174</v>
      </c>
      <c r="D228" s="71" t="s">
        <v>71</v>
      </c>
      <c r="E228" s="71" t="s">
        <v>219</v>
      </c>
      <c r="F228" s="71" t="s">
        <v>25</v>
      </c>
      <c r="G228" s="71" t="s">
        <v>25</v>
      </c>
      <c r="H228" s="71">
        <v>100</v>
      </c>
      <c r="I228" s="71"/>
      <c r="J228" s="71">
        <v>160</v>
      </c>
      <c r="K228" s="71"/>
      <c r="L228" s="71"/>
      <c r="M228" s="71"/>
      <c r="N228" s="71"/>
      <c r="O228" s="71"/>
      <c r="P228" s="71"/>
      <c r="Q228" s="71">
        <f t="shared" si="1"/>
        <v>160</v>
      </c>
      <c r="R228" s="71"/>
    </row>
    <row r="229" spans="1:18" ht="26">
      <c r="A229" s="71">
        <v>41</v>
      </c>
      <c r="B229" s="71" t="s">
        <v>220</v>
      </c>
      <c r="C229" s="71" t="s">
        <v>174</v>
      </c>
      <c r="D229" s="71" t="s">
        <v>35</v>
      </c>
      <c r="E229" s="71" t="s">
        <v>36</v>
      </c>
      <c r="F229" s="71" t="s">
        <v>25</v>
      </c>
      <c r="G229" s="71" t="s">
        <v>25</v>
      </c>
      <c r="H229" s="71">
        <v>100</v>
      </c>
      <c r="I229" s="71"/>
      <c r="J229" s="71">
        <v>120</v>
      </c>
      <c r="K229" s="71"/>
      <c r="L229" s="71">
        <v>10</v>
      </c>
      <c r="M229" s="71"/>
      <c r="N229" s="71"/>
      <c r="O229" s="71"/>
      <c r="P229" s="71"/>
      <c r="Q229" s="71">
        <f t="shared" si="1"/>
        <v>130</v>
      </c>
      <c r="R229" s="71"/>
    </row>
    <row r="230" spans="1:18" ht="26">
      <c r="A230" s="71">
        <v>42</v>
      </c>
      <c r="B230" s="71" t="s">
        <v>221</v>
      </c>
      <c r="C230" s="71" t="s">
        <v>174</v>
      </c>
      <c r="D230" s="71" t="s">
        <v>71</v>
      </c>
      <c r="E230" s="71" t="s">
        <v>222</v>
      </c>
      <c r="F230" s="71" t="s">
        <v>25</v>
      </c>
      <c r="G230" s="71" t="s">
        <v>25</v>
      </c>
      <c r="H230" s="71">
        <v>100</v>
      </c>
      <c r="I230" s="71"/>
      <c r="J230" s="71">
        <v>80</v>
      </c>
      <c r="K230" s="71"/>
      <c r="L230" s="71"/>
      <c r="M230" s="71"/>
      <c r="N230" s="71"/>
      <c r="O230" s="71"/>
      <c r="P230" s="71"/>
      <c r="Q230" s="71">
        <f t="shared" si="1"/>
        <v>80</v>
      </c>
      <c r="R230" s="71"/>
    </row>
    <row r="231" spans="1:18" ht="26">
      <c r="A231" s="71">
        <v>43</v>
      </c>
      <c r="B231" s="71" t="s">
        <v>223</v>
      </c>
      <c r="C231" s="71" t="s">
        <v>174</v>
      </c>
      <c r="D231" s="71" t="s">
        <v>35</v>
      </c>
      <c r="E231" s="71" t="s">
        <v>30</v>
      </c>
      <c r="F231" s="71" t="s">
        <v>25</v>
      </c>
      <c r="G231" s="71" t="s">
        <v>25</v>
      </c>
      <c r="H231" s="71">
        <v>300</v>
      </c>
      <c r="I231" s="71"/>
      <c r="J231" s="71">
        <v>0</v>
      </c>
      <c r="K231" s="71"/>
      <c r="L231" s="71">
        <v>10</v>
      </c>
      <c r="M231" s="71"/>
      <c r="N231" s="71"/>
      <c r="O231" s="71"/>
      <c r="P231" s="71"/>
      <c r="Q231" s="71">
        <f t="shared" si="1"/>
        <v>10</v>
      </c>
      <c r="R231" s="71"/>
    </row>
    <row r="232" spans="1:18" ht="26">
      <c r="A232" s="71">
        <v>44</v>
      </c>
      <c r="B232" s="71" t="s">
        <v>224</v>
      </c>
      <c r="C232" s="71" t="s">
        <v>174</v>
      </c>
      <c r="D232" s="71" t="s">
        <v>35</v>
      </c>
      <c r="E232" s="71" t="s">
        <v>151</v>
      </c>
      <c r="F232" s="71" t="s">
        <v>25</v>
      </c>
      <c r="G232" s="71" t="s">
        <v>25</v>
      </c>
      <c r="H232" s="71">
        <v>100</v>
      </c>
      <c r="I232" s="71">
        <v>50</v>
      </c>
      <c r="J232" s="71">
        <v>0</v>
      </c>
      <c r="K232" s="71"/>
      <c r="L232" s="71">
        <v>10</v>
      </c>
      <c r="M232" s="71"/>
      <c r="N232" s="71"/>
      <c r="O232" s="71"/>
      <c r="P232" s="71"/>
      <c r="Q232" s="71">
        <f t="shared" si="1"/>
        <v>60</v>
      </c>
      <c r="R232" s="71"/>
    </row>
    <row r="233" spans="1:18" ht="26">
      <c r="A233" s="71">
        <v>45</v>
      </c>
      <c r="B233" s="71" t="s">
        <v>225</v>
      </c>
      <c r="C233" s="71" t="s">
        <v>174</v>
      </c>
      <c r="D233" s="71" t="s">
        <v>35</v>
      </c>
      <c r="E233" s="71" t="s">
        <v>30</v>
      </c>
      <c r="F233" s="71" t="s">
        <v>25</v>
      </c>
      <c r="G233" s="71" t="s">
        <v>25</v>
      </c>
      <c r="H233" s="71">
        <v>300</v>
      </c>
      <c r="I233" s="71"/>
      <c r="J233" s="71">
        <v>320</v>
      </c>
      <c r="K233" s="71"/>
      <c r="L233" s="71"/>
      <c r="M233" s="71"/>
      <c r="N233" s="71"/>
      <c r="O233" s="71"/>
      <c r="P233" s="71"/>
      <c r="Q233" s="71">
        <f t="shared" si="1"/>
        <v>320</v>
      </c>
      <c r="R233" s="71"/>
    </row>
    <row r="234" spans="1:18" ht="26">
      <c r="A234" s="71">
        <v>46</v>
      </c>
      <c r="B234" s="71" t="s">
        <v>226</v>
      </c>
      <c r="C234" s="71" t="s">
        <v>174</v>
      </c>
      <c r="D234" s="71" t="s">
        <v>35</v>
      </c>
      <c r="E234" s="71" t="s">
        <v>36</v>
      </c>
      <c r="F234" s="71" t="s">
        <v>25</v>
      </c>
      <c r="G234" s="71" t="s">
        <v>25</v>
      </c>
      <c r="H234" s="71">
        <v>100</v>
      </c>
      <c r="I234" s="71"/>
      <c r="J234" s="71">
        <v>200</v>
      </c>
      <c r="K234" s="71"/>
      <c r="L234" s="71"/>
      <c r="M234" s="71"/>
      <c r="N234" s="71"/>
      <c r="O234" s="71"/>
      <c r="P234" s="71"/>
      <c r="Q234" s="71">
        <f t="shared" si="1"/>
        <v>200</v>
      </c>
      <c r="R234" s="71"/>
    </row>
    <row r="235" spans="1:18" ht="26">
      <c r="A235" s="71">
        <v>47</v>
      </c>
      <c r="B235" s="71" t="s">
        <v>227</v>
      </c>
      <c r="C235" s="71" t="s">
        <v>174</v>
      </c>
      <c r="D235" s="71" t="s">
        <v>35</v>
      </c>
      <c r="E235" s="71" t="s">
        <v>36</v>
      </c>
      <c r="F235" s="71" t="s">
        <v>25</v>
      </c>
      <c r="G235" s="71" t="s">
        <v>25</v>
      </c>
      <c r="H235" s="71">
        <v>100</v>
      </c>
      <c r="I235" s="71"/>
      <c r="J235" s="71">
        <v>100</v>
      </c>
      <c r="K235" s="71"/>
      <c r="L235" s="71"/>
      <c r="M235" s="71"/>
      <c r="N235" s="71"/>
      <c r="O235" s="71">
        <v>20</v>
      </c>
      <c r="P235" s="71"/>
      <c r="Q235" s="71">
        <f t="shared" si="1"/>
        <v>120</v>
      </c>
      <c r="R235" s="71"/>
    </row>
    <row r="236" spans="1:18" ht="26">
      <c r="A236" s="71">
        <v>48</v>
      </c>
      <c r="B236" s="71" t="s">
        <v>228</v>
      </c>
      <c r="C236" s="71" t="s">
        <v>174</v>
      </c>
      <c r="D236" s="71" t="s">
        <v>71</v>
      </c>
      <c r="E236" s="71" t="s">
        <v>36</v>
      </c>
      <c r="F236" s="71" t="s">
        <v>25</v>
      </c>
      <c r="G236" s="71" t="s">
        <v>25</v>
      </c>
      <c r="H236" s="71">
        <v>100</v>
      </c>
      <c r="I236" s="71"/>
      <c r="J236" s="71">
        <v>100</v>
      </c>
      <c r="K236" s="71"/>
      <c r="L236" s="71"/>
      <c r="M236" s="71"/>
      <c r="N236" s="71"/>
      <c r="O236" s="71"/>
      <c r="P236" s="71"/>
      <c r="Q236" s="71">
        <f t="shared" si="1"/>
        <v>100</v>
      </c>
      <c r="R236" s="71"/>
    </row>
    <row r="237" spans="1:18" ht="26">
      <c r="A237" s="71">
        <v>49</v>
      </c>
      <c r="B237" s="71" t="s">
        <v>229</v>
      </c>
      <c r="C237" s="71" t="s">
        <v>174</v>
      </c>
      <c r="D237" s="71" t="s">
        <v>35</v>
      </c>
      <c r="E237" s="71" t="s">
        <v>30</v>
      </c>
      <c r="F237" s="71" t="s">
        <v>25</v>
      </c>
      <c r="G237" s="71" t="s">
        <v>25</v>
      </c>
      <c r="H237" s="71">
        <v>300</v>
      </c>
      <c r="I237" s="71"/>
      <c r="J237" s="71">
        <v>280</v>
      </c>
      <c r="K237" s="71"/>
      <c r="L237" s="71">
        <v>500</v>
      </c>
      <c r="M237" s="71"/>
      <c r="N237" s="71"/>
      <c r="O237" s="71"/>
      <c r="P237" s="71"/>
      <c r="Q237" s="71">
        <f t="shared" si="1"/>
        <v>780</v>
      </c>
      <c r="R237" s="71"/>
    </row>
    <row r="238" spans="1:18" ht="26">
      <c r="A238" s="71">
        <v>50</v>
      </c>
      <c r="B238" s="71" t="s">
        <v>230</v>
      </c>
      <c r="C238" s="71" t="s">
        <v>174</v>
      </c>
      <c r="D238" s="71" t="s">
        <v>23</v>
      </c>
      <c r="E238" s="71" t="s">
        <v>30</v>
      </c>
      <c r="F238" s="71" t="s">
        <v>25</v>
      </c>
      <c r="G238" s="71" t="s">
        <v>25</v>
      </c>
      <c r="H238" s="71">
        <v>400</v>
      </c>
      <c r="I238" s="71"/>
      <c r="J238" s="71">
        <v>960</v>
      </c>
      <c r="K238" s="71"/>
      <c r="L238" s="71"/>
      <c r="M238" s="71"/>
      <c r="N238" s="71">
        <v>2100</v>
      </c>
      <c r="O238" s="71">
        <v>400</v>
      </c>
      <c r="P238" s="71"/>
      <c r="Q238" s="71">
        <f t="shared" si="1"/>
        <v>3460</v>
      </c>
      <c r="R238" s="71"/>
    </row>
    <row r="239" spans="1:18" ht="26">
      <c r="A239" s="71">
        <v>51</v>
      </c>
      <c r="B239" s="71" t="s">
        <v>231</v>
      </c>
      <c r="C239" s="71" t="s">
        <v>174</v>
      </c>
      <c r="D239" s="71" t="s">
        <v>71</v>
      </c>
      <c r="E239" s="71" t="s">
        <v>88</v>
      </c>
      <c r="F239" s="71" t="s">
        <v>25</v>
      </c>
      <c r="G239" s="71" t="s">
        <v>25</v>
      </c>
      <c r="H239" s="71">
        <v>100</v>
      </c>
      <c r="I239" s="71"/>
      <c r="J239" s="71">
        <v>100</v>
      </c>
      <c r="K239" s="71"/>
      <c r="L239" s="71"/>
      <c r="M239" s="71"/>
      <c r="N239" s="71"/>
      <c r="O239" s="71"/>
      <c r="P239" s="71"/>
      <c r="Q239" s="71">
        <f t="shared" si="1"/>
        <v>100</v>
      </c>
      <c r="R239" s="71"/>
    </row>
    <row r="240" spans="1:18" ht="26">
      <c r="A240" s="71">
        <v>52</v>
      </c>
      <c r="B240" s="71" t="s">
        <v>232</v>
      </c>
      <c r="C240" s="71" t="s">
        <v>174</v>
      </c>
      <c r="D240" s="71" t="s">
        <v>35</v>
      </c>
      <c r="E240" s="71" t="s">
        <v>88</v>
      </c>
      <c r="F240" s="71" t="s">
        <v>25</v>
      </c>
      <c r="G240" s="71" t="s">
        <v>25</v>
      </c>
      <c r="H240" s="71">
        <v>100</v>
      </c>
      <c r="I240" s="71"/>
      <c r="J240" s="71"/>
      <c r="K240" s="71"/>
      <c r="L240" s="71"/>
      <c r="M240" s="71"/>
      <c r="N240" s="71">
        <v>1500</v>
      </c>
      <c r="O240" s="71"/>
      <c r="P240" s="71"/>
      <c r="Q240" s="71">
        <f t="shared" si="1"/>
        <v>1500</v>
      </c>
      <c r="R240" s="16"/>
    </row>
    <row r="241" spans="1:18" ht="26">
      <c r="A241" s="71">
        <v>53</v>
      </c>
      <c r="B241" s="71" t="s">
        <v>233</v>
      </c>
      <c r="C241" s="71" t="s">
        <v>174</v>
      </c>
      <c r="D241" s="71" t="s">
        <v>71</v>
      </c>
      <c r="E241" s="71" t="s">
        <v>36</v>
      </c>
      <c r="F241" s="71" t="s">
        <v>25</v>
      </c>
      <c r="G241" s="71" t="s">
        <v>25</v>
      </c>
      <c r="H241" s="71">
        <v>100</v>
      </c>
      <c r="I241" s="71"/>
      <c r="J241" s="71">
        <v>100</v>
      </c>
      <c r="K241" s="71"/>
      <c r="L241" s="71"/>
      <c r="M241" s="71"/>
      <c r="N241" s="71"/>
      <c r="O241" s="71"/>
      <c r="P241" s="71"/>
      <c r="Q241" s="71">
        <f t="shared" si="1"/>
        <v>100</v>
      </c>
      <c r="R241" s="71"/>
    </row>
    <row r="242" spans="1:18" ht="26">
      <c r="A242" s="71">
        <v>54</v>
      </c>
      <c r="B242" s="71" t="s">
        <v>234</v>
      </c>
      <c r="C242" s="71" t="s">
        <v>174</v>
      </c>
      <c r="D242" s="71" t="s">
        <v>71</v>
      </c>
      <c r="E242" s="71" t="s">
        <v>24</v>
      </c>
      <c r="F242" s="71" t="s">
        <v>25</v>
      </c>
      <c r="G242" s="71" t="s">
        <v>25</v>
      </c>
      <c r="H242" s="71">
        <v>400</v>
      </c>
      <c r="I242" s="73"/>
      <c r="J242" s="71">
        <v>400</v>
      </c>
      <c r="K242" s="73"/>
      <c r="L242" s="73"/>
      <c r="M242" s="73"/>
      <c r="N242" s="73"/>
      <c r="O242" s="71"/>
      <c r="P242" s="73"/>
      <c r="Q242" s="71">
        <f t="shared" si="1"/>
        <v>400</v>
      </c>
      <c r="R242" s="71"/>
    </row>
    <row r="243" spans="1:18" ht="26">
      <c r="A243" s="71">
        <v>55</v>
      </c>
      <c r="B243" s="71" t="s">
        <v>235</v>
      </c>
      <c r="C243" s="71" t="s">
        <v>174</v>
      </c>
      <c r="D243" s="73"/>
      <c r="E243" s="73"/>
      <c r="F243" s="73"/>
      <c r="G243" s="73"/>
      <c r="H243" s="73"/>
      <c r="I243" s="73"/>
      <c r="J243" s="73"/>
      <c r="K243" s="73"/>
      <c r="L243" s="73"/>
      <c r="M243" s="73"/>
      <c r="N243" s="73"/>
      <c r="O243" s="71">
        <v>80</v>
      </c>
      <c r="P243" s="73"/>
      <c r="Q243" s="71">
        <f t="shared" si="1"/>
        <v>80</v>
      </c>
      <c r="R243" s="71"/>
    </row>
    <row r="244" spans="1:18" ht="26">
      <c r="A244" s="71">
        <v>56</v>
      </c>
      <c r="B244" s="71" t="s">
        <v>236</v>
      </c>
      <c r="C244" s="71" t="s">
        <v>174</v>
      </c>
      <c r="D244" s="71"/>
      <c r="E244" s="71"/>
      <c r="F244" s="71"/>
      <c r="G244" s="71"/>
      <c r="H244" s="71"/>
      <c r="I244" s="71">
        <v>200</v>
      </c>
      <c r="J244" s="71"/>
      <c r="K244" s="71"/>
      <c r="L244" s="71"/>
      <c r="M244" s="71"/>
      <c r="N244" s="71"/>
      <c r="O244" s="71">
        <v>100</v>
      </c>
      <c r="P244" s="71"/>
      <c r="Q244" s="71">
        <f t="shared" si="1"/>
        <v>300</v>
      </c>
      <c r="R244" s="71"/>
    </row>
    <row r="245" spans="1:18">
      <c r="A245" s="22">
        <v>1</v>
      </c>
      <c r="B245" s="22" t="s">
        <v>237</v>
      </c>
      <c r="C245" s="22" t="s">
        <v>238</v>
      </c>
      <c r="D245" s="22" t="s">
        <v>163</v>
      </c>
      <c r="E245" s="22" t="s">
        <v>164</v>
      </c>
      <c r="F245" s="22" t="s">
        <v>165</v>
      </c>
      <c r="G245" s="22" t="s">
        <v>165</v>
      </c>
      <c r="H245" s="22">
        <v>500</v>
      </c>
      <c r="I245" s="16"/>
      <c r="J245" s="16"/>
      <c r="K245" s="16"/>
      <c r="L245" s="71">
        <v>1050</v>
      </c>
      <c r="M245" s="16"/>
      <c r="N245" s="16"/>
      <c r="O245" s="16"/>
      <c r="P245" s="16"/>
      <c r="Q245" s="22">
        <v>1050</v>
      </c>
      <c r="R245" s="16"/>
    </row>
    <row r="246" spans="1:18" ht="14.5">
      <c r="A246" s="22">
        <v>2</v>
      </c>
      <c r="B246" s="22" t="s">
        <v>239</v>
      </c>
      <c r="C246" s="22" t="s">
        <v>238</v>
      </c>
      <c r="D246" s="22" t="s">
        <v>163</v>
      </c>
      <c r="E246" s="22" t="s">
        <v>240</v>
      </c>
      <c r="F246" s="22" t="s">
        <v>165</v>
      </c>
      <c r="G246" s="22" t="s">
        <v>165</v>
      </c>
      <c r="H246" s="22">
        <v>400</v>
      </c>
      <c r="I246" s="16">
        <v>3000</v>
      </c>
      <c r="J246" s="16">
        <v>5596</v>
      </c>
      <c r="K246" s="16"/>
      <c r="L246" s="16">
        <v>1700</v>
      </c>
      <c r="M246" s="16"/>
      <c r="N246" s="16"/>
      <c r="O246" s="16"/>
      <c r="P246" s="16"/>
      <c r="Q246" s="16">
        <v>10296</v>
      </c>
      <c r="R246" s="23"/>
    </row>
    <row r="247" spans="1:18">
      <c r="A247" s="22">
        <v>3</v>
      </c>
      <c r="B247" s="22" t="s">
        <v>241</v>
      </c>
      <c r="C247" s="22" t="s">
        <v>238</v>
      </c>
      <c r="D247" s="22" t="s">
        <v>163</v>
      </c>
      <c r="E247" s="22" t="s">
        <v>240</v>
      </c>
      <c r="F247" s="22" t="s">
        <v>165</v>
      </c>
      <c r="G247" s="22" t="s">
        <v>165</v>
      </c>
      <c r="H247" s="22">
        <v>400</v>
      </c>
      <c r="I247" s="16"/>
      <c r="J247" s="16"/>
      <c r="K247" s="16"/>
      <c r="L247" s="16">
        <v>3500</v>
      </c>
      <c r="M247" s="16"/>
      <c r="N247" s="16"/>
      <c r="O247" s="16"/>
      <c r="P247" s="16"/>
      <c r="Q247" s="16">
        <v>3500</v>
      </c>
      <c r="R247" s="16"/>
    </row>
    <row r="248" spans="1:18" ht="14.5">
      <c r="A248" s="22">
        <v>4</v>
      </c>
      <c r="B248" s="22" t="s">
        <v>242</v>
      </c>
      <c r="C248" s="22" t="s">
        <v>238</v>
      </c>
      <c r="D248" s="22" t="s">
        <v>163</v>
      </c>
      <c r="E248" s="22" t="s">
        <v>168</v>
      </c>
      <c r="F248" s="22" t="s">
        <v>165</v>
      </c>
      <c r="G248" s="22" t="s">
        <v>165</v>
      </c>
      <c r="H248" s="22">
        <v>400</v>
      </c>
      <c r="I248" s="16">
        <v>1050</v>
      </c>
      <c r="J248" s="16"/>
      <c r="K248" s="16"/>
      <c r="L248" s="16">
        <v>2700</v>
      </c>
      <c r="M248" s="16"/>
      <c r="N248" s="16"/>
      <c r="O248" s="16"/>
      <c r="P248" s="16"/>
      <c r="Q248" s="16">
        <v>3750</v>
      </c>
      <c r="R248" s="23"/>
    </row>
    <row r="249" spans="1:18">
      <c r="A249" s="22">
        <v>5</v>
      </c>
      <c r="B249" s="223" t="s">
        <v>243</v>
      </c>
      <c r="C249" s="223" t="s">
        <v>244</v>
      </c>
      <c r="D249" s="223" t="s">
        <v>23</v>
      </c>
      <c r="E249" s="223" t="s">
        <v>36</v>
      </c>
      <c r="F249" s="223" t="s">
        <v>165</v>
      </c>
      <c r="G249" s="223" t="s">
        <v>25</v>
      </c>
      <c r="H249" s="223">
        <v>400</v>
      </c>
      <c r="I249" s="223"/>
      <c r="J249" s="223">
        <v>600</v>
      </c>
      <c r="K249" s="223"/>
      <c r="L249" s="223">
        <v>17300</v>
      </c>
      <c r="M249" s="223"/>
      <c r="N249" s="223"/>
      <c r="O249" s="223"/>
      <c r="P249" s="223"/>
      <c r="Q249" s="223">
        <v>17900</v>
      </c>
      <c r="R249" s="223"/>
    </row>
    <row r="250" spans="1:18" ht="14.5">
      <c r="A250" s="22">
        <v>6</v>
      </c>
      <c r="B250" s="22" t="s">
        <v>245</v>
      </c>
      <c r="C250" s="22" t="s">
        <v>238</v>
      </c>
      <c r="D250" s="22" t="s">
        <v>163</v>
      </c>
      <c r="E250" s="22" t="s">
        <v>240</v>
      </c>
      <c r="F250" s="22" t="s">
        <v>165</v>
      </c>
      <c r="G250" s="22" t="s">
        <v>165</v>
      </c>
      <c r="H250" s="22">
        <v>400</v>
      </c>
      <c r="I250" s="23"/>
      <c r="J250" s="23"/>
      <c r="K250" s="23"/>
      <c r="L250" s="16">
        <v>2400</v>
      </c>
      <c r="M250" s="16"/>
      <c r="N250" s="16"/>
      <c r="O250" s="16"/>
      <c r="P250" s="36"/>
      <c r="Q250" s="16">
        <v>2400</v>
      </c>
      <c r="R250" s="23"/>
    </row>
    <row r="251" spans="1:18" ht="14.5">
      <c r="A251" s="22">
        <v>7</v>
      </c>
      <c r="B251" s="22" t="s">
        <v>246</v>
      </c>
      <c r="C251" s="22" t="s">
        <v>244</v>
      </c>
      <c r="D251" s="22" t="s">
        <v>23</v>
      </c>
      <c r="E251" s="22" t="s">
        <v>36</v>
      </c>
      <c r="F251" s="22" t="s">
        <v>25</v>
      </c>
      <c r="G251" s="22" t="s">
        <v>25</v>
      </c>
      <c r="H251" s="22">
        <v>400</v>
      </c>
      <c r="I251" s="22">
        <v>50</v>
      </c>
      <c r="J251" s="22"/>
      <c r="K251" s="22"/>
      <c r="L251" s="16"/>
      <c r="M251" s="16"/>
      <c r="N251" s="16"/>
      <c r="O251" s="16"/>
      <c r="P251" s="16"/>
      <c r="Q251" s="16">
        <v>50</v>
      </c>
      <c r="R251" s="23"/>
    </row>
    <row r="252" spans="1:18">
      <c r="A252" s="22">
        <v>8</v>
      </c>
      <c r="B252" s="22" t="s">
        <v>247</v>
      </c>
      <c r="C252" s="22" t="s">
        <v>238</v>
      </c>
      <c r="D252" s="22" t="s">
        <v>167</v>
      </c>
      <c r="E252" s="22" t="s">
        <v>240</v>
      </c>
      <c r="F252" s="22" t="s">
        <v>165</v>
      </c>
      <c r="G252" s="22" t="s">
        <v>165</v>
      </c>
      <c r="H252" s="22">
        <v>300</v>
      </c>
      <c r="I252" s="16"/>
      <c r="J252" s="16"/>
      <c r="K252" s="16"/>
      <c r="L252" s="16">
        <v>3500</v>
      </c>
      <c r="M252" s="16"/>
      <c r="N252" s="16"/>
      <c r="O252" s="16"/>
      <c r="P252" s="16"/>
      <c r="Q252" s="16">
        <v>3500</v>
      </c>
      <c r="R252" s="40"/>
    </row>
    <row r="253" spans="1:18">
      <c r="A253" s="22">
        <v>9</v>
      </c>
      <c r="B253" s="22" t="s">
        <v>248</v>
      </c>
      <c r="C253" s="22" t="s">
        <v>238</v>
      </c>
      <c r="D253" s="22" t="s">
        <v>167</v>
      </c>
      <c r="E253" s="22" t="s">
        <v>168</v>
      </c>
      <c r="F253" s="22" t="s">
        <v>165</v>
      </c>
      <c r="G253" s="22" t="s">
        <v>165</v>
      </c>
      <c r="H253" s="22">
        <v>100</v>
      </c>
      <c r="I253" s="39"/>
      <c r="J253" s="39">
        <v>120</v>
      </c>
      <c r="K253" s="39"/>
      <c r="L253" s="39"/>
      <c r="M253" s="39"/>
      <c r="N253" s="39"/>
      <c r="O253" s="39"/>
      <c r="P253" s="39"/>
      <c r="Q253" s="16">
        <v>120</v>
      </c>
      <c r="R253" s="40"/>
    </row>
    <row r="254" spans="1:18">
      <c r="A254" s="22">
        <v>10</v>
      </c>
      <c r="B254" s="22" t="s">
        <v>249</v>
      </c>
      <c r="C254" s="22" t="s">
        <v>238</v>
      </c>
      <c r="D254" s="22" t="s">
        <v>167</v>
      </c>
      <c r="E254" s="22" t="s">
        <v>168</v>
      </c>
      <c r="F254" s="22" t="s">
        <v>165</v>
      </c>
      <c r="G254" s="22" t="s">
        <v>165</v>
      </c>
      <c r="H254" s="22">
        <v>100</v>
      </c>
      <c r="I254" s="16">
        <v>50</v>
      </c>
      <c r="J254" s="16"/>
      <c r="K254" s="16"/>
      <c r="L254" s="16"/>
      <c r="M254" s="16"/>
      <c r="N254" s="16"/>
      <c r="O254" s="16"/>
      <c r="P254" s="16"/>
      <c r="Q254" s="16">
        <v>50</v>
      </c>
      <c r="R254" s="40"/>
    </row>
    <row r="255" spans="1:18">
      <c r="A255" s="22">
        <v>11</v>
      </c>
      <c r="B255" s="22" t="s">
        <v>250</v>
      </c>
      <c r="C255" s="22" t="s">
        <v>238</v>
      </c>
      <c r="D255" s="22" t="s">
        <v>167</v>
      </c>
      <c r="E255" s="22" t="s">
        <v>168</v>
      </c>
      <c r="F255" s="22" t="s">
        <v>165</v>
      </c>
      <c r="G255" s="22" t="s">
        <v>165</v>
      </c>
      <c r="H255" s="22">
        <v>100</v>
      </c>
      <c r="I255" s="16"/>
      <c r="J255" s="16"/>
      <c r="K255" s="16"/>
      <c r="L255" s="16">
        <v>10</v>
      </c>
      <c r="M255" s="16"/>
      <c r="N255" s="16"/>
      <c r="O255" s="16"/>
      <c r="P255" s="16"/>
      <c r="Q255" s="16">
        <v>10</v>
      </c>
      <c r="R255" s="40"/>
    </row>
    <row r="256" spans="1:18">
      <c r="A256" s="22">
        <v>12</v>
      </c>
      <c r="B256" s="22" t="s">
        <v>251</v>
      </c>
      <c r="C256" s="22" t="s">
        <v>244</v>
      </c>
      <c r="D256" s="22" t="s">
        <v>71</v>
      </c>
      <c r="E256" s="22" t="s">
        <v>36</v>
      </c>
      <c r="F256" s="22" t="s">
        <v>25</v>
      </c>
      <c r="G256" s="22" t="s">
        <v>25</v>
      </c>
      <c r="H256" s="22">
        <v>100</v>
      </c>
      <c r="I256" s="16"/>
      <c r="J256" s="16">
        <v>120</v>
      </c>
      <c r="K256" s="16"/>
      <c r="L256" s="16"/>
      <c r="M256" s="16"/>
      <c r="N256" s="16"/>
      <c r="O256" s="16"/>
      <c r="P256" s="16"/>
      <c r="Q256" s="16">
        <v>120</v>
      </c>
      <c r="R256" s="16"/>
    </row>
    <row r="257" spans="1:18">
      <c r="A257" s="22">
        <v>13</v>
      </c>
      <c r="B257" s="22" t="s">
        <v>252</v>
      </c>
      <c r="C257" s="22" t="s">
        <v>238</v>
      </c>
      <c r="D257" s="22" t="s">
        <v>163</v>
      </c>
      <c r="E257" s="22" t="s">
        <v>240</v>
      </c>
      <c r="F257" s="22" t="s">
        <v>165</v>
      </c>
      <c r="G257" s="22" t="s">
        <v>165</v>
      </c>
      <c r="H257" s="22">
        <v>400</v>
      </c>
      <c r="I257" s="16"/>
      <c r="J257" s="16"/>
      <c r="K257" s="16"/>
      <c r="L257" s="16">
        <v>12249</v>
      </c>
      <c r="M257" s="16"/>
      <c r="N257" s="16"/>
      <c r="O257" s="16"/>
      <c r="P257" s="16"/>
      <c r="Q257" s="16">
        <v>12249</v>
      </c>
      <c r="R257" s="40"/>
    </row>
    <row r="258" spans="1:18">
      <c r="A258" s="22">
        <v>14</v>
      </c>
      <c r="B258" s="221" t="s">
        <v>253</v>
      </c>
      <c r="C258" s="39" t="s">
        <v>244</v>
      </c>
      <c r="D258" s="39" t="s">
        <v>35</v>
      </c>
      <c r="E258" s="39" t="s">
        <v>36</v>
      </c>
      <c r="F258" s="39" t="s">
        <v>25</v>
      </c>
      <c r="G258" s="39" t="s">
        <v>25</v>
      </c>
      <c r="H258" s="39">
        <v>100</v>
      </c>
      <c r="I258" s="39"/>
      <c r="J258" s="39"/>
      <c r="K258" s="39"/>
      <c r="L258" s="39">
        <v>10</v>
      </c>
      <c r="M258" s="39"/>
      <c r="N258" s="39"/>
      <c r="O258" s="39"/>
      <c r="P258" s="221"/>
      <c r="Q258" s="39">
        <v>10</v>
      </c>
      <c r="R258" s="224"/>
    </row>
    <row r="259" spans="1:18">
      <c r="A259" s="22">
        <v>15</v>
      </c>
      <c r="B259" s="22" t="s">
        <v>254</v>
      </c>
      <c r="C259" s="22" t="s">
        <v>244</v>
      </c>
      <c r="D259" s="39" t="s">
        <v>35</v>
      </c>
      <c r="E259" s="22" t="s">
        <v>30</v>
      </c>
      <c r="F259" s="22" t="s">
        <v>25</v>
      </c>
      <c r="G259" s="22" t="s">
        <v>25</v>
      </c>
      <c r="H259" s="22">
        <v>300</v>
      </c>
      <c r="I259" s="22"/>
      <c r="J259" s="22">
        <v>2040</v>
      </c>
      <c r="K259" s="22"/>
      <c r="L259" s="22"/>
      <c r="M259" s="22"/>
      <c r="N259" s="22"/>
      <c r="O259" s="22"/>
      <c r="P259" s="222"/>
      <c r="Q259" s="22">
        <v>2040</v>
      </c>
      <c r="R259" s="40"/>
    </row>
    <row r="260" spans="1:18">
      <c r="A260" s="22">
        <v>16</v>
      </c>
      <c r="B260" s="252" t="s">
        <v>255</v>
      </c>
      <c r="C260" s="22" t="s">
        <v>244</v>
      </c>
      <c r="D260" s="22" t="s">
        <v>71</v>
      </c>
      <c r="E260" s="22" t="s">
        <v>36</v>
      </c>
      <c r="F260" s="22" t="s">
        <v>25</v>
      </c>
      <c r="G260" s="22" t="s">
        <v>25</v>
      </c>
      <c r="H260" s="22">
        <v>100</v>
      </c>
      <c r="I260" s="16">
        <v>50</v>
      </c>
      <c r="J260" s="16"/>
      <c r="K260" s="16"/>
      <c r="L260" s="16"/>
      <c r="M260" s="16"/>
      <c r="N260" s="16"/>
      <c r="O260" s="16"/>
      <c r="P260" s="36"/>
      <c r="Q260" s="16">
        <v>50</v>
      </c>
      <c r="R260" s="16"/>
    </row>
    <row r="261" spans="1:18">
      <c r="A261" s="22">
        <v>17</v>
      </c>
      <c r="B261" s="39" t="s">
        <v>256</v>
      </c>
      <c r="C261" s="22" t="s">
        <v>244</v>
      </c>
      <c r="D261" s="39" t="s">
        <v>167</v>
      </c>
      <c r="E261" s="39" t="s">
        <v>168</v>
      </c>
      <c r="F261" s="39" t="s">
        <v>165</v>
      </c>
      <c r="G261" s="39" t="s">
        <v>165</v>
      </c>
      <c r="H261" s="39">
        <v>100</v>
      </c>
      <c r="I261" s="40"/>
      <c r="J261" s="39">
        <v>200</v>
      </c>
      <c r="K261" s="39"/>
      <c r="L261" s="39">
        <v>1000</v>
      </c>
      <c r="M261" s="40"/>
      <c r="N261" s="40"/>
      <c r="O261" s="40"/>
      <c r="P261" s="40"/>
      <c r="Q261" s="16">
        <v>1200</v>
      </c>
      <c r="R261" s="40"/>
    </row>
    <row r="262" spans="1:18" ht="28">
      <c r="A262" s="22">
        <v>18</v>
      </c>
      <c r="B262" s="22" t="s">
        <v>257</v>
      </c>
      <c r="C262" s="22" t="s">
        <v>244</v>
      </c>
      <c r="D262" s="22" t="s">
        <v>35</v>
      </c>
      <c r="E262" s="22" t="s">
        <v>30</v>
      </c>
      <c r="F262" s="22" t="s">
        <v>25</v>
      </c>
      <c r="G262" s="22" t="s">
        <v>25</v>
      </c>
      <c r="H262" s="22">
        <v>300</v>
      </c>
      <c r="I262" s="16"/>
      <c r="J262" s="16"/>
      <c r="K262" s="16">
        <v>3500</v>
      </c>
      <c r="L262" s="16">
        <v>3500</v>
      </c>
      <c r="M262" s="40"/>
      <c r="N262" s="40"/>
      <c r="O262" s="40"/>
      <c r="P262" s="40"/>
      <c r="Q262" s="16">
        <v>3500</v>
      </c>
      <c r="R262" s="225" t="s">
        <v>258</v>
      </c>
    </row>
    <row r="263" spans="1:18">
      <c r="A263" s="22">
        <v>19</v>
      </c>
      <c r="B263" s="39" t="s">
        <v>259</v>
      </c>
      <c r="C263" s="22" t="s">
        <v>244</v>
      </c>
      <c r="D263" s="39" t="s">
        <v>167</v>
      </c>
      <c r="E263" s="39" t="s">
        <v>168</v>
      </c>
      <c r="F263" s="22" t="s">
        <v>25</v>
      </c>
      <c r="G263" s="22" t="s">
        <v>25</v>
      </c>
      <c r="H263" s="22">
        <v>100</v>
      </c>
      <c r="I263" s="39">
        <v>100</v>
      </c>
      <c r="J263" s="39"/>
      <c r="K263" s="39"/>
      <c r="L263" s="39"/>
      <c r="M263" s="39"/>
      <c r="N263" s="39"/>
      <c r="O263" s="39"/>
      <c r="P263" s="39"/>
      <c r="Q263" s="16">
        <v>100</v>
      </c>
      <c r="R263" s="39"/>
    </row>
    <row r="264" spans="1:18" ht="28">
      <c r="A264" s="22">
        <v>1</v>
      </c>
      <c r="B264" s="22" t="s">
        <v>499</v>
      </c>
      <c r="C264" s="22" t="s">
        <v>500</v>
      </c>
      <c r="D264" s="22" t="s">
        <v>35</v>
      </c>
      <c r="E264" s="22" t="s">
        <v>36</v>
      </c>
      <c r="F264" s="22" t="s">
        <v>25</v>
      </c>
      <c r="G264" s="22" t="s">
        <v>25</v>
      </c>
      <c r="H264" s="22">
        <v>100</v>
      </c>
      <c r="I264" s="22">
        <v>1050</v>
      </c>
      <c r="J264" s="22">
        <v>36</v>
      </c>
      <c r="K264" s="22"/>
      <c r="L264" s="22"/>
      <c r="M264" s="22"/>
      <c r="N264" s="22"/>
      <c r="O264" s="22"/>
      <c r="P264" s="22"/>
      <c r="Q264" s="22">
        <v>1086</v>
      </c>
      <c r="R264" s="16"/>
    </row>
    <row r="265" spans="1:18" ht="28">
      <c r="A265" s="22">
        <v>2</v>
      </c>
      <c r="B265" s="22" t="s">
        <v>501</v>
      </c>
      <c r="C265" s="22" t="s">
        <v>500</v>
      </c>
      <c r="D265" s="22" t="s">
        <v>35</v>
      </c>
      <c r="E265" s="22" t="s">
        <v>36</v>
      </c>
      <c r="F265" s="22" t="s">
        <v>25</v>
      </c>
      <c r="G265" s="22" t="s">
        <v>25</v>
      </c>
      <c r="H265" s="22">
        <v>100</v>
      </c>
      <c r="I265" s="22"/>
      <c r="J265" s="22">
        <v>36</v>
      </c>
      <c r="K265" s="22"/>
      <c r="L265" s="22"/>
      <c r="M265" s="22"/>
      <c r="N265" s="22"/>
      <c r="O265" s="22"/>
      <c r="P265" s="22"/>
      <c r="Q265" s="22">
        <v>36</v>
      </c>
      <c r="R265" s="23"/>
    </row>
    <row r="266" spans="1:18" ht="28">
      <c r="A266" s="22">
        <v>3</v>
      </c>
      <c r="B266" s="22" t="s">
        <v>502</v>
      </c>
      <c r="C266" s="22" t="s">
        <v>500</v>
      </c>
      <c r="D266" s="22" t="s">
        <v>23</v>
      </c>
      <c r="E266" s="22" t="s">
        <v>30</v>
      </c>
      <c r="F266" s="22" t="s">
        <v>25</v>
      </c>
      <c r="G266" s="22" t="s">
        <v>25</v>
      </c>
      <c r="H266" s="22">
        <v>400</v>
      </c>
      <c r="I266" s="16">
        <v>50</v>
      </c>
      <c r="J266" s="16">
        <v>180</v>
      </c>
      <c r="K266" s="16"/>
      <c r="L266" s="16">
        <v>100</v>
      </c>
      <c r="M266" s="16"/>
      <c r="N266" s="16"/>
      <c r="O266" s="16"/>
      <c r="P266" s="16"/>
      <c r="Q266" s="16">
        <v>330</v>
      </c>
      <c r="R266" s="23"/>
    </row>
    <row r="267" spans="1:18" ht="28">
      <c r="A267" s="22">
        <v>4</v>
      </c>
      <c r="B267" s="16" t="s">
        <v>503</v>
      </c>
      <c r="C267" s="22" t="s">
        <v>500</v>
      </c>
      <c r="D267" s="22" t="s">
        <v>23</v>
      </c>
      <c r="E267" s="22" t="s">
        <v>30</v>
      </c>
      <c r="F267" s="22" t="s">
        <v>25</v>
      </c>
      <c r="G267" s="22" t="s">
        <v>25</v>
      </c>
      <c r="H267" s="16">
        <v>400</v>
      </c>
      <c r="I267" s="23"/>
      <c r="J267" s="16">
        <v>348</v>
      </c>
      <c r="K267" s="23"/>
      <c r="L267" s="16">
        <v>50</v>
      </c>
      <c r="M267" s="23"/>
      <c r="N267" s="23"/>
      <c r="O267" s="23"/>
      <c r="P267" s="23"/>
      <c r="Q267" s="16">
        <v>398</v>
      </c>
      <c r="R267" s="23"/>
    </row>
    <row r="268" spans="1:18" ht="28">
      <c r="A268" s="22">
        <v>5</v>
      </c>
      <c r="B268" s="22" t="s">
        <v>504</v>
      </c>
      <c r="C268" s="22" t="s">
        <v>500</v>
      </c>
      <c r="D268" s="22" t="s">
        <v>35</v>
      </c>
      <c r="E268" s="22" t="s">
        <v>30</v>
      </c>
      <c r="F268" s="22" t="s">
        <v>25</v>
      </c>
      <c r="G268" s="22" t="s">
        <v>25</v>
      </c>
      <c r="H268" s="22">
        <v>300</v>
      </c>
      <c r="I268" s="16">
        <v>1000</v>
      </c>
      <c r="J268" s="16"/>
      <c r="K268" s="23"/>
      <c r="L268" s="16"/>
      <c r="M268" s="23"/>
      <c r="N268" s="23"/>
      <c r="O268" s="23"/>
      <c r="P268" s="23"/>
      <c r="Q268" s="16">
        <v>1000</v>
      </c>
      <c r="R268" s="23"/>
    </row>
    <row r="269" spans="1:18" ht="28">
      <c r="A269" s="22">
        <v>6</v>
      </c>
      <c r="B269" s="16" t="s">
        <v>505</v>
      </c>
      <c r="C269" s="22" t="s">
        <v>500</v>
      </c>
      <c r="D269" s="22" t="s">
        <v>35</v>
      </c>
      <c r="E269" s="22" t="s">
        <v>506</v>
      </c>
      <c r="F269" s="22" t="s">
        <v>25</v>
      </c>
      <c r="G269" s="22" t="s">
        <v>25</v>
      </c>
      <c r="H269" s="22">
        <v>100</v>
      </c>
      <c r="I269" s="38"/>
      <c r="J269" s="16">
        <v>132</v>
      </c>
      <c r="K269" s="22"/>
      <c r="L269" s="22">
        <v>40</v>
      </c>
      <c r="M269" s="22"/>
      <c r="N269" s="22"/>
      <c r="O269" s="22"/>
      <c r="P269" s="22"/>
      <c r="Q269" s="22">
        <v>172</v>
      </c>
      <c r="R269" s="23"/>
    </row>
    <row r="270" spans="1:18" ht="28">
      <c r="A270" s="22">
        <v>7</v>
      </c>
      <c r="B270" s="16" t="s">
        <v>507</v>
      </c>
      <c r="C270" s="22" t="s">
        <v>500</v>
      </c>
      <c r="D270" s="22" t="s">
        <v>35</v>
      </c>
      <c r="E270" s="22" t="s">
        <v>30</v>
      </c>
      <c r="F270" s="22" t="s">
        <v>25</v>
      </c>
      <c r="G270" s="22" t="s">
        <v>25</v>
      </c>
      <c r="H270" s="22">
        <v>300</v>
      </c>
      <c r="I270" s="22"/>
      <c r="J270" s="22">
        <v>204</v>
      </c>
      <c r="K270" s="22"/>
      <c r="L270" s="22"/>
      <c r="M270" s="22"/>
      <c r="N270" s="22"/>
      <c r="O270" s="22"/>
      <c r="P270" s="22"/>
      <c r="Q270" s="22">
        <v>204</v>
      </c>
      <c r="R270" s="22"/>
    </row>
    <row r="271" spans="1:18" ht="28">
      <c r="A271" s="22">
        <v>8</v>
      </c>
      <c r="B271" s="16" t="s">
        <v>508</v>
      </c>
      <c r="C271" s="22" t="s">
        <v>500</v>
      </c>
      <c r="D271" s="22" t="s">
        <v>71</v>
      </c>
      <c r="E271" s="22" t="s">
        <v>30</v>
      </c>
      <c r="F271" s="22" t="s">
        <v>25</v>
      </c>
      <c r="G271" s="22" t="s">
        <v>25</v>
      </c>
      <c r="H271" s="22">
        <v>300</v>
      </c>
      <c r="I271" s="22"/>
      <c r="J271" s="22">
        <v>204</v>
      </c>
      <c r="K271" s="22"/>
      <c r="L271" s="22">
        <v>30</v>
      </c>
      <c r="M271" s="22"/>
      <c r="N271" s="22"/>
      <c r="O271" s="22"/>
      <c r="P271" s="22"/>
      <c r="Q271" s="22">
        <v>234</v>
      </c>
      <c r="R271" s="22"/>
    </row>
    <row r="272" spans="1:18" ht="28">
      <c r="A272" s="22">
        <v>9</v>
      </c>
      <c r="B272" s="39" t="s">
        <v>509</v>
      </c>
      <c r="C272" s="22" t="s">
        <v>500</v>
      </c>
      <c r="D272" s="22" t="s">
        <v>35</v>
      </c>
      <c r="E272" s="22" t="s">
        <v>36</v>
      </c>
      <c r="F272" s="22" t="s">
        <v>25</v>
      </c>
      <c r="G272" s="22" t="s">
        <v>25</v>
      </c>
      <c r="H272" s="22">
        <v>100</v>
      </c>
      <c r="I272" s="40"/>
      <c r="J272" s="22">
        <v>36</v>
      </c>
      <c r="K272" s="40"/>
      <c r="L272" s="40"/>
      <c r="M272" s="40"/>
      <c r="N272" s="40"/>
      <c r="O272" s="40"/>
      <c r="P272" s="40"/>
      <c r="Q272" s="22">
        <v>36</v>
      </c>
      <c r="R272" s="40"/>
    </row>
    <row r="273" spans="1:18" ht="28">
      <c r="A273" s="22">
        <v>10</v>
      </c>
      <c r="B273" s="16" t="s">
        <v>510</v>
      </c>
      <c r="C273" s="22" t="s">
        <v>500</v>
      </c>
      <c r="D273" s="22" t="s">
        <v>35</v>
      </c>
      <c r="E273" s="22" t="s">
        <v>30</v>
      </c>
      <c r="F273" s="22" t="s">
        <v>25</v>
      </c>
      <c r="G273" s="22" t="s">
        <v>25</v>
      </c>
      <c r="H273" s="22">
        <v>300</v>
      </c>
      <c r="I273" s="22">
        <v>3000</v>
      </c>
      <c r="J273" s="22"/>
      <c r="K273" s="22">
        <v>400</v>
      </c>
      <c r="L273" s="22">
        <v>20</v>
      </c>
      <c r="M273" s="22"/>
      <c r="N273" s="22"/>
      <c r="O273" s="22"/>
      <c r="P273" s="22"/>
      <c r="Q273" s="22">
        <v>3420</v>
      </c>
      <c r="R273" s="22"/>
    </row>
    <row r="274" spans="1:18" ht="28">
      <c r="A274" s="22">
        <v>11</v>
      </c>
      <c r="B274" s="16" t="s">
        <v>511</v>
      </c>
      <c r="C274" s="22" t="s">
        <v>500</v>
      </c>
      <c r="D274" s="22" t="s">
        <v>35</v>
      </c>
      <c r="E274" s="22" t="s">
        <v>36</v>
      </c>
      <c r="F274" s="22" t="s">
        <v>25</v>
      </c>
      <c r="G274" s="22" t="s">
        <v>25</v>
      </c>
      <c r="H274" s="22">
        <v>100</v>
      </c>
      <c r="I274" s="22"/>
      <c r="J274" s="22">
        <v>36</v>
      </c>
      <c r="K274" s="22"/>
      <c r="L274" s="22">
        <v>10</v>
      </c>
      <c r="M274" s="22"/>
      <c r="N274" s="22"/>
      <c r="O274" s="22"/>
      <c r="P274" s="22"/>
      <c r="Q274" s="22">
        <v>46</v>
      </c>
      <c r="R274" s="40"/>
    </row>
    <row r="275" spans="1:18" ht="70">
      <c r="A275" s="22">
        <v>12</v>
      </c>
      <c r="B275" s="16" t="s">
        <v>512</v>
      </c>
      <c r="C275" s="22" t="s">
        <v>500</v>
      </c>
      <c r="D275" s="22" t="s">
        <v>23</v>
      </c>
      <c r="E275" s="22" t="s">
        <v>24</v>
      </c>
      <c r="F275" s="22" t="s">
        <v>25</v>
      </c>
      <c r="G275" s="22" t="s">
        <v>25</v>
      </c>
      <c r="H275" s="22"/>
      <c r="I275" s="22"/>
      <c r="J275" s="22">
        <v>120</v>
      </c>
      <c r="K275" s="22"/>
      <c r="L275" s="22"/>
      <c r="M275" s="22"/>
      <c r="N275" s="22"/>
      <c r="O275" s="22"/>
      <c r="P275" s="22"/>
      <c r="Q275" s="22">
        <v>120</v>
      </c>
      <c r="R275" s="22" t="s">
        <v>513</v>
      </c>
    </row>
    <row r="276" spans="1:18" ht="28">
      <c r="A276" s="22">
        <v>13</v>
      </c>
      <c r="B276" s="16" t="s">
        <v>514</v>
      </c>
      <c r="C276" s="22" t="s">
        <v>500</v>
      </c>
      <c r="D276" s="22" t="s">
        <v>23</v>
      </c>
      <c r="E276" s="22" t="s">
        <v>36</v>
      </c>
      <c r="F276" s="22" t="s">
        <v>25</v>
      </c>
      <c r="G276" s="22" t="s">
        <v>25</v>
      </c>
      <c r="H276" s="22">
        <v>400</v>
      </c>
      <c r="I276" s="22"/>
      <c r="J276" s="22">
        <v>348</v>
      </c>
      <c r="K276" s="22"/>
      <c r="L276" s="22"/>
      <c r="M276" s="22"/>
      <c r="N276" s="22"/>
      <c r="O276" s="22"/>
      <c r="P276" s="22"/>
      <c r="Q276" s="22"/>
      <c r="R276" s="40"/>
    </row>
    <row r="277" spans="1:18" ht="28">
      <c r="A277" s="22">
        <v>14</v>
      </c>
      <c r="B277" s="16" t="s">
        <v>515</v>
      </c>
      <c r="C277" s="22" t="s">
        <v>500</v>
      </c>
      <c r="D277" s="22" t="s">
        <v>23</v>
      </c>
      <c r="E277" s="22" t="s">
        <v>30</v>
      </c>
      <c r="F277" s="22" t="s">
        <v>25</v>
      </c>
      <c r="G277" s="22" t="s">
        <v>25</v>
      </c>
      <c r="H277" s="22">
        <v>400</v>
      </c>
      <c r="I277" s="22">
        <v>1000</v>
      </c>
      <c r="J277" s="22"/>
      <c r="K277" s="22"/>
      <c r="L277" s="22">
        <v>1200</v>
      </c>
      <c r="M277" s="22"/>
      <c r="N277" s="22"/>
      <c r="O277" s="22"/>
      <c r="P277" s="22"/>
      <c r="Q277" s="22">
        <v>2200</v>
      </c>
      <c r="R277" s="40"/>
    </row>
    <row r="278" spans="1:18" ht="28">
      <c r="A278" s="22">
        <v>15</v>
      </c>
      <c r="B278" s="16" t="s">
        <v>516</v>
      </c>
      <c r="C278" s="22" t="s">
        <v>500</v>
      </c>
      <c r="D278" s="22" t="s">
        <v>35</v>
      </c>
      <c r="E278" s="22" t="s">
        <v>36</v>
      </c>
      <c r="F278" s="22" t="s">
        <v>25</v>
      </c>
      <c r="G278" s="22" t="s">
        <v>25</v>
      </c>
      <c r="H278" s="22">
        <v>100</v>
      </c>
      <c r="I278" s="22"/>
      <c r="J278" s="22"/>
      <c r="K278" s="22"/>
      <c r="L278" s="22">
        <v>10</v>
      </c>
      <c r="M278" s="22"/>
      <c r="N278" s="22"/>
      <c r="O278" s="22"/>
      <c r="P278" s="22"/>
      <c r="Q278" s="22">
        <v>10</v>
      </c>
      <c r="R278" s="40"/>
    </row>
    <row r="279" spans="1:18" ht="28">
      <c r="A279" s="22">
        <v>16</v>
      </c>
      <c r="B279" s="16" t="s">
        <v>517</v>
      </c>
      <c r="C279" s="22" t="s">
        <v>500</v>
      </c>
      <c r="D279" s="22" t="s">
        <v>35</v>
      </c>
      <c r="E279" s="22" t="s">
        <v>30</v>
      </c>
      <c r="F279" s="22" t="s">
        <v>25</v>
      </c>
      <c r="G279" s="22" t="s">
        <v>25</v>
      </c>
      <c r="H279" s="22">
        <v>300</v>
      </c>
      <c r="I279" s="22"/>
      <c r="J279" s="22">
        <v>210</v>
      </c>
      <c r="K279" s="22"/>
      <c r="L279" s="22"/>
      <c r="M279" s="22"/>
      <c r="N279" s="22"/>
      <c r="O279" s="22"/>
      <c r="P279" s="22"/>
      <c r="Q279" s="22">
        <v>210</v>
      </c>
      <c r="R279" s="16"/>
    </row>
    <row r="280" spans="1:18" ht="28">
      <c r="A280" s="22">
        <v>17</v>
      </c>
      <c r="B280" s="16" t="s">
        <v>518</v>
      </c>
      <c r="C280" s="22" t="s">
        <v>500</v>
      </c>
      <c r="D280" s="22" t="s">
        <v>35</v>
      </c>
      <c r="E280" s="22" t="s">
        <v>24</v>
      </c>
      <c r="F280" s="22" t="s">
        <v>25</v>
      </c>
      <c r="G280" s="22" t="s">
        <v>25</v>
      </c>
      <c r="H280" s="22">
        <v>400</v>
      </c>
      <c r="I280" s="22"/>
      <c r="J280" s="22">
        <v>348</v>
      </c>
      <c r="K280" s="22"/>
      <c r="L280" s="22">
        <v>100</v>
      </c>
      <c r="M280" s="22"/>
      <c r="N280" s="22"/>
      <c r="O280" s="22"/>
      <c r="P280" s="22"/>
      <c r="Q280" s="22">
        <v>448</v>
      </c>
      <c r="R280" s="40"/>
    </row>
    <row r="281" spans="1:18" ht="28">
      <c r="A281" s="22">
        <v>18</v>
      </c>
      <c r="B281" s="16" t="s">
        <v>519</v>
      </c>
      <c r="C281" s="22" t="s">
        <v>500</v>
      </c>
      <c r="D281" s="22" t="s">
        <v>35</v>
      </c>
      <c r="E281" s="22" t="s">
        <v>506</v>
      </c>
      <c r="F281" s="22" t="s">
        <v>25</v>
      </c>
      <c r="G281" s="22" t="s">
        <v>25</v>
      </c>
      <c r="H281" s="22">
        <v>100</v>
      </c>
      <c r="I281" s="22">
        <v>50</v>
      </c>
      <c r="J281" s="22">
        <v>174</v>
      </c>
      <c r="K281" s="22"/>
      <c r="L281" s="22"/>
      <c r="M281" s="22"/>
      <c r="N281" s="22"/>
      <c r="O281" s="22"/>
      <c r="P281" s="22"/>
      <c r="Q281" s="22">
        <v>224</v>
      </c>
      <c r="R281" s="40"/>
    </row>
    <row r="282" spans="1:18" ht="70">
      <c r="A282" s="22">
        <v>19</v>
      </c>
      <c r="B282" s="16" t="s">
        <v>520</v>
      </c>
      <c r="C282" s="22" t="s">
        <v>500</v>
      </c>
      <c r="D282" s="22" t="s">
        <v>23</v>
      </c>
      <c r="E282" s="22" t="s">
        <v>24</v>
      </c>
      <c r="F282" s="22" t="s">
        <v>25</v>
      </c>
      <c r="G282" s="22" t="s">
        <v>25</v>
      </c>
      <c r="H282" s="22"/>
      <c r="I282" s="22"/>
      <c r="J282" s="22">
        <v>300</v>
      </c>
      <c r="K282" s="22"/>
      <c r="L282" s="22"/>
      <c r="M282" s="22"/>
      <c r="N282" s="22"/>
      <c r="O282" s="22"/>
      <c r="P282" s="22">
        <v>500</v>
      </c>
      <c r="Q282" s="22">
        <v>800</v>
      </c>
      <c r="R282" s="22" t="s">
        <v>513</v>
      </c>
    </row>
    <row r="283" spans="1:18" ht="28">
      <c r="A283" s="22">
        <v>20</v>
      </c>
      <c r="B283" s="16" t="s">
        <v>521</v>
      </c>
      <c r="C283" s="22" t="s">
        <v>500</v>
      </c>
      <c r="D283" s="22" t="s">
        <v>35</v>
      </c>
      <c r="E283" s="22" t="s">
        <v>36</v>
      </c>
      <c r="F283" s="22" t="s">
        <v>25</v>
      </c>
      <c r="G283" s="22" t="s">
        <v>25</v>
      </c>
      <c r="H283" s="22">
        <v>100</v>
      </c>
      <c r="I283" s="22">
        <v>1200</v>
      </c>
      <c r="J283" s="22">
        <v>48</v>
      </c>
      <c r="K283" s="41"/>
      <c r="L283" s="22"/>
      <c r="M283" s="22"/>
      <c r="N283" s="22"/>
      <c r="O283" s="22"/>
      <c r="P283" s="22"/>
      <c r="Q283" s="22">
        <v>1248</v>
      </c>
      <c r="R283" s="40"/>
    </row>
    <row r="284" spans="1:18" ht="28">
      <c r="A284" s="22">
        <v>21</v>
      </c>
      <c r="B284" s="22" t="s">
        <v>522</v>
      </c>
      <c r="C284" s="22" t="s">
        <v>500</v>
      </c>
      <c r="D284" s="22" t="s">
        <v>23</v>
      </c>
      <c r="E284" s="22" t="s">
        <v>24</v>
      </c>
      <c r="F284" s="22" t="s">
        <v>25</v>
      </c>
      <c r="G284" s="22" t="s">
        <v>25</v>
      </c>
      <c r="H284" s="22">
        <v>500</v>
      </c>
      <c r="I284" s="40"/>
      <c r="J284" s="22">
        <v>300</v>
      </c>
      <c r="K284" s="22"/>
      <c r="L284" s="22"/>
      <c r="M284" s="22"/>
      <c r="N284" s="22"/>
      <c r="O284" s="22"/>
      <c r="P284" s="22"/>
      <c r="Q284" s="22">
        <v>300</v>
      </c>
      <c r="R284" s="40"/>
    </row>
    <row r="285" spans="1:18" ht="28">
      <c r="A285" s="22">
        <v>22</v>
      </c>
      <c r="B285" s="257" t="s">
        <v>523</v>
      </c>
      <c r="C285" s="22" t="s">
        <v>500</v>
      </c>
      <c r="D285" s="22" t="s">
        <v>35</v>
      </c>
      <c r="E285" s="22" t="s">
        <v>36</v>
      </c>
      <c r="F285" s="22" t="s">
        <v>25</v>
      </c>
      <c r="G285" s="22" t="s">
        <v>25</v>
      </c>
      <c r="H285" s="22">
        <v>100</v>
      </c>
      <c r="I285" s="40"/>
      <c r="J285" s="22">
        <v>36</v>
      </c>
      <c r="K285" s="40"/>
      <c r="L285" s="40"/>
      <c r="M285" s="40"/>
      <c r="N285" s="40"/>
      <c r="O285" s="40"/>
      <c r="P285" s="40"/>
      <c r="Q285" s="22">
        <v>36</v>
      </c>
      <c r="R285" s="40"/>
    </row>
    <row r="286" spans="1:18" ht="42">
      <c r="A286" s="227">
        <v>1</v>
      </c>
      <c r="B286" s="227" t="s">
        <v>2979</v>
      </c>
      <c r="C286" s="227" t="s">
        <v>2980</v>
      </c>
      <c r="D286" s="227" t="s">
        <v>2981</v>
      </c>
      <c r="E286" s="227" t="s">
        <v>2982</v>
      </c>
      <c r="F286" s="227" t="s">
        <v>2983</v>
      </c>
      <c r="G286" s="227" t="s">
        <v>2984</v>
      </c>
      <c r="H286" s="227">
        <v>0</v>
      </c>
      <c r="I286" s="227">
        <v>0</v>
      </c>
      <c r="J286" s="227">
        <v>1920</v>
      </c>
      <c r="K286" s="227"/>
      <c r="L286" s="227"/>
      <c r="M286" s="227"/>
      <c r="N286" s="227"/>
      <c r="O286" s="227">
        <v>15000</v>
      </c>
      <c r="P286" s="227"/>
      <c r="Q286" s="227">
        <f t="shared" ref="Q286:Q319" si="2">SUM(I286:P286)</f>
        <v>16920</v>
      </c>
      <c r="R286" s="227"/>
    </row>
    <row r="287" spans="1:18" ht="42">
      <c r="A287" s="227">
        <v>2</v>
      </c>
      <c r="B287" s="227" t="s">
        <v>2985</v>
      </c>
      <c r="C287" s="227" t="s">
        <v>2980</v>
      </c>
      <c r="D287" s="227" t="s">
        <v>2981</v>
      </c>
      <c r="E287" s="227" t="s">
        <v>2982</v>
      </c>
      <c r="F287" s="227" t="s">
        <v>2983</v>
      </c>
      <c r="G287" s="227" t="s">
        <v>2984</v>
      </c>
      <c r="H287" s="227">
        <v>0</v>
      </c>
      <c r="I287" s="227">
        <v>0</v>
      </c>
      <c r="J287" s="227">
        <v>0</v>
      </c>
      <c r="K287" s="227"/>
      <c r="L287" s="227"/>
      <c r="M287" s="227"/>
      <c r="N287" s="227">
        <v>1000</v>
      </c>
      <c r="O287" s="227"/>
      <c r="P287" s="227"/>
      <c r="Q287" s="227">
        <f t="shared" si="2"/>
        <v>1000</v>
      </c>
      <c r="R287" s="227"/>
    </row>
    <row r="288" spans="1:18" ht="42">
      <c r="A288" s="227">
        <v>3</v>
      </c>
      <c r="B288" s="227" t="s">
        <v>2986</v>
      </c>
      <c r="C288" s="227" t="s">
        <v>2980</v>
      </c>
      <c r="D288" s="227" t="s">
        <v>2981</v>
      </c>
      <c r="E288" s="227" t="s">
        <v>2982</v>
      </c>
      <c r="F288" s="227" t="s">
        <v>2983</v>
      </c>
      <c r="G288" s="227" t="s">
        <v>2987</v>
      </c>
      <c r="H288" s="227">
        <v>1000</v>
      </c>
      <c r="I288" s="227">
        <v>0</v>
      </c>
      <c r="J288" s="227">
        <v>0</v>
      </c>
      <c r="K288" s="227"/>
      <c r="L288" s="227"/>
      <c r="M288" s="227"/>
      <c r="N288" s="227"/>
      <c r="O288" s="227"/>
      <c r="P288" s="227"/>
      <c r="Q288" s="227">
        <f t="shared" si="2"/>
        <v>0</v>
      </c>
      <c r="R288" s="227"/>
    </row>
    <row r="289" spans="1:18" ht="42">
      <c r="A289" s="227">
        <v>4</v>
      </c>
      <c r="B289" s="227" t="s">
        <v>2988</v>
      </c>
      <c r="C289" s="227" t="s">
        <v>2980</v>
      </c>
      <c r="D289" s="227" t="s">
        <v>2981</v>
      </c>
      <c r="E289" s="227" t="s">
        <v>2989</v>
      </c>
      <c r="F289" s="227" t="s">
        <v>2983</v>
      </c>
      <c r="G289" s="227" t="s">
        <v>2983</v>
      </c>
      <c r="H289" s="227">
        <v>800</v>
      </c>
      <c r="I289" s="227">
        <v>1200</v>
      </c>
      <c r="J289" s="227">
        <v>980</v>
      </c>
      <c r="K289" s="227"/>
      <c r="L289" s="227">
        <v>1050</v>
      </c>
      <c r="M289" s="227"/>
      <c r="N289" s="227">
        <v>1000</v>
      </c>
      <c r="O289" s="227"/>
      <c r="P289" s="227"/>
      <c r="Q289" s="227">
        <f t="shared" si="2"/>
        <v>4230</v>
      </c>
      <c r="R289" s="227"/>
    </row>
    <row r="290" spans="1:18" ht="42">
      <c r="A290" s="227">
        <v>5</v>
      </c>
      <c r="B290" s="227" t="s">
        <v>2990</v>
      </c>
      <c r="C290" s="227" t="s">
        <v>2980</v>
      </c>
      <c r="D290" s="227" t="s">
        <v>2981</v>
      </c>
      <c r="E290" s="227" t="s">
        <v>2989</v>
      </c>
      <c r="F290" s="227" t="s">
        <v>2983</v>
      </c>
      <c r="G290" s="227" t="s">
        <v>2984</v>
      </c>
      <c r="H290" s="227">
        <v>1200</v>
      </c>
      <c r="I290" s="227">
        <v>0</v>
      </c>
      <c r="J290" s="227">
        <v>5200</v>
      </c>
      <c r="K290" s="227"/>
      <c r="L290" s="227">
        <v>550</v>
      </c>
      <c r="M290" s="227"/>
      <c r="N290" s="227"/>
      <c r="O290" s="227"/>
      <c r="P290" s="227"/>
      <c r="Q290" s="227">
        <f t="shared" si="2"/>
        <v>5750</v>
      </c>
      <c r="R290" s="227"/>
    </row>
    <row r="291" spans="1:18" ht="42">
      <c r="A291" s="227">
        <v>6</v>
      </c>
      <c r="B291" s="227" t="s">
        <v>2991</v>
      </c>
      <c r="C291" s="227" t="s">
        <v>2980</v>
      </c>
      <c r="D291" s="227" t="s">
        <v>2981</v>
      </c>
      <c r="E291" s="227" t="s">
        <v>2992</v>
      </c>
      <c r="F291" s="227" t="s">
        <v>2983</v>
      </c>
      <c r="G291" s="227" t="s">
        <v>2984</v>
      </c>
      <c r="H291" s="227">
        <v>1200</v>
      </c>
      <c r="I291" s="227">
        <v>1400</v>
      </c>
      <c r="J291" s="227">
        <v>1200</v>
      </c>
      <c r="K291" s="227"/>
      <c r="L291" s="227">
        <v>6700</v>
      </c>
      <c r="M291" s="227"/>
      <c r="N291" s="227"/>
      <c r="O291" s="227"/>
      <c r="P291" s="227"/>
      <c r="Q291" s="227">
        <f t="shared" si="2"/>
        <v>9300</v>
      </c>
      <c r="R291" s="227"/>
    </row>
    <row r="292" spans="1:18" ht="42">
      <c r="A292" s="227">
        <v>7</v>
      </c>
      <c r="B292" s="227" t="s">
        <v>2993</v>
      </c>
      <c r="C292" s="227" t="s">
        <v>2980</v>
      </c>
      <c r="D292" s="227" t="s">
        <v>2981</v>
      </c>
      <c r="E292" s="227" t="s">
        <v>2992</v>
      </c>
      <c r="F292" s="227" t="s">
        <v>2983</v>
      </c>
      <c r="G292" s="227" t="s">
        <v>2984</v>
      </c>
      <c r="H292" s="227">
        <v>700</v>
      </c>
      <c r="I292" s="227">
        <v>0</v>
      </c>
      <c r="J292" s="227">
        <v>800</v>
      </c>
      <c r="K292" s="227"/>
      <c r="L292" s="227"/>
      <c r="M292" s="227"/>
      <c r="N292" s="227"/>
      <c r="O292" s="227"/>
      <c r="P292" s="227"/>
      <c r="Q292" s="227">
        <f t="shared" si="2"/>
        <v>800</v>
      </c>
      <c r="R292" s="227" t="s">
        <v>2994</v>
      </c>
    </row>
    <row r="293" spans="1:18" ht="42">
      <c r="A293" s="227">
        <v>8</v>
      </c>
      <c r="B293" s="227" t="s">
        <v>2995</v>
      </c>
      <c r="C293" s="227" t="s">
        <v>2980</v>
      </c>
      <c r="D293" s="227" t="s">
        <v>2981</v>
      </c>
      <c r="E293" s="227" t="s">
        <v>2989</v>
      </c>
      <c r="F293" s="227" t="s">
        <v>2983</v>
      </c>
      <c r="G293" s="227" t="s">
        <v>2984</v>
      </c>
      <c r="H293" s="227">
        <v>1200</v>
      </c>
      <c r="I293" s="227">
        <v>250</v>
      </c>
      <c r="J293" s="227">
        <v>1200</v>
      </c>
      <c r="K293" s="227"/>
      <c r="L293" s="227">
        <v>3500</v>
      </c>
      <c r="M293" s="227"/>
      <c r="N293" s="227">
        <v>8500</v>
      </c>
      <c r="O293" s="227"/>
      <c r="P293" s="227"/>
      <c r="Q293" s="227">
        <f t="shared" si="2"/>
        <v>13450</v>
      </c>
      <c r="R293" s="227"/>
    </row>
    <row r="294" spans="1:18" ht="42">
      <c r="A294" s="227">
        <v>9</v>
      </c>
      <c r="B294" s="227" t="s">
        <v>2996</v>
      </c>
      <c r="C294" s="227" t="s">
        <v>2980</v>
      </c>
      <c r="D294" s="227" t="s">
        <v>2981</v>
      </c>
      <c r="E294" s="227" t="s">
        <v>2992</v>
      </c>
      <c r="F294" s="227" t="s">
        <v>2983</v>
      </c>
      <c r="G294" s="227" t="s">
        <v>2984</v>
      </c>
      <c r="H294" s="227">
        <v>1200</v>
      </c>
      <c r="I294" s="227">
        <v>200</v>
      </c>
      <c r="J294" s="227">
        <f>5160-1200</f>
        <v>3960</v>
      </c>
      <c r="K294" s="227"/>
      <c r="L294" s="227">
        <v>1210</v>
      </c>
      <c r="M294" s="227"/>
      <c r="N294" s="227">
        <v>200</v>
      </c>
      <c r="O294" s="227"/>
      <c r="P294" s="227"/>
      <c r="Q294" s="227">
        <f t="shared" si="2"/>
        <v>5570</v>
      </c>
      <c r="R294" s="227"/>
    </row>
    <row r="295" spans="1:18" ht="42.5">
      <c r="A295" s="227">
        <v>10</v>
      </c>
      <c r="B295" s="227" t="s">
        <v>2997</v>
      </c>
      <c r="C295" s="227" t="s">
        <v>2980</v>
      </c>
      <c r="D295" s="227" t="s">
        <v>2981</v>
      </c>
      <c r="E295" s="227" t="s">
        <v>2992</v>
      </c>
      <c r="F295" s="227" t="s">
        <v>2983</v>
      </c>
      <c r="G295" s="227" t="s">
        <v>2984</v>
      </c>
      <c r="H295" s="227">
        <v>1200</v>
      </c>
      <c r="I295" s="227">
        <v>250</v>
      </c>
      <c r="J295" s="227">
        <v>1200</v>
      </c>
      <c r="K295" s="227"/>
      <c r="L295" s="227"/>
      <c r="M295" s="227"/>
      <c r="N295" s="227"/>
      <c r="O295" s="227"/>
      <c r="P295" s="227"/>
      <c r="Q295" s="227">
        <f t="shared" si="2"/>
        <v>1450</v>
      </c>
      <c r="R295" s="228" t="s">
        <v>2998</v>
      </c>
    </row>
    <row r="296" spans="1:18" ht="42">
      <c r="A296" s="227">
        <v>11</v>
      </c>
      <c r="B296" s="227" t="s">
        <v>2999</v>
      </c>
      <c r="C296" s="227" t="s">
        <v>2980</v>
      </c>
      <c r="D296" s="227" t="s">
        <v>2981</v>
      </c>
      <c r="E296" s="227" t="s">
        <v>2992</v>
      </c>
      <c r="F296" s="227" t="s">
        <v>2983</v>
      </c>
      <c r="G296" s="227" t="s">
        <v>2984</v>
      </c>
      <c r="H296" s="227">
        <v>1200</v>
      </c>
      <c r="I296" s="227">
        <v>0</v>
      </c>
      <c r="J296" s="227">
        <v>800</v>
      </c>
      <c r="K296" s="227"/>
      <c r="L296" s="227"/>
      <c r="M296" s="227"/>
      <c r="N296" s="227"/>
      <c r="O296" s="227"/>
      <c r="P296" s="227"/>
      <c r="Q296" s="227">
        <f t="shared" si="2"/>
        <v>800</v>
      </c>
      <c r="R296" s="228"/>
    </row>
    <row r="297" spans="1:18" ht="42.5">
      <c r="A297" s="227">
        <v>12</v>
      </c>
      <c r="B297" s="227" t="s">
        <v>3000</v>
      </c>
      <c r="C297" s="227" t="s">
        <v>2980</v>
      </c>
      <c r="D297" s="227" t="s">
        <v>3001</v>
      </c>
      <c r="E297" s="227" t="s">
        <v>3002</v>
      </c>
      <c r="F297" s="227" t="s">
        <v>2983</v>
      </c>
      <c r="G297" s="227" t="s">
        <v>2983</v>
      </c>
      <c r="H297" s="227">
        <v>600</v>
      </c>
      <c r="I297" s="227">
        <v>0</v>
      </c>
      <c r="J297" s="227">
        <v>2400</v>
      </c>
      <c r="K297" s="227"/>
      <c r="L297" s="227"/>
      <c r="M297" s="227"/>
      <c r="N297" s="227">
        <v>1500</v>
      </c>
      <c r="O297" s="227"/>
      <c r="P297" s="227"/>
      <c r="Q297" s="227">
        <f t="shared" si="2"/>
        <v>3900</v>
      </c>
      <c r="R297" s="228" t="s">
        <v>3003</v>
      </c>
    </row>
    <row r="298" spans="1:18" ht="42">
      <c r="A298" s="227">
        <v>13</v>
      </c>
      <c r="B298" s="227" t="s">
        <v>3004</v>
      </c>
      <c r="C298" s="227" t="s">
        <v>2980</v>
      </c>
      <c r="D298" s="227" t="s">
        <v>2981</v>
      </c>
      <c r="E298" s="227" t="s">
        <v>2992</v>
      </c>
      <c r="F298" s="227" t="s">
        <v>2983</v>
      </c>
      <c r="G298" s="227" t="s">
        <v>2984</v>
      </c>
      <c r="H298" s="227">
        <v>1200</v>
      </c>
      <c r="I298" s="227">
        <v>200</v>
      </c>
      <c r="J298" s="227">
        <v>1200</v>
      </c>
      <c r="K298" s="227"/>
      <c r="L298" s="227"/>
      <c r="M298" s="227"/>
      <c r="N298" s="227"/>
      <c r="O298" s="227"/>
      <c r="P298" s="227"/>
      <c r="Q298" s="227">
        <f t="shared" si="2"/>
        <v>1400</v>
      </c>
      <c r="R298" s="227"/>
    </row>
    <row r="299" spans="1:18" ht="42">
      <c r="A299" s="227">
        <v>14</v>
      </c>
      <c r="B299" s="227" t="s">
        <v>3005</v>
      </c>
      <c r="C299" s="227" t="s">
        <v>2980</v>
      </c>
      <c r="D299" s="227" t="s">
        <v>3001</v>
      </c>
      <c r="E299" s="227" t="s">
        <v>2992</v>
      </c>
      <c r="F299" s="227" t="s">
        <v>2983</v>
      </c>
      <c r="G299" s="227" t="s">
        <v>2983</v>
      </c>
      <c r="H299" s="227">
        <v>200</v>
      </c>
      <c r="I299" s="227">
        <v>800</v>
      </c>
      <c r="J299" s="227">
        <v>400</v>
      </c>
      <c r="K299" s="227"/>
      <c r="L299" s="227"/>
      <c r="M299" s="227"/>
      <c r="N299" s="227"/>
      <c r="O299" s="227"/>
      <c r="P299" s="227"/>
      <c r="Q299" s="227">
        <f t="shared" si="2"/>
        <v>1200</v>
      </c>
      <c r="R299" s="227"/>
    </row>
    <row r="300" spans="1:18" ht="42">
      <c r="A300" s="227">
        <v>15</v>
      </c>
      <c r="B300" s="227" t="s">
        <v>3006</v>
      </c>
      <c r="C300" s="227" t="s">
        <v>2980</v>
      </c>
      <c r="D300" s="227" t="s">
        <v>2981</v>
      </c>
      <c r="E300" s="227" t="s">
        <v>2992</v>
      </c>
      <c r="F300" s="227" t="s">
        <v>2983</v>
      </c>
      <c r="G300" s="227" t="s">
        <v>2984</v>
      </c>
      <c r="H300" s="227">
        <v>1200</v>
      </c>
      <c r="I300" s="227">
        <v>200</v>
      </c>
      <c r="J300" s="227">
        <v>40</v>
      </c>
      <c r="K300" s="227">
        <v>3.5</v>
      </c>
      <c r="L300" s="227">
        <v>150</v>
      </c>
      <c r="M300" s="227"/>
      <c r="N300" s="227"/>
      <c r="O300" s="227"/>
      <c r="P300" s="227"/>
      <c r="Q300" s="227">
        <f t="shared" si="2"/>
        <v>393.5</v>
      </c>
      <c r="R300" s="227"/>
    </row>
    <row r="301" spans="1:18" ht="42">
      <c r="A301" s="227">
        <v>16</v>
      </c>
      <c r="B301" s="227" t="s">
        <v>3007</v>
      </c>
      <c r="C301" s="227" t="s">
        <v>2980</v>
      </c>
      <c r="D301" s="227" t="s">
        <v>2981</v>
      </c>
      <c r="E301" s="227" t="s">
        <v>2992</v>
      </c>
      <c r="F301" s="227" t="s">
        <v>2983</v>
      </c>
      <c r="G301" s="227" t="s">
        <v>2984</v>
      </c>
      <c r="H301" s="227">
        <v>1200</v>
      </c>
      <c r="I301" s="212">
        <v>200</v>
      </c>
      <c r="J301" s="227">
        <v>1200</v>
      </c>
      <c r="K301" s="229"/>
      <c r="L301" s="229"/>
      <c r="M301" s="229"/>
      <c r="N301" s="212">
        <v>500</v>
      </c>
      <c r="O301" s="229"/>
      <c r="P301" s="229"/>
      <c r="Q301" s="227">
        <f t="shared" si="2"/>
        <v>1900</v>
      </c>
      <c r="R301" s="230" t="s">
        <v>3008</v>
      </c>
    </row>
    <row r="302" spans="1:18" ht="42">
      <c r="A302" s="227">
        <v>17</v>
      </c>
      <c r="B302" s="227" t="s">
        <v>3009</v>
      </c>
      <c r="C302" s="227" t="s">
        <v>2980</v>
      </c>
      <c r="D302" s="227" t="s">
        <v>2981</v>
      </c>
      <c r="E302" s="227" t="s">
        <v>2992</v>
      </c>
      <c r="F302" s="227" t="s">
        <v>2983</v>
      </c>
      <c r="G302" s="227" t="s">
        <v>2984</v>
      </c>
      <c r="H302" s="227">
        <v>400</v>
      </c>
      <c r="I302" s="227">
        <v>0</v>
      </c>
      <c r="J302" s="227">
        <v>0</v>
      </c>
      <c r="K302" s="227"/>
      <c r="L302" s="227"/>
      <c r="M302" s="227"/>
      <c r="N302" s="227"/>
      <c r="O302" s="227"/>
      <c r="P302" s="227"/>
      <c r="Q302" s="227">
        <f t="shared" si="2"/>
        <v>0</v>
      </c>
      <c r="R302" s="227" t="s">
        <v>3010</v>
      </c>
    </row>
    <row r="303" spans="1:18">
      <c r="A303" s="25">
        <v>1</v>
      </c>
      <c r="B303" s="25" t="s">
        <v>260</v>
      </c>
      <c r="C303" s="25" t="s">
        <v>261</v>
      </c>
      <c r="D303" s="25" t="s">
        <v>71</v>
      </c>
      <c r="E303" s="25" t="s">
        <v>36</v>
      </c>
      <c r="F303" s="25" t="s">
        <v>25</v>
      </c>
      <c r="G303" s="25" t="s">
        <v>25</v>
      </c>
      <c r="H303" s="25">
        <v>100</v>
      </c>
      <c r="I303" s="25"/>
      <c r="J303" s="25">
        <v>180</v>
      </c>
      <c r="K303" s="25"/>
      <c r="L303" s="25">
        <v>520</v>
      </c>
      <c r="M303" s="25"/>
      <c r="N303" s="25"/>
      <c r="O303" s="25"/>
      <c r="P303" s="25"/>
      <c r="Q303" s="25">
        <f t="shared" si="2"/>
        <v>700</v>
      </c>
      <c r="R303" s="25"/>
    </row>
    <row r="304" spans="1:18">
      <c r="A304" s="25">
        <v>2</v>
      </c>
      <c r="B304" s="25" t="s">
        <v>262</v>
      </c>
      <c r="C304" s="25" t="s">
        <v>261</v>
      </c>
      <c r="D304" s="25" t="s">
        <v>263</v>
      </c>
      <c r="E304" s="25" t="s">
        <v>30</v>
      </c>
      <c r="F304" s="25" t="s">
        <v>25</v>
      </c>
      <c r="G304" s="25" t="s">
        <v>25</v>
      </c>
      <c r="H304" s="25">
        <v>300</v>
      </c>
      <c r="I304" s="25"/>
      <c r="J304" s="25">
        <v>1156.92</v>
      </c>
      <c r="K304" s="25"/>
      <c r="L304" s="25">
        <v>500</v>
      </c>
      <c r="M304" s="25">
        <v>1550</v>
      </c>
      <c r="N304" s="25"/>
      <c r="O304" s="25"/>
      <c r="P304" s="25"/>
      <c r="Q304" s="25">
        <f t="shared" si="2"/>
        <v>3206.92</v>
      </c>
      <c r="R304" s="25"/>
    </row>
    <row r="305" spans="1:18" ht="28">
      <c r="A305" s="25">
        <v>3</v>
      </c>
      <c r="B305" s="25" t="s">
        <v>264</v>
      </c>
      <c r="C305" s="25" t="s">
        <v>261</v>
      </c>
      <c r="D305" s="25" t="s">
        <v>67</v>
      </c>
      <c r="E305" s="25" t="s">
        <v>30</v>
      </c>
      <c r="F305" s="25" t="s">
        <v>25</v>
      </c>
      <c r="G305" s="25" t="s">
        <v>25</v>
      </c>
      <c r="H305" s="25">
        <v>400</v>
      </c>
      <c r="I305" s="25">
        <v>20000</v>
      </c>
      <c r="J305" s="25">
        <v>360</v>
      </c>
      <c r="K305" s="25"/>
      <c r="L305" s="25">
        <v>4700</v>
      </c>
      <c r="M305" s="25"/>
      <c r="N305" s="25"/>
      <c r="O305" s="25"/>
      <c r="P305" s="25"/>
      <c r="Q305" s="25">
        <f t="shared" si="2"/>
        <v>25060</v>
      </c>
      <c r="R305" s="26"/>
    </row>
    <row r="306" spans="1:18">
      <c r="A306" s="25">
        <v>4</v>
      </c>
      <c r="B306" s="25" t="s">
        <v>265</v>
      </c>
      <c r="C306" s="25" t="s">
        <v>261</v>
      </c>
      <c r="D306" s="25" t="s">
        <v>71</v>
      </c>
      <c r="E306" s="25" t="s">
        <v>24</v>
      </c>
      <c r="F306" s="25" t="s">
        <v>25</v>
      </c>
      <c r="G306" s="25" t="s">
        <v>25</v>
      </c>
      <c r="H306" s="25">
        <v>400</v>
      </c>
      <c r="I306" s="25">
        <v>1000</v>
      </c>
      <c r="J306" s="25"/>
      <c r="K306" s="25"/>
      <c r="L306" s="25"/>
      <c r="M306" s="25"/>
      <c r="N306" s="25"/>
      <c r="O306" s="25"/>
      <c r="P306" s="25"/>
      <c r="Q306" s="25">
        <f t="shared" si="2"/>
        <v>1000</v>
      </c>
      <c r="R306" s="26"/>
    </row>
    <row r="307" spans="1:18">
      <c r="A307" s="25">
        <v>5</v>
      </c>
      <c r="B307" s="25" t="s">
        <v>266</v>
      </c>
      <c r="C307" s="25" t="s">
        <v>261</v>
      </c>
      <c r="D307" s="25" t="s">
        <v>35</v>
      </c>
      <c r="E307" s="25" t="s">
        <v>24</v>
      </c>
      <c r="F307" s="25" t="s">
        <v>25</v>
      </c>
      <c r="G307" s="25" t="s">
        <v>25</v>
      </c>
      <c r="H307" s="25">
        <v>400</v>
      </c>
      <c r="I307" s="25"/>
      <c r="J307" s="25">
        <v>1800</v>
      </c>
      <c r="K307" s="25"/>
      <c r="L307" s="25"/>
      <c r="M307" s="25"/>
      <c r="N307" s="25"/>
      <c r="O307" s="25"/>
      <c r="P307" s="25"/>
      <c r="Q307" s="25">
        <f t="shared" si="2"/>
        <v>1800</v>
      </c>
      <c r="R307" s="25"/>
    </row>
    <row r="308" spans="1:18" ht="28">
      <c r="A308" s="25">
        <v>6</v>
      </c>
      <c r="B308" s="25" t="s">
        <v>267</v>
      </c>
      <c r="C308" s="25" t="s">
        <v>261</v>
      </c>
      <c r="D308" s="25" t="s">
        <v>125</v>
      </c>
      <c r="E308" s="25" t="s">
        <v>36</v>
      </c>
      <c r="F308" s="25" t="s">
        <v>25</v>
      </c>
      <c r="G308" s="25" t="s">
        <v>25</v>
      </c>
      <c r="H308" s="25">
        <v>100</v>
      </c>
      <c r="I308" s="25"/>
      <c r="J308" s="25">
        <v>300</v>
      </c>
      <c r="K308" s="25"/>
      <c r="L308" s="25">
        <v>1200</v>
      </c>
      <c r="M308" s="25"/>
      <c r="N308" s="25"/>
      <c r="O308" s="25"/>
      <c r="P308" s="25"/>
      <c r="Q308" s="25">
        <f t="shared" si="2"/>
        <v>1500</v>
      </c>
      <c r="R308" s="25"/>
    </row>
    <row r="309" spans="1:18" ht="28">
      <c r="A309" s="25">
        <v>7</v>
      </c>
      <c r="B309" s="25" t="s">
        <v>268</v>
      </c>
      <c r="C309" s="25" t="s">
        <v>261</v>
      </c>
      <c r="D309" s="25" t="s">
        <v>125</v>
      </c>
      <c r="E309" s="25" t="s">
        <v>30</v>
      </c>
      <c r="F309" s="25" t="s">
        <v>25</v>
      </c>
      <c r="G309" s="25" t="s">
        <v>25</v>
      </c>
      <c r="H309" s="25">
        <v>300</v>
      </c>
      <c r="I309" s="25">
        <v>200</v>
      </c>
      <c r="J309" s="25">
        <v>210</v>
      </c>
      <c r="K309" s="25"/>
      <c r="L309" s="25"/>
      <c r="M309" s="25"/>
      <c r="N309" s="25"/>
      <c r="O309" s="25"/>
      <c r="P309" s="25"/>
      <c r="Q309" s="25">
        <f t="shared" si="2"/>
        <v>410</v>
      </c>
      <c r="R309" s="25"/>
    </row>
    <row r="310" spans="1:18" ht="28">
      <c r="A310" s="25">
        <v>8</v>
      </c>
      <c r="B310" s="25" t="s">
        <v>269</v>
      </c>
      <c r="C310" s="25" t="s">
        <v>261</v>
      </c>
      <c r="D310" s="25" t="s">
        <v>67</v>
      </c>
      <c r="E310" s="25" t="s">
        <v>136</v>
      </c>
      <c r="F310" s="25"/>
      <c r="G310" s="25"/>
      <c r="H310" s="25">
        <v>400</v>
      </c>
      <c r="I310" s="25"/>
      <c r="J310" s="25">
        <v>828</v>
      </c>
      <c r="K310" s="25"/>
      <c r="L310" s="25"/>
      <c r="M310" s="25"/>
      <c r="N310" s="25"/>
      <c r="O310" s="25"/>
      <c r="P310" s="25"/>
      <c r="Q310" s="25">
        <f t="shared" si="2"/>
        <v>828</v>
      </c>
      <c r="R310" s="25"/>
    </row>
    <row r="311" spans="1:18" ht="28">
      <c r="A311" s="25">
        <v>9</v>
      </c>
      <c r="B311" s="25" t="s">
        <v>270</v>
      </c>
      <c r="C311" s="25" t="s">
        <v>261</v>
      </c>
      <c r="D311" s="25" t="s">
        <v>125</v>
      </c>
      <c r="E311" s="25" t="s">
        <v>30</v>
      </c>
      <c r="F311" s="25" t="s">
        <v>25</v>
      </c>
      <c r="G311" s="25" t="s">
        <v>25</v>
      </c>
      <c r="H311" s="25">
        <v>300</v>
      </c>
      <c r="I311" s="25"/>
      <c r="J311" s="25">
        <v>300</v>
      </c>
      <c r="K311" s="25"/>
      <c r="L311" s="25"/>
      <c r="M311" s="25"/>
      <c r="N311" s="25"/>
      <c r="O311" s="25"/>
      <c r="P311" s="25"/>
      <c r="Q311" s="25">
        <f t="shared" si="2"/>
        <v>300</v>
      </c>
      <c r="R311" s="25"/>
    </row>
    <row r="312" spans="1:18" ht="28">
      <c r="A312" s="25">
        <v>10</v>
      </c>
      <c r="B312" s="25" t="s">
        <v>271</v>
      </c>
      <c r="C312" s="25" t="s">
        <v>261</v>
      </c>
      <c r="D312" s="25" t="s">
        <v>125</v>
      </c>
      <c r="E312" s="25" t="s">
        <v>36</v>
      </c>
      <c r="F312" s="25" t="s">
        <v>25</v>
      </c>
      <c r="G312" s="25" t="s">
        <v>25</v>
      </c>
      <c r="H312" s="25">
        <v>100</v>
      </c>
      <c r="I312" s="25"/>
      <c r="J312" s="25">
        <v>120</v>
      </c>
      <c r="K312" s="25"/>
      <c r="L312" s="25">
        <v>10</v>
      </c>
      <c r="M312" s="25"/>
      <c r="N312" s="25"/>
      <c r="O312" s="25"/>
      <c r="P312" s="25"/>
      <c r="Q312" s="25">
        <f t="shared" si="2"/>
        <v>130</v>
      </c>
      <c r="R312" s="25"/>
    </row>
    <row r="313" spans="1:18" ht="28">
      <c r="A313" s="25">
        <v>11</v>
      </c>
      <c r="B313" s="25" t="s">
        <v>272</v>
      </c>
      <c r="C313" s="25" t="s">
        <v>261</v>
      </c>
      <c r="D313" s="25" t="s">
        <v>125</v>
      </c>
      <c r="E313" s="25" t="s">
        <v>273</v>
      </c>
      <c r="F313" s="25" t="s">
        <v>25</v>
      </c>
      <c r="G313" s="25" t="s">
        <v>25</v>
      </c>
      <c r="H313" s="25">
        <v>100</v>
      </c>
      <c r="I313" s="25">
        <v>50</v>
      </c>
      <c r="J313" s="25">
        <v>240</v>
      </c>
      <c r="K313" s="25"/>
      <c r="L313" s="25">
        <v>10</v>
      </c>
      <c r="M313" s="25"/>
      <c r="N313" s="25"/>
      <c r="O313" s="25"/>
      <c r="P313" s="25"/>
      <c r="Q313" s="25">
        <f t="shared" si="2"/>
        <v>300</v>
      </c>
      <c r="R313" s="25"/>
    </row>
    <row r="314" spans="1:18" ht="28">
      <c r="A314" s="25">
        <v>12</v>
      </c>
      <c r="B314" s="25" t="s">
        <v>274</v>
      </c>
      <c r="C314" s="25" t="s">
        <v>261</v>
      </c>
      <c r="D314" s="25" t="s">
        <v>125</v>
      </c>
      <c r="E314" s="25" t="s">
        <v>24</v>
      </c>
      <c r="F314" s="25" t="s">
        <v>25</v>
      </c>
      <c r="G314" s="25" t="s">
        <v>25</v>
      </c>
      <c r="H314" s="25">
        <v>400</v>
      </c>
      <c r="I314" s="25"/>
      <c r="J314" s="25">
        <v>420</v>
      </c>
      <c r="K314" s="25"/>
      <c r="L314" s="25">
        <v>20</v>
      </c>
      <c r="M314" s="25"/>
      <c r="N314" s="25"/>
      <c r="O314" s="25"/>
      <c r="P314" s="25"/>
      <c r="Q314" s="25">
        <f t="shared" si="2"/>
        <v>440</v>
      </c>
      <c r="R314" s="25"/>
    </row>
    <row r="315" spans="1:18">
      <c r="A315" s="25">
        <v>13</v>
      </c>
      <c r="B315" s="25" t="s">
        <v>275</v>
      </c>
      <c r="C315" s="25" t="s">
        <v>261</v>
      </c>
      <c r="D315" s="25" t="s">
        <v>71</v>
      </c>
      <c r="E315" s="25" t="s">
        <v>30</v>
      </c>
      <c r="F315" s="25" t="s">
        <v>25</v>
      </c>
      <c r="G315" s="25" t="s">
        <v>25</v>
      </c>
      <c r="H315" s="25">
        <v>300</v>
      </c>
      <c r="I315" s="25"/>
      <c r="J315" s="25"/>
      <c r="K315" s="25"/>
      <c r="L315" s="25"/>
      <c r="M315" s="25">
        <v>1000</v>
      </c>
      <c r="N315" s="25"/>
      <c r="O315" s="25"/>
      <c r="P315" s="25"/>
      <c r="Q315" s="25">
        <f t="shared" si="2"/>
        <v>1000</v>
      </c>
      <c r="R315" s="25"/>
    </row>
    <row r="316" spans="1:18" ht="28">
      <c r="A316" s="25">
        <v>14</v>
      </c>
      <c r="B316" s="25" t="s">
        <v>276</v>
      </c>
      <c r="C316" s="25" t="s">
        <v>261</v>
      </c>
      <c r="D316" s="25" t="s">
        <v>125</v>
      </c>
      <c r="E316" s="25" t="s">
        <v>36</v>
      </c>
      <c r="F316" s="25" t="s">
        <v>25</v>
      </c>
      <c r="G316" s="25" t="s">
        <v>25</v>
      </c>
      <c r="H316" s="25">
        <v>100</v>
      </c>
      <c r="I316" s="25"/>
      <c r="J316" s="25">
        <v>300</v>
      </c>
      <c r="K316" s="25"/>
      <c r="L316" s="25">
        <v>10</v>
      </c>
      <c r="M316" s="25"/>
      <c r="N316" s="25"/>
      <c r="O316" s="25"/>
      <c r="P316" s="25"/>
      <c r="Q316" s="25">
        <f t="shared" si="2"/>
        <v>310</v>
      </c>
      <c r="R316" s="25"/>
    </row>
    <row r="317" spans="1:18" ht="28">
      <c r="A317" s="25">
        <v>16</v>
      </c>
      <c r="B317" s="25" t="s">
        <v>278</v>
      </c>
      <c r="C317" s="25" t="s">
        <v>261</v>
      </c>
      <c r="D317" s="25" t="s">
        <v>67</v>
      </c>
      <c r="E317" s="25" t="s">
        <v>30</v>
      </c>
      <c r="F317" s="25" t="s">
        <v>279</v>
      </c>
      <c r="G317" s="25" t="s">
        <v>25</v>
      </c>
      <c r="H317" s="25">
        <v>400</v>
      </c>
      <c r="I317" s="25">
        <v>1050</v>
      </c>
      <c r="J317" s="25"/>
      <c r="K317" s="25"/>
      <c r="L317" s="25">
        <v>5000</v>
      </c>
      <c r="M317" s="25"/>
      <c r="N317" s="25"/>
      <c r="O317" s="25"/>
      <c r="P317" s="25"/>
      <c r="Q317" s="25">
        <f t="shared" si="2"/>
        <v>6050</v>
      </c>
      <c r="R317" s="26"/>
    </row>
    <row r="318" spans="1:18" ht="28">
      <c r="A318" s="25">
        <v>17</v>
      </c>
      <c r="B318" s="25" t="s">
        <v>280</v>
      </c>
      <c r="C318" s="25" t="s">
        <v>261</v>
      </c>
      <c r="D318" s="25" t="s">
        <v>125</v>
      </c>
      <c r="E318" s="25" t="s">
        <v>36</v>
      </c>
      <c r="F318" s="25" t="s">
        <v>25</v>
      </c>
      <c r="G318" s="25" t="s">
        <v>25</v>
      </c>
      <c r="H318" s="25">
        <v>100</v>
      </c>
      <c r="I318" s="25">
        <v>50</v>
      </c>
      <c r="J318" s="25"/>
      <c r="K318" s="25"/>
      <c r="L318" s="25">
        <v>1210</v>
      </c>
      <c r="M318" s="25"/>
      <c r="N318" s="25"/>
      <c r="O318" s="25"/>
      <c r="P318" s="25"/>
      <c r="Q318" s="25">
        <f t="shared" si="2"/>
        <v>1260</v>
      </c>
      <c r="R318" s="25"/>
    </row>
    <row r="319" spans="1:18" ht="28">
      <c r="A319" s="25">
        <v>18</v>
      </c>
      <c r="B319" s="25" t="s">
        <v>281</v>
      </c>
      <c r="C319" s="25" t="s">
        <v>261</v>
      </c>
      <c r="D319" s="25" t="s">
        <v>125</v>
      </c>
      <c r="E319" s="25" t="s">
        <v>96</v>
      </c>
      <c r="F319" s="25" t="s">
        <v>25</v>
      </c>
      <c r="G319" s="25" t="s">
        <v>25</v>
      </c>
      <c r="H319" s="25">
        <v>100</v>
      </c>
      <c r="I319" s="25">
        <v>1200</v>
      </c>
      <c r="J319" s="25"/>
      <c r="K319" s="25"/>
      <c r="L319" s="25">
        <v>10</v>
      </c>
      <c r="M319" s="25"/>
      <c r="N319" s="25"/>
      <c r="O319" s="25"/>
      <c r="P319" s="25"/>
      <c r="Q319" s="25">
        <f t="shared" si="2"/>
        <v>1210</v>
      </c>
      <c r="R319" s="25"/>
    </row>
    <row r="320" spans="1:18" ht="42">
      <c r="A320" s="25">
        <v>19</v>
      </c>
      <c r="B320" s="25" t="s">
        <v>282</v>
      </c>
      <c r="C320" s="25" t="s">
        <v>261</v>
      </c>
      <c r="D320" s="25" t="s">
        <v>125</v>
      </c>
      <c r="E320" s="25" t="s">
        <v>36</v>
      </c>
      <c r="F320" s="25" t="s">
        <v>25</v>
      </c>
      <c r="G320" s="25" t="s">
        <v>25</v>
      </c>
      <c r="H320" s="25">
        <v>100</v>
      </c>
      <c r="I320" s="25"/>
      <c r="J320" s="25"/>
      <c r="K320" s="25"/>
      <c r="L320" s="25">
        <v>10</v>
      </c>
      <c r="M320" s="25"/>
      <c r="N320" s="25"/>
      <c r="O320" s="25"/>
      <c r="P320" s="25"/>
      <c r="Q320" s="25">
        <v>100</v>
      </c>
      <c r="R320" s="25" t="s">
        <v>283</v>
      </c>
    </row>
    <row r="321" spans="1:18" ht="42">
      <c r="A321" s="25">
        <v>20</v>
      </c>
      <c r="B321" s="25" t="s">
        <v>284</v>
      </c>
      <c r="C321" s="25" t="s">
        <v>261</v>
      </c>
      <c r="D321" s="25" t="s">
        <v>125</v>
      </c>
      <c r="E321" s="25" t="s">
        <v>30</v>
      </c>
      <c r="F321" s="25" t="s">
        <v>25</v>
      </c>
      <c r="G321" s="25" t="s">
        <v>25</v>
      </c>
      <c r="H321" s="25">
        <v>300</v>
      </c>
      <c r="I321" s="25"/>
      <c r="J321" s="25"/>
      <c r="K321" s="25"/>
      <c r="L321" s="25">
        <v>50</v>
      </c>
      <c r="M321" s="25"/>
      <c r="N321" s="25"/>
      <c r="O321" s="25"/>
      <c r="P321" s="25"/>
      <c r="Q321" s="25">
        <v>150</v>
      </c>
      <c r="R321" s="25" t="s">
        <v>285</v>
      </c>
    </row>
    <row r="322" spans="1:18" ht="56">
      <c r="A322" s="25">
        <v>21</v>
      </c>
      <c r="B322" s="25" t="s">
        <v>286</v>
      </c>
      <c r="C322" s="25" t="s">
        <v>261</v>
      </c>
      <c r="D322" s="25" t="s">
        <v>125</v>
      </c>
      <c r="E322" s="25" t="s">
        <v>30</v>
      </c>
      <c r="F322" s="25" t="s">
        <v>25</v>
      </c>
      <c r="G322" s="25" t="s">
        <v>25</v>
      </c>
      <c r="H322" s="25">
        <v>300</v>
      </c>
      <c r="I322" s="25"/>
      <c r="J322" s="25">
        <v>300</v>
      </c>
      <c r="K322" s="25"/>
      <c r="L322" s="25"/>
      <c r="M322" s="25"/>
      <c r="N322" s="25"/>
      <c r="O322" s="25"/>
      <c r="P322" s="25"/>
      <c r="Q322" s="25">
        <v>488.8</v>
      </c>
      <c r="R322" s="25" t="s">
        <v>287</v>
      </c>
    </row>
    <row r="323" spans="1:18" ht="56">
      <c r="A323" s="25">
        <v>22</v>
      </c>
      <c r="B323" s="25" t="s">
        <v>288</v>
      </c>
      <c r="C323" s="25" t="s">
        <v>261</v>
      </c>
      <c r="D323" s="25" t="s">
        <v>71</v>
      </c>
      <c r="E323" s="25" t="s">
        <v>289</v>
      </c>
      <c r="F323" s="25" t="s">
        <v>25</v>
      </c>
      <c r="G323" s="25" t="s">
        <v>25</v>
      </c>
      <c r="H323" s="25">
        <v>300</v>
      </c>
      <c r="I323" s="25"/>
      <c r="J323" s="25"/>
      <c r="K323" s="25"/>
      <c r="L323" s="25">
        <v>30</v>
      </c>
      <c r="M323" s="25"/>
      <c r="N323" s="25"/>
      <c r="O323" s="25"/>
      <c r="P323" s="25"/>
      <c r="Q323" s="25">
        <v>367.1</v>
      </c>
      <c r="R323" s="25" t="s">
        <v>290</v>
      </c>
    </row>
    <row r="324" spans="1:18" ht="28">
      <c r="A324" s="25">
        <v>23</v>
      </c>
      <c r="B324" s="25" t="s">
        <v>291</v>
      </c>
      <c r="C324" s="25" t="s">
        <v>261</v>
      </c>
      <c r="D324" s="25" t="s">
        <v>125</v>
      </c>
      <c r="E324" s="25" t="s">
        <v>36</v>
      </c>
      <c r="F324" s="25" t="s">
        <v>25</v>
      </c>
      <c r="G324" s="25" t="s">
        <v>25</v>
      </c>
      <c r="H324" s="25">
        <v>100</v>
      </c>
      <c r="I324" s="25">
        <v>2050</v>
      </c>
      <c r="J324" s="25">
        <v>600</v>
      </c>
      <c r="K324" s="25"/>
      <c r="L324" s="25">
        <v>10</v>
      </c>
      <c r="M324" s="25"/>
      <c r="N324" s="25"/>
      <c r="O324" s="25"/>
      <c r="P324" s="25"/>
      <c r="Q324" s="25">
        <f>SUM(I324:P324)</f>
        <v>2660</v>
      </c>
      <c r="R324" s="25"/>
    </row>
    <row r="325" spans="1:18" ht="42">
      <c r="A325" s="25">
        <v>24</v>
      </c>
      <c r="B325" s="25" t="s">
        <v>292</v>
      </c>
      <c r="C325" s="25" t="s">
        <v>261</v>
      </c>
      <c r="D325" s="25" t="s">
        <v>125</v>
      </c>
      <c r="E325" s="25" t="s">
        <v>96</v>
      </c>
      <c r="F325" s="25" t="s">
        <v>25</v>
      </c>
      <c r="G325" s="25" t="s">
        <v>25</v>
      </c>
      <c r="H325" s="25">
        <v>100</v>
      </c>
      <c r="I325" s="25">
        <v>50</v>
      </c>
      <c r="J325" s="25"/>
      <c r="K325" s="25"/>
      <c r="L325" s="25">
        <v>10</v>
      </c>
      <c r="M325" s="25"/>
      <c r="N325" s="25"/>
      <c r="O325" s="25"/>
      <c r="P325" s="25"/>
      <c r="Q325" s="25">
        <v>110</v>
      </c>
      <c r="R325" s="25" t="s">
        <v>293</v>
      </c>
    </row>
    <row r="326" spans="1:18" ht="28">
      <c r="A326" s="25">
        <v>25</v>
      </c>
      <c r="B326" s="25" t="s">
        <v>294</v>
      </c>
      <c r="C326" s="25" t="s">
        <v>261</v>
      </c>
      <c r="D326" s="25" t="s">
        <v>125</v>
      </c>
      <c r="E326" s="25" t="s">
        <v>30</v>
      </c>
      <c r="F326" s="25" t="s">
        <v>25</v>
      </c>
      <c r="G326" s="25" t="s">
        <v>25</v>
      </c>
      <c r="H326" s="25">
        <v>300</v>
      </c>
      <c r="I326" s="25"/>
      <c r="J326" s="25">
        <v>2400</v>
      </c>
      <c r="K326" s="25"/>
      <c r="L326" s="25">
        <v>510</v>
      </c>
      <c r="M326" s="25">
        <v>1000</v>
      </c>
      <c r="N326" s="25"/>
      <c r="O326" s="25"/>
      <c r="P326" s="25"/>
      <c r="Q326" s="25">
        <f>SUM(I326:P326)</f>
        <v>3910</v>
      </c>
      <c r="R326" s="25"/>
    </row>
    <row r="327" spans="1:18" ht="42">
      <c r="A327" s="25">
        <v>26</v>
      </c>
      <c r="B327" s="25" t="s">
        <v>295</v>
      </c>
      <c r="C327" s="25" t="s">
        <v>261</v>
      </c>
      <c r="D327" s="25" t="s">
        <v>67</v>
      </c>
      <c r="E327" s="25" t="s">
        <v>24</v>
      </c>
      <c r="F327" s="25" t="s">
        <v>25</v>
      </c>
      <c r="G327" s="25" t="s">
        <v>25</v>
      </c>
      <c r="H327" s="25">
        <v>500</v>
      </c>
      <c r="I327" s="25"/>
      <c r="J327" s="25"/>
      <c r="K327" s="25"/>
      <c r="L327" s="25">
        <v>30</v>
      </c>
      <c r="M327" s="25"/>
      <c r="N327" s="25"/>
      <c r="O327" s="25"/>
      <c r="P327" s="25">
        <v>500</v>
      </c>
      <c r="Q327" s="25">
        <v>780</v>
      </c>
      <c r="R327" s="25" t="s">
        <v>296</v>
      </c>
    </row>
    <row r="328" spans="1:18" ht="28">
      <c r="A328" s="25">
        <v>27</v>
      </c>
      <c r="B328" s="25" t="s">
        <v>297</v>
      </c>
      <c r="C328" s="25" t="s">
        <v>261</v>
      </c>
      <c r="D328" s="25" t="s">
        <v>67</v>
      </c>
      <c r="E328" s="25" t="s">
        <v>30</v>
      </c>
      <c r="F328" s="25" t="s">
        <v>25</v>
      </c>
      <c r="G328" s="25" t="s">
        <v>25</v>
      </c>
      <c r="H328" s="25">
        <v>400</v>
      </c>
      <c r="I328" s="25"/>
      <c r="J328" s="25"/>
      <c r="K328" s="25"/>
      <c r="L328" s="25"/>
      <c r="M328" s="25">
        <v>1000</v>
      </c>
      <c r="N328" s="25"/>
      <c r="O328" s="25"/>
      <c r="P328" s="25"/>
      <c r="Q328" s="25">
        <f>SUM(I328:P328)</f>
        <v>1000</v>
      </c>
      <c r="R328" s="25"/>
    </row>
    <row r="329" spans="1:18" ht="28">
      <c r="A329" s="25">
        <v>28</v>
      </c>
      <c r="B329" s="25" t="s">
        <v>298</v>
      </c>
      <c r="C329" s="25" t="s">
        <v>261</v>
      </c>
      <c r="D329" s="25" t="s">
        <v>125</v>
      </c>
      <c r="E329" s="25" t="s">
        <v>36</v>
      </c>
      <c r="F329" s="25" t="s">
        <v>25</v>
      </c>
      <c r="G329" s="25" t="s">
        <v>25</v>
      </c>
      <c r="H329" s="25">
        <v>100</v>
      </c>
      <c r="I329" s="25">
        <v>200</v>
      </c>
      <c r="J329" s="25"/>
      <c r="K329" s="25"/>
      <c r="L329" s="25">
        <v>10</v>
      </c>
      <c r="M329" s="25"/>
      <c r="N329" s="25"/>
      <c r="O329" s="25"/>
      <c r="P329" s="25"/>
      <c r="Q329" s="25">
        <f>SUM(I329:P329)</f>
        <v>210</v>
      </c>
      <c r="R329" s="25"/>
    </row>
    <row r="330" spans="1:18" ht="28">
      <c r="A330" s="25">
        <v>29</v>
      </c>
      <c r="B330" s="25" t="s">
        <v>299</v>
      </c>
      <c r="C330" s="25" t="s">
        <v>261</v>
      </c>
      <c r="D330" s="25" t="s">
        <v>125</v>
      </c>
      <c r="E330" s="25" t="s">
        <v>30</v>
      </c>
      <c r="F330" s="25" t="s">
        <v>25</v>
      </c>
      <c r="G330" s="25" t="s">
        <v>25</v>
      </c>
      <c r="H330" s="25">
        <v>300</v>
      </c>
      <c r="I330" s="25"/>
      <c r="J330" s="25">
        <v>300</v>
      </c>
      <c r="K330" s="25"/>
      <c r="L330" s="25">
        <v>500</v>
      </c>
      <c r="M330" s="25"/>
      <c r="N330" s="25"/>
      <c r="O330" s="25"/>
      <c r="P330" s="25"/>
      <c r="Q330" s="25">
        <f>SUM(I330:P330)</f>
        <v>800</v>
      </c>
      <c r="R330" s="25"/>
    </row>
    <row r="331" spans="1:18" ht="28">
      <c r="A331" s="25">
        <v>30</v>
      </c>
      <c r="B331" s="25" t="s">
        <v>300</v>
      </c>
      <c r="C331" s="25" t="s">
        <v>261</v>
      </c>
      <c r="D331" s="25" t="s">
        <v>125</v>
      </c>
      <c r="E331" s="25" t="s">
        <v>36</v>
      </c>
      <c r="F331" s="25" t="s">
        <v>25</v>
      </c>
      <c r="G331" s="25" t="s">
        <v>25</v>
      </c>
      <c r="H331" s="25">
        <v>100</v>
      </c>
      <c r="I331" s="25">
        <v>50</v>
      </c>
      <c r="J331" s="25"/>
      <c r="K331" s="25"/>
      <c r="L331" s="25">
        <v>10.5</v>
      </c>
      <c r="M331" s="25"/>
      <c r="N331" s="25"/>
      <c r="O331" s="25"/>
      <c r="P331" s="25"/>
      <c r="Q331" s="25">
        <f>SUM(I331:P331)</f>
        <v>60.5</v>
      </c>
      <c r="R331" s="25"/>
    </row>
    <row r="332" spans="1:18" ht="56">
      <c r="A332" s="25">
        <v>31</v>
      </c>
      <c r="B332" s="25" t="s">
        <v>301</v>
      </c>
      <c r="C332" s="25" t="s">
        <v>261</v>
      </c>
      <c r="D332" s="25" t="s">
        <v>125</v>
      </c>
      <c r="E332" s="25" t="s">
        <v>96</v>
      </c>
      <c r="F332" s="25" t="s">
        <v>25</v>
      </c>
      <c r="G332" s="25" t="s">
        <v>25</v>
      </c>
      <c r="H332" s="25">
        <v>100</v>
      </c>
      <c r="I332" s="25"/>
      <c r="J332" s="25"/>
      <c r="K332" s="25"/>
      <c r="L332" s="25">
        <v>10</v>
      </c>
      <c r="M332" s="25"/>
      <c r="N332" s="25"/>
      <c r="O332" s="25"/>
      <c r="P332" s="25"/>
      <c r="Q332" s="25">
        <v>78.2</v>
      </c>
      <c r="R332" s="25" t="s">
        <v>302</v>
      </c>
    </row>
    <row r="333" spans="1:18" ht="70">
      <c r="A333" s="25">
        <v>32</v>
      </c>
      <c r="B333" s="25" t="s">
        <v>303</v>
      </c>
      <c r="C333" s="25" t="s">
        <v>261</v>
      </c>
      <c r="D333" s="25" t="s">
        <v>125</v>
      </c>
      <c r="E333" s="25" t="s">
        <v>36</v>
      </c>
      <c r="F333" s="25" t="s">
        <v>25</v>
      </c>
      <c r="G333" s="25" t="s">
        <v>25</v>
      </c>
      <c r="H333" s="25">
        <v>100</v>
      </c>
      <c r="I333" s="25">
        <v>1000</v>
      </c>
      <c r="J333" s="25"/>
      <c r="K333" s="25"/>
      <c r="L333" s="25"/>
      <c r="M333" s="25"/>
      <c r="N333" s="25"/>
      <c r="O333" s="25"/>
      <c r="P333" s="25"/>
      <c r="Q333" s="25">
        <f t="shared" ref="Q333:Q341" si="3">SUM(I333:P333)</f>
        <v>1000</v>
      </c>
      <c r="R333" s="25" t="s">
        <v>304</v>
      </c>
    </row>
    <row r="334" spans="1:18">
      <c r="A334" s="25">
        <v>33</v>
      </c>
      <c r="B334" s="25" t="s">
        <v>305</v>
      </c>
      <c r="C334" s="25" t="s">
        <v>261</v>
      </c>
      <c r="D334" s="25" t="s">
        <v>35</v>
      </c>
      <c r="E334" s="25" t="s">
        <v>30</v>
      </c>
      <c r="F334" s="25" t="s">
        <v>25</v>
      </c>
      <c r="G334" s="25" t="s">
        <v>25</v>
      </c>
      <c r="H334" s="25"/>
      <c r="I334" s="25"/>
      <c r="J334" s="25"/>
      <c r="K334" s="25"/>
      <c r="L334" s="25">
        <v>30</v>
      </c>
      <c r="M334" s="25"/>
      <c r="N334" s="25"/>
      <c r="O334" s="25"/>
      <c r="P334" s="25"/>
      <c r="Q334" s="25">
        <f t="shared" si="3"/>
        <v>30</v>
      </c>
      <c r="R334" s="25"/>
    </row>
    <row r="335" spans="1:18" ht="28">
      <c r="A335" s="25">
        <v>34</v>
      </c>
      <c r="B335" s="25" t="s">
        <v>306</v>
      </c>
      <c r="C335" s="25" t="s">
        <v>261</v>
      </c>
      <c r="D335" s="25" t="s">
        <v>67</v>
      </c>
      <c r="E335" s="25" t="s">
        <v>36</v>
      </c>
      <c r="F335" s="25" t="s">
        <v>25</v>
      </c>
      <c r="G335" s="25" t="s">
        <v>25</v>
      </c>
      <c r="H335" s="25">
        <v>400</v>
      </c>
      <c r="I335" s="25">
        <v>3200</v>
      </c>
      <c r="J335" s="25"/>
      <c r="K335" s="25"/>
      <c r="L335" s="25">
        <v>2400</v>
      </c>
      <c r="M335" s="25"/>
      <c r="N335" s="25"/>
      <c r="O335" s="25"/>
      <c r="P335" s="25"/>
      <c r="Q335" s="25">
        <f t="shared" si="3"/>
        <v>5600</v>
      </c>
      <c r="R335" s="25"/>
    </row>
    <row r="336" spans="1:18" ht="28">
      <c r="A336" s="25">
        <v>36</v>
      </c>
      <c r="B336" s="25" t="s">
        <v>307</v>
      </c>
      <c r="C336" s="25" t="s">
        <v>261</v>
      </c>
      <c r="D336" s="25" t="s">
        <v>125</v>
      </c>
      <c r="E336" s="25" t="s">
        <v>36</v>
      </c>
      <c r="F336" s="25" t="s">
        <v>25</v>
      </c>
      <c r="G336" s="25" t="s">
        <v>25</v>
      </c>
      <c r="H336" s="25"/>
      <c r="I336" s="25">
        <v>50</v>
      </c>
      <c r="J336" s="25"/>
      <c r="K336" s="25"/>
      <c r="L336" s="25">
        <v>10</v>
      </c>
      <c r="M336" s="25"/>
      <c r="N336" s="25"/>
      <c r="O336" s="25"/>
      <c r="P336" s="25"/>
      <c r="Q336" s="25">
        <f t="shared" si="3"/>
        <v>60</v>
      </c>
      <c r="R336" s="25"/>
    </row>
    <row r="337" spans="1:18" ht="28">
      <c r="A337" s="25">
        <v>37</v>
      </c>
      <c r="B337" s="25" t="s">
        <v>308</v>
      </c>
      <c r="C337" s="25" t="s">
        <v>261</v>
      </c>
      <c r="D337" s="25" t="s">
        <v>67</v>
      </c>
      <c r="E337" s="25" t="s">
        <v>24</v>
      </c>
      <c r="F337" s="25" t="s">
        <v>25</v>
      </c>
      <c r="G337" s="25" t="s">
        <v>25</v>
      </c>
      <c r="H337" s="25">
        <v>500</v>
      </c>
      <c r="I337" s="25">
        <v>3000</v>
      </c>
      <c r="J337" s="25">
        <v>900</v>
      </c>
      <c r="K337" s="25"/>
      <c r="L337" s="25">
        <v>1250</v>
      </c>
      <c r="M337" s="25">
        <v>1000</v>
      </c>
      <c r="N337" s="25"/>
      <c r="O337" s="25"/>
      <c r="P337" s="25"/>
      <c r="Q337" s="25">
        <f t="shared" si="3"/>
        <v>6150</v>
      </c>
      <c r="R337" s="25"/>
    </row>
    <row r="338" spans="1:18">
      <c r="A338" s="25">
        <v>38</v>
      </c>
      <c r="B338" s="25" t="s">
        <v>309</v>
      </c>
      <c r="C338" s="25" t="s">
        <v>261</v>
      </c>
      <c r="D338" s="25" t="s">
        <v>71</v>
      </c>
      <c r="E338" s="25" t="s">
        <v>24</v>
      </c>
      <c r="F338" s="25" t="s">
        <v>25</v>
      </c>
      <c r="G338" s="25" t="s">
        <v>25</v>
      </c>
      <c r="H338" s="25">
        <v>400</v>
      </c>
      <c r="I338" s="25">
        <v>200</v>
      </c>
      <c r="J338" s="25">
        <v>600</v>
      </c>
      <c r="K338" s="25">
        <v>20</v>
      </c>
      <c r="L338" s="25">
        <v>820</v>
      </c>
      <c r="M338" s="25"/>
      <c r="N338" s="25"/>
      <c r="O338" s="25"/>
      <c r="P338" s="25"/>
      <c r="Q338" s="25">
        <f t="shared" si="3"/>
        <v>1640</v>
      </c>
      <c r="R338" s="26"/>
    </row>
    <row r="339" spans="1:18" ht="28">
      <c r="A339" s="25">
        <v>39</v>
      </c>
      <c r="B339" s="25" t="s">
        <v>310</v>
      </c>
      <c r="C339" s="25" t="s">
        <v>261</v>
      </c>
      <c r="D339" s="25" t="s">
        <v>125</v>
      </c>
      <c r="E339" s="25" t="s">
        <v>36</v>
      </c>
      <c r="F339" s="25" t="s">
        <v>25</v>
      </c>
      <c r="G339" s="25" t="s">
        <v>25</v>
      </c>
      <c r="H339" s="25">
        <v>100</v>
      </c>
      <c r="I339" s="25">
        <v>100</v>
      </c>
      <c r="J339" s="25">
        <v>150</v>
      </c>
      <c r="K339" s="25"/>
      <c r="L339" s="25"/>
      <c r="M339" s="25"/>
      <c r="N339" s="25"/>
      <c r="O339" s="25"/>
      <c r="P339" s="25"/>
      <c r="Q339" s="25">
        <f t="shared" si="3"/>
        <v>250</v>
      </c>
      <c r="R339" s="25"/>
    </row>
    <row r="340" spans="1:18" ht="56">
      <c r="A340" s="25">
        <v>40</v>
      </c>
      <c r="B340" s="25" t="s">
        <v>311</v>
      </c>
      <c r="C340" s="25" t="s">
        <v>261</v>
      </c>
      <c r="D340" s="25" t="s">
        <v>67</v>
      </c>
      <c r="E340" s="25" t="s">
        <v>24</v>
      </c>
      <c r="F340" s="25" t="s">
        <v>25</v>
      </c>
      <c r="G340" s="25" t="s">
        <v>25</v>
      </c>
      <c r="H340" s="25">
        <v>500</v>
      </c>
      <c r="I340" s="25">
        <v>1650</v>
      </c>
      <c r="J340" s="25">
        <v>360</v>
      </c>
      <c r="K340" s="25"/>
      <c r="L340" s="25">
        <v>1804</v>
      </c>
      <c r="M340" s="25">
        <v>1000</v>
      </c>
      <c r="N340" s="25"/>
      <c r="O340" s="25"/>
      <c r="P340" s="25">
        <v>500</v>
      </c>
      <c r="Q340" s="25">
        <f t="shared" si="3"/>
        <v>5314</v>
      </c>
      <c r="R340" s="25" t="s">
        <v>312</v>
      </c>
    </row>
    <row r="341" spans="1:18">
      <c r="A341" s="25">
        <v>41</v>
      </c>
      <c r="B341" s="25" t="s">
        <v>313</v>
      </c>
      <c r="C341" s="25" t="s">
        <v>261</v>
      </c>
      <c r="D341" s="25" t="s">
        <v>71</v>
      </c>
      <c r="E341" s="25" t="s">
        <v>30</v>
      </c>
      <c r="F341" s="25" t="s">
        <v>25</v>
      </c>
      <c r="G341" s="25" t="s">
        <v>25</v>
      </c>
      <c r="H341" s="25">
        <v>300</v>
      </c>
      <c r="I341" s="25">
        <v>100</v>
      </c>
      <c r="J341" s="25">
        <v>600</v>
      </c>
      <c r="K341" s="25"/>
      <c r="L341" s="25">
        <v>5500</v>
      </c>
      <c r="M341" s="25"/>
      <c r="N341" s="25"/>
      <c r="O341" s="25"/>
      <c r="P341" s="25"/>
      <c r="Q341" s="25">
        <f t="shared" si="3"/>
        <v>6200</v>
      </c>
      <c r="R341" s="25"/>
    </row>
    <row r="342" spans="1:18" ht="42">
      <c r="A342" s="25">
        <v>42</v>
      </c>
      <c r="B342" s="28" t="s">
        <v>314</v>
      </c>
      <c r="C342" s="28" t="s">
        <v>261</v>
      </c>
      <c r="D342" s="25" t="s">
        <v>125</v>
      </c>
      <c r="E342" s="25" t="s">
        <v>36</v>
      </c>
      <c r="F342" s="28" t="s">
        <v>25</v>
      </c>
      <c r="G342" s="28" t="s">
        <v>25</v>
      </c>
      <c r="H342" s="28">
        <v>100</v>
      </c>
      <c r="I342" s="28">
        <v>50</v>
      </c>
      <c r="J342" s="28"/>
      <c r="K342" s="28"/>
      <c r="L342" s="28">
        <v>20</v>
      </c>
      <c r="M342" s="28"/>
      <c r="N342" s="28"/>
      <c r="O342" s="28"/>
      <c r="P342" s="28"/>
      <c r="Q342" s="25">
        <v>100</v>
      </c>
      <c r="R342" s="28" t="s">
        <v>315</v>
      </c>
    </row>
    <row r="343" spans="1:18" ht="28">
      <c r="A343" s="25">
        <v>43</v>
      </c>
      <c r="B343" s="28" t="s">
        <v>316</v>
      </c>
      <c r="C343" s="28" t="s">
        <v>261</v>
      </c>
      <c r="D343" s="28" t="s">
        <v>67</v>
      </c>
      <c r="E343" s="28" t="s">
        <v>30</v>
      </c>
      <c r="F343" s="28" t="s">
        <v>25</v>
      </c>
      <c r="G343" s="28" t="s">
        <v>25</v>
      </c>
      <c r="H343" s="28">
        <v>400</v>
      </c>
      <c r="I343" s="28">
        <v>250</v>
      </c>
      <c r="J343" s="28"/>
      <c r="K343" s="28"/>
      <c r="L343" s="28">
        <v>500</v>
      </c>
      <c r="M343" s="28"/>
      <c r="N343" s="28"/>
      <c r="O343" s="28"/>
      <c r="P343" s="28"/>
      <c r="Q343" s="25">
        <f>SUM(I343:P343)</f>
        <v>750</v>
      </c>
      <c r="R343" s="28"/>
    </row>
    <row r="344" spans="1:18" ht="28">
      <c r="A344" s="25">
        <v>44</v>
      </c>
      <c r="B344" s="28" t="s">
        <v>317</v>
      </c>
      <c r="C344" s="28" t="s">
        <v>261</v>
      </c>
      <c r="D344" s="28" t="s">
        <v>67</v>
      </c>
      <c r="E344" s="28" t="s">
        <v>24</v>
      </c>
      <c r="F344" s="28" t="s">
        <v>25</v>
      </c>
      <c r="G344" s="28" t="s">
        <v>25</v>
      </c>
      <c r="H344" s="28">
        <v>500</v>
      </c>
      <c r="I344" s="28">
        <v>50</v>
      </c>
      <c r="J344" s="28"/>
      <c r="K344" s="28"/>
      <c r="L344" s="28">
        <v>100</v>
      </c>
      <c r="M344" s="28">
        <v>1000</v>
      </c>
      <c r="N344" s="28"/>
      <c r="O344" s="28"/>
      <c r="P344" s="28"/>
      <c r="Q344" s="25">
        <f>SUM(I344:P344)</f>
        <v>1150</v>
      </c>
      <c r="R344" s="28"/>
    </row>
    <row r="345" spans="1:18" ht="28">
      <c r="A345" s="25">
        <v>45</v>
      </c>
      <c r="B345" s="28" t="s">
        <v>318</v>
      </c>
      <c r="C345" s="28" t="s">
        <v>261</v>
      </c>
      <c r="D345" s="28" t="s">
        <v>125</v>
      </c>
      <c r="E345" s="28" t="s">
        <v>48</v>
      </c>
      <c r="F345" s="28" t="s">
        <v>25</v>
      </c>
      <c r="G345" s="28" t="s">
        <v>25</v>
      </c>
      <c r="H345" s="28">
        <v>100</v>
      </c>
      <c r="I345" s="28">
        <v>200</v>
      </c>
      <c r="J345" s="28"/>
      <c r="K345" s="28"/>
      <c r="L345" s="28"/>
      <c r="M345" s="28"/>
      <c r="N345" s="28"/>
      <c r="O345" s="28"/>
      <c r="P345" s="28"/>
      <c r="Q345" s="25">
        <f>SUM(I345:P345)</f>
        <v>200</v>
      </c>
      <c r="R345" s="25"/>
    </row>
    <row r="346" spans="1:18" ht="28">
      <c r="A346" s="25">
        <v>47</v>
      </c>
      <c r="B346" s="28" t="s">
        <v>319</v>
      </c>
      <c r="C346" s="28" t="s">
        <v>261</v>
      </c>
      <c r="D346" s="28" t="s">
        <v>67</v>
      </c>
      <c r="E346" s="28" t="s">
        <v>36</v>
      </c>
      <c r="F346" s="28" t="s">
        <v>25</v>
      </c>
      <c r="G346" s="28" t="s">
        <v>25</v>
      </c>
      <c r="H346" s="28">
        <v>400</v>
      </c>
      <c r="I346" s="28"/>
      <c r="J346" s="28"/>
      <c r="K346" s="28"/>
      <c r="L346" s="28">
        <v>3500</v>
      </c>
      <c r="M346" s="28"/>
      <c r="N346" s="28"/>
      <c r="O346" s="28"/>
      <c r="P346" s="28"/>
      <c r="Q346" s="25">
        <f>SUM(I346:P346)</f>
        <v>3500</v>
      </c>
      <c r="R346" s="28"/>
    </row>
    <row r="347" spans="1:18" ht="56">
      <c r="A347" s="25">
        <v>48</v>
      </c>
      <c r="B347" s="28" t="s">
        <v>320</v>
      </c>
      <c r="C347" s="28" t="s">
        <v>261</v>
      </c>
      <c r="D347" s="28" t="s">
        <v>71</v>
      </c>
      <c r="E347" s="28" t="s">
        <v>30</v>
      </c>
      <c r="F347" s="28" t="s">
        <v>25</v>
      </c>
      <c r="G347" s="28" t="s">
        <v>25</v>
      </c>
      <c r="H347" s="28">
        <v>300</v>
      </c>
      <c r="I347" s="28"/>
      <c r="J347" s="28"/>
      <c r="K347" s="28"/>
      <c r="L347" s="28">
        <v>20</v>
      </c>
      <c r="M347" s="28"/>
      <c r="N347" s="28"/>
      <c r="O347" s="28"/>
      <c r="P347" s="28"/>
      <c r="Q347" s="28">
        <v>403.7</v>
      </c>
      <c r="R347" s="28" t="s">
        <v>321</v>
      </c>
    </row>
    <row r="348" spans="1:18" ht="28">
      <c r="A348" s="25">
        <v>49</v>
      </c>
      <c r="B348" s="28" t="s">
        <v>322</v>
      </c>
      <c r="C348" s="28" t="s">
        <v>261</v>
      </c>
      <c r="D348" s="28" t="s">
        <v>125</v>
      </c>
      <c r="E348" s="28" t="s">
        <v>96</v>
      </c>
      <c r="F348" s="28" t="s">
        <v>25</v>
      </c>
      <c r="G348" s="28" t="s">
        <v>25</v>
      </c>
      <c r="H348" s="28">
        <v>100</v>
      </c>
      <c r="I348" s="28"/>
      <c r="J348" s="28"/>
      <c r="K348" s="28"/>
      <c r="L348" s="28">
        <v>10</v>
      </c>
      <c r="M348" s="28"/>
      <c r="N348" s="28"/>
      <c r="O348" s="28"/>
      <c r="P348" s="28"/>
      <c r="Q348" s="28">
        <f t="shared" ref="Q348:Q353" si="4">SUM(I348:P348)</f>
        <v>10</v>
      </c>
      <c r="R348" s="28"/>
    </row>
    <row r="349" spans="1:18" ht="28">
      <c r="A349" s="25">
        <v>50</v>
      </c>
      <c r="B349" s="28" t="s">
        <v>323</v>
      </c>
      <c r="C349" s="28" t="s">
        <v>261</v>
      </c>
      <c r="D349" s="28" t="s">
        <v>67</v>
      </c>
      <c r="E349" s="28" t="s">
        <v>24</v>
      </c>
      <c r="F349" s="28" t="s">
        <v>25</v>
      </c>
      <c r="G349" s="28" t="s">
        <v>25</v>
      </c>
      <c r="H349" s="28">
        <v>500</v>
      </c>
      <c r="I349" s="28">
        <v>2000</v>
      </c>
      <c r="J349" s="28">
        <v>108</v>
      </c>
      <c r="K349" s="28"/>
      <c r="L349" s="28">
        <v>1300</v>
      </c>
      <c r="M349" s="28"/>
      <c r="N349" s="28"/>
      <c r="O349" s="28">
        <v>22500</v>
      </c>
      <c r="P349" s="28"/>
      <c r="Q349" s="28">
        <f t="shared" si="4"/>
        <v>25908</v>
      </c>
      <c r="R349" s="28"/>
    </row>
    <row r="350" spans="1:18">
      <c r="A350" s="25">
        <v>51</v>
      </c>
      <c r="B350" s="28" t="s">
        <v>324</v>
      </c>
      <c r="C350" s="28" t="s">
        <v>261</v>
      </c>
      <c r="D350" s="28" t="s">
        <v>71</v>
      </c>
      <c r="E350" s="28" t="s">
        <v>30</v>
      </c>
      <c r="F350" s="28" t="s">
        <v>25</v>
      </c>
      <c r="G350" s="28" t="s">
        <v>25</v>
      </c>
      <c r="H350" s="28">
        <v>300</v>
      </c>
      <c r="I350" s="28"/>
      <c r="J350" s="28">
        <v>1500</v>
      </c>
      <c r="K350" s="28"/>
      <c r="L350" s="28"/>
      <c r="M350" s="28"/>
      <c r="N350" s="28"/>
      <c r="O350" s="28"/>
      <c r="P350" s="28"/>
      <c r="Q350" s="28">
        <f t="shared" si="4"/>
        <v>1500</v>
      </c>
      <c r="R350" s="28"/>
    </row>
    <row r="351" spans="1:18" ht="28">
      <c r="A351" s="25">
        <v>52</v>
      </c>
      <c r="B351" s="29" t="s">
        <v>325</v>
      </c>
      <c r="C351" s="29" t="s">
        <v>261</v>
      </c>
      <c r="D351" s="29" t="s">
        <v>67</v>
      </c>
      <c r="E351" s="29" t="s">
        <v>30</v>
      </c>
      <c r="F351" s="29" t="s">
        <v>25</v>
      </c>
      <c r="G351" s="29" t="s">
        <v>25</v>
      </c>
      <c r="H351" s="29">
        <v>400</v>
      </c>
      <c r="I351" s="29"/>
      <c r="J351" s="29">
        <v>300</v>
      </c>
      <c r="K351" s="29"/>
      <c r="L351" s="29"/>
      <c r="M351" s="29"/>
      <c r="N351" s="29"/>
      <c r="O351" s="29"/>
      <c r="P351" s="29"/>
      <c r="Q351" s="29">
        <f t="shared" si="4"/>
        <v>300</v>
      </c>
      <c r="R351" s="29"/>
    </row>
    <row r="352" spans="1:18" ht="28">
      <c r="A352" s="25">
        <v>53</v>
      </c>
      <c r="B352" s="25" t="s">
        <v>326</v>
      </c>
      <c r="C352" s="25" t="s">
        <v>261</v>
      </c>
      <c r="D352" s="25" t="s">
        <v>125</v>
      </c>
      <c r="E352" s="25" t="s">
        <v>96</v>
      </c>
      <c r="F352" s="25" t="s">
        <v>25</v>
      </c>
      <c r="G352" s="25" t="s">
        <v>25</v>
      </c>
      <c r="H352" s="25">
        <v>100</v>
      </c>
      <c r="I352" s="25"/>
      <c r="J352" s="25">
        <v>120</v>
      </c>
      <c r="K352" s="25"/>
      <c r="L352" s="25"/>
      <c r="M352" s="25"/>
      <c r="N352" s="25"/>
      <c r="O352" s="25"/>
      <c r="P352" s="25"/>
      <c r="Q352" s="25">
        <f t="shared" si="4"/>
        <v>120</v>
      </c>
      <c r="R352" s="25"/>
    </row>
    <row r="353" spans="1:18">
      <c r="A353" s="25">
        <v>54</v>
      </c>
      <c r="B353" s="25" t="s">
        <v>327</v>
      </c>
      <c r="C353" s="25" t="s">
        <v>261</v>
      </c>
      <c r="D353" s="25" t="s">
        <v>71</v>
      </c>
      <c r="E353" s="25" t="s">
        <v>30</v>
      </c>
      <c r="F353" s="25" t="s">
        <v>25</v>
      </c>
      <c r="G353" s="25" t="s">
        <v>25</v>
      </c>
      <c r="H353" s="25">
        <v>300</v>
      </c>
      <c r="I353" s="25"/>
      <c r="J353" s="25">
        <v>1200</v>
      </c>
      <c r="K353" s="25"/>
      <c r="L353" s="25"/>
      <c r="M353" s="25"/>
      <c r="N353" s="25"/>
      <c r="O353" s="25"/>
      <c r="P353" s="25"/>
      <c r="Q353" s="25">
        <f t="shared" si="4"/>
        <v>1200</v>
      </c>
      <c r="R353" s="25"/>
    </row>
    <row r="354" spans="1:18" ht="84">
      <c r="A354" s="25">
        <v>55</v>
      </c>
      <c r="B354" s="25" t="s">
        <v>328</v>
      </c>
      <c r="C354" s="25" t="s">
        <v>261</v>
      </c>
      <c r="D354" s="25" t="s">
        <v>67</v>
      </c>
      <c r="E354" s="25" t="s">
        <v>36</v>
      </c>
      <c r="F354" s="25" t="s">
        <v>25</v>
      </c>
      <c r="G354" s="25" t="s">
        <v>25</v>
      </c>
      <c r="H354" s="25">
        <v>200</v>
      </c>
      <c r="I354" s="25"/>
      <c r="J354" s="25"/>
      <c r="K354" s="25"/>
      <c r="L354" s="25"/>
      <c r="M354" s="25"/>
      <c r="N354" s="25"/>
      <c r="O354" s="25"/>
      <c r="P354" s="25"/>
      <c r="Q354" s="25">
        <v>200</v>
      </c>
      <c r="R354" s="30" t="s">
        <v>329</v>
      </c>
    </row>
    <row r="355" spans="1:18" ht="28">
      <c r="A355" s="25">
        <v>56</v>
      </c>
      <c r="B355" s="25" t="s">
        <v>330</v>
      </c>
      <c r="C355" s="25" t="s">
        <v>261</v>
      </c>
      <c r="D355" s="25" t="s">
        <v>125</v>
      </c>
      <c r="E355" s="25" t="s">
        <v>110</v>
      </c>
      <c r="F355" s="25" t="s">
        <v>25</v>
      </c>
      <c r="G355" s="25" t="s">
        <v>25</v>
      </c>
      <c r="H355" s="25">
        <v>100</v>
      </c>
      <c r="I355" s="25">
        <v>100</v>
      </c>
      <c r="J355" s="25"/>
      <c r="K355" s="25"/>
      <c r="L355" s="25"/>
      <c r="M355" s="25"/>
      <c r="N355" s="25"/>
      <c r="O355" s="25"/>
      <c r="P355" s="25"/>
      <c r="Q355" s="25">
        <f>SUM(I355:P355)</f>
        <v>100</v>
      </c>
      <c r="R355" s="231"/>
    </row>
    <row r="356" spans="1:18" ht="56">
      <c r="A356" s="25">
        <v>57</v>
      </c>
      <c r="B356" s="25" t="s">
        <v>331</v>
      </c>
      <c r="C356" s="25" t="s">
        <v>261</v>
      </c>
      <c r="D356" s="25" t="s">
        <v>71</v>
      </c>
      <c r="E356" s="25" t="s">
        <v>332</v>
      </c>
      <c r="F356" s="25" t="s">
        <v>25</v>
      </c>
      <c r="G356" s="25" t="s">
        <v>25</v>
      </c>
      <c r="H356" s="25">
        <v>300</v>
      </c>
      <c r="I356" s="25"/>
      <c r="J356" s="25"/>
      <c r="K356" s="25"/>
      <c r="L356" s="25"/>
      <c r="M356" s="25"/>
      <c r="N356" s="25"/>
      <c r="O356" s="25"/>
      <c r="P356" s="25"/>
      <c r="Q356" s="25">
        <v>347.8</v>
      </c>
      <c r="R356" s="25" t="s">
        <v>333</v>
      </c>
    </row>
    <row r="357" spans="1:18" ht="42">
      <c r="A357" s="25">
        <v>58</v>
      </c>
      <c r="B357" s="25" t="s">
        <v>334</v>
      </c>
      <c r="C357" s="25" t="s">
        <v>261</v>
      </c>
      <c r="D357" s="25" t="s">
        <v>125</v>
      </c>
      <c r="E357" s="25" t="s">
        <v>36</v>
      </c>
      <c r="F357" s="25" t="s">
        <v>25</v>
      </c>
      <c r="G357" s="25" t="s">
        <v>25</v>
      </c>
      <c r="H357" s="25">
        <v>100</v>
      </c>
      <c r="I357" s="25"/>
      <c r="J357" s="25"/>
      <c r="K357" s="25"/>
      <c r="L357" s="25"/>
      <c r="M357" s="25"/>
      <c r="N357" s="25"/>
      <c r="O357" s="25"/>
      <c r="P357" s="25"/>
      <c r="Q357" s="25">
        <v>100</v>
      </c>
      <c r="R357" s="25" t="s">
        <v>285</v>
      </c>
    </row>
    <row r="358" spans="1:18" ht="42">
      <c r="A358" s="25">
        <v>59</v>
      </c>
      <c r="B358" s="25" t="s">
        <v>335</v>
      </c>
      <c r="C358" s="25" t="s">
        <v>261</v>
      </c>
      <c r="D358" s="25" t="s">
        <v>125</v>
      </c>
      <c r="E358" s="25" t="s">
        <v>30</v>
      </c>
      <c r="F358" s="25" t="s">
        <v>25</v>
      </c>
      <c r="G358" s="25" t="s">
        <v>25</v>
      </c>
      <c r="H358" s="25">
        <v>300</v>
      </c>
      <c r="I358" s="25"/>
      <c r="J358" s="25"/>
      <c r="K358" s="25"/>
      <c r="L358" s="25"/>
      <c r="M358" s="25"/>
      <c r="N358" s="25"/>
      <c r="O358" s="25"/>
      <c r="P358" s="25"/>
      <c r="Q358" s="25">
        <v>300</v>
      </c>
      <c r="R358" s="25" t="s">
        <v>336</v>
      </c>
    </row>
    <row r="359" spans="1:18" ht="84">
      <c r="A359" s="25">
        <v>60</v>
      </c>
      <c r="B359" s="25" t="s">
        <v>337</v>
      </c>
      <c r="C359" s="25" t="s">
        <v>261</v>
      </c>
      <c r="D359" s="25" t="s">
        <v>67</v>
      </c>
      <c r="E359" s="25" t="s">
        <v>36</v>
      </c>
      <c r="F359" s="25" t="s">
        <v>25</v>
      </c>
      <c r="G359" s="25" t="s">
        <v>25</v>
      </c>
      <c r="H359" s="25">
        <v>200</v>
      </c>
      <c r="I359" s="25"/>
      <c r="J359" s="25"/>
      <c r="K359" s="25"/>
      <c r="L359" s="25"/>
      <c r="M359" s="25"/>
      <c r="N359" s="25"/>
      <c r="O359" s="25"/>
      <c r="P359" s="25"/>
      <c r="Q359" s="25">
        <v>200</v>
      </c>
      <c r="R359" s="30" t="s">
        <v>338</v>
      </c>
    </row>
    <row r="360" spans="1:18" ht="42">
      <c r="A360" s="25">
        <v>61</v>
      </c>
      <c r="B360" s="25" t="s">
        <v>339</v>
      </c>
      <c r="C360" s="25" t="s">
        <v>261</v>
      </c>
      <c r="D360" s="25" t="s">
        <v>71</v>
      </c>
      <c r="E360" s="25" t="s">
        <v>36</v>
      </c>
      <c r="F360" s="25" t="s">
        <v>25</v>
      </c>
      <c r="G360" s="25" t="s">
        <v>25</v>
      </c>
      <c r="H360" s="25">
        <v>100</v>
      </c>
      <c r="I360" s="25"/>
      <c r="J360" s="25"/>
      <c r="K360" s="25"/>
      <c r="L360" s="25"/>
      <c r="M360" s="25"/>
      <c r="N360" s="25"/>
      <c r="O360" s="25"/>
      <c r="P360" s="25"/>
      <c r="Q360" s="25">
        <v>100</v>
      </c>
      <c r="R360" s="25" t="s">
        <v>285</v>
      </c>
    </row>
    <row r="361" spans="1:18" ht="70">
      <c r="A361" s="25">
        <v>62</v>
      </c>
      <c r="B361" s="25" t="s">
        <v>340</v>
      </c>
      <c r="C361" s="25" t="s">
        <v>261</v>
      </c>
      <c r="D361" s="25" t="s">
        <v>125</v>
      </c>
      <c r="E361" s="25" t="s">
        <v>36</v>
      </c>
      <c r="F361" s="25" t="s">
        <v>25</v>
      </c>
      <c r="G361" s="25" t="s">
        <v>25</v>
      </c>
      <c r="H361" s="25">
        <v>50</v>
      </c>
      <c r="I361" s="25"/>
      <c r="J361" s="25"/>
      <c r="K361" s="25"/>
      <c r="L361" s="25"/>
      <c r="M361" s="25"/>
      <c r="N361" s="25"/>
      <c r="O361" s="25"/>
      <c r="P361" s="25"/>
      <c r="Q361" s="25">
        <v>50</v>
      </c>
      <c r="R361" s="25" t="s">
        <v>341</v>
      </c>
    </row>
    <row r="362" spans="1:18" ht="42">
      <c r="A362" s="25">
        <v>63</v>
      </c>
      <c r="B362" s="25" t="s">
        <v>342</v>
      </c>
      <c r="C362" s="25" t="s">
        <v>261</v>
      </c>
      <c r="D362" s="25" t="s">
        <v>125</v>
      </c>
      <c r="E362" s="25" t="s">
        <v>48</v>
      </c>
      <c r="F362" s="25" t="s">
        <v>25</v>
      </c>
      <c r="G362" s="25" t="s">
        <v>25</v>
      </c>
      <c r="H362" s="25">
        <v>100</v>
      </c>
      <c r="I362" s="25"/>
      <c r="J362" s="25"/>
      <c r="K362" s="25"/>
      <c r="L362" s="25"/>
      <c r="M362" s="25"/>
      <c r="N362" s="25"/>
      <c r="O362" s="25"/>
      <c r="P362" s="25"/>
      <c r="Q362" s="25">
        <v>100</v>
      </c>
      <c r="R362" s="25" t="s">
        <v>343</v>
      </c>
    </row>
    <row r="363" spans="1:18" ht="42">
      <c r="A363" s="25">
        <v>64</v>
      </c>
      <c r="B363" s="25" t="s">
        <v>344</v>
      </c>
      <c r="C363" s="25" t="s">
        <v>261</v>
      </c>
      <c r="D363" s="25" t="s">
        <v>125</v>
      </c>
      <c r="E363" s="25" t="s">
        <v>36</v>
      </c>
      <c r="F363" s="25" t="s">
        <v>25</v>
      </c>
      <c r="G363" s="25" t="s">
        <v>25</v>
      </c>
      <c r="H363" s="25">
        <v>100</v>
      </c>
      <c r="I363" s="25"/>
      <c r="J363" s="25"/>
      <c r="K363" s="25"/>
      <c r="L363" s="25"/>
      <c r="M363" s="25"/>
      <c r="N363" s="25"/>
      <c r="O363" s="25"/>
      <c r="P363" s="25"/>
      <c r="Q363" s="25">
        <v>100</v>
      </c>
      <c r="R363" s="25" t="s">
        <v>285</v>
      </c>
    </row>
    <row r="364" spans="1:18" ht="21">
      <c r="A364" s="232">
        <v>1</v>
      </c>
      <c r="B364" s="233" t="s">
        <v>345</v>
      </c>
      <c r="C364" s="232" t="s">
        <v>346</v>
      </c>
      <c r="D364" s="232" t="s">
        <v>35</v>
      </c>
      <c r="E364" s="232" t="s">
        <v>36</v>
      </c>
      <c r="F364" s="234" t="s">
        <v>25</v>
      </c>
      <c r="G364" s="234" t="s">
        <v>25</v>
      </c>
      <c r="H364" s="232">
        <v>100</v>
      </c>
      <c r="I364" s="232"/>
      <c r="J364" s="232"/>
      <c r="K364" s="232"/>
      <c r="L364" s="232">
        <v>500</v>
      </c>
      <c r="M364" s="232"/>
      <c r="N364" s="232"/>
      <c r="O364" s="232"/>
      <c r="P364" s="232"/>
      <c r="Q364" s="232">
        <v>500</v>
      </c>
      <c r="R364" s="232"/>
    </row>
    <row r="365" spans="1:18" ht="20">
      <c r="A365" s="232">
        <v>2</v>
      </c>
      <c r="B365" s="232" t="s">
        <v>347</v>
      </c>
      <c r="C365" s="232" t="s">
        <v>346</v>
      </c>
      <c r="D365" s="232" t="s">
        <v>35</v>
      </c>
      <c r="E365" s="232" t="s">
        <v>110</v>
      </c>
      <c r="F365" s="232" t="s">
        <v>25</v>
      </c>
      <c r="G365" s="232" t="s">
        <v>25</v>
      </c>
      <c r="H365" s="232">
        <v>100</v>
      </c>
      <c r="I365" s="232">
        <v>50</v>
      </c>
      <c r="J365" s="232"/>
      <c r="K365" s="232"/>
      <c r="L365" s="232">
        <v>10</v>
      </c>
      <c r="M365" s="232"/>
      <c r="N365" s="232"/>
      <c r="O365" s="232"/>
      <c r="P365" s="232"/>
      <c r="Q365" s="232">
        <v>60</v>
      </c>
      <c r="R365" s="232"/>
    </row>
    <row r="366" spans="1:18" ht="20">
      <c r="A366" s="232">
        <v>3</v>
      </c>
      <c r="B366" s="232" t="s">
        <v>348</v>
      </c>
      <c r="C366" s="232" t="s">
        <v>346</v>
      </c>
      <c r="D366" s="232" t="s">
        <v>35</v>
      </c>
      <c r="E366" s="232" t="s">
        <v>36</v>
      </c>
      <c r="F366" s="232" t="s">
        <v>25</v>
      </c>
      <c r="G366" s="232" t="s">
        <v>25</v>
      </c>
      <c r="H366" s="232">
        <v>100</v>
      </c>
      <c r="I366" s="232"/>
      <c r="J366" s="232"/>
      <c r="K366" s="232"/>
      <c r="L366" s="232">
        <v>30</v>
      </c>
      <c r="M366" s="232"/>
      <c r="N366" s="232">
        <v>1000</v>
      </c>
      <c r="O366" s="232"/>
      <c r="P366" s="232"/>
      <c r="Q366" s="232">
        <v>1030</v>
      </c>
      <c r="R366" s="232"/>
    </row>
    <row r="367" spans="1:18" ht="20">
      <c r="A367" s="232">
        <v>4</v>
      </c>
      <c r="B367" s="232" t="s">
        <v>349</v>
      </c>
      <c r="C367" s="232" t="s">
        <v>346</v>
      </c>
      <c r="D367" s="232" t="s">
        <v>35</v>
      </c>
      <c r="E367" s="232" t="s">
        <v>36</v>
      </c>
      <c r="F367" s="232" t="s">
        <v>25</v>
      </c>
      <c r="G367" s="232" t="s">
        <v>25</v>
      </c>
      <c r="H367" s="232">
        <v>100</v>
      </c>
      <c r="I367" s="232">
        <v>50</v>
      </c>
      <c r="J367" s="232"/>
      <c r="K367" s="232"/>
      <c r="L367" s="232"/>
      <c r="M367" s="232"/>
      <c r="N367" s="232"/>
      <c r="O367" s="232"/>
      <c r="P367" s="232"/>
      <c r="Q367" s="232">
        <v>50</v>
      </c>
      <c r="R367" s="232"/>
    </row>
    <row r="368" spans="1:18" ht="20">
      <c r="A368" s="232">
        <v>5</v>
      </c>
      <c r="B368" s="232" t="s">
        <v>350</v>
      </c>
      <c r="C368" s="232" t="s">
        <v>346</v>
      </c>
      <c r="D368" s="232" t="s">
        <v>35</v>
      </c>
      <c r="E368" s="232" t="s">
        <v>30</v>
      </c>
      <c r="F368" s="232" t="s">
        <v>25</v>
      </c>
      <c r="G368" s="232" t="s">
        <v>25</v>
      </c>
      <c r="H368" s="232">
        <v>300</v>
      </c>
      <c r="I368" s="232"/>
      <c r="J368" s="232">
        <v>240</v>
      </c>
      <c r="K368" s="232"/>
      <c r="L368" s="232"/>
      <c r="M368" s="232"/>
      <c r="N368" s="232"/>
      <c r="O368" s="232"/>
      <c r="P368" s="232"/>
      <c r="Q368" s="232">
        <v>240</v>
      </c>
      <c r="R368" s="232"/>
    </row>
    <row r="369" spans="1:18" ht="20">
      <c r="A369" s="232">
        <v>6</v>
      </c>
      <c r="B369" s="232" t="s">
        <v>351</v>
      </c>
      <c r="C369" s="232" t="s">
        <v>346</v>
      </c>
      <c r="D369" s="232" t="s">
        <v>35</v>
      </c>
      <c r="E369" s="232" t="s">
        <v>36</v>
      </c>
      <c r="F369" s="232" t="s">
        <v>25</v>
      </c>
      <c r="G369" s="232" t="s">
        <v>25</v>
      </c>
      <c r="H369" s="232">
        <v>100</v>
      </c>
      <c r="I369" s="232">
        <v>200</v>
      </c>
      <c r="J369" s="232"/>
      <c r="K369" s="232"/>
      <c r="L369" s="232"/>
      <c r="M369" s="232"/>
      <c r="N369" s="232"/>
      <c r="O369" s="232"/>
      <c r="P369" s="232"/>
      <c r="Q369" s="232">
        <v>200</v>
      </c>
      <c r="R369" s="232"/>
    </row>
    <row r="370" spans="1:18" ht="20">
      <c r="A370" s="232">
        <v>7</v>
      </c>
      <c r="B370" s="232" t="s">
        <v>352</v>
      </c>
      <c r="C370" s="232" t="s">
        <v>346</v>
      </c>
      <c r="D370" s="232" t="s">
        <v>35</v>
      </c>
      <c r="E370" s="232" t="s">
        <v>36</v>
      </c>
      <c r="F370" s="232" t="s">
        <v>25</v>
      </c>
      <c r="G370" s="232" t="s">
        <v>25</v>
      </c>
      <c r="H370" s="232">
        <v>100</v>
      </c>
      <c r="I370" s="232"/>
      <c r="J370" s="232"/>
      <c r="K370" s="232"/>
      <c r="L370" s="232">
        <v>10</v>
      </c>
      <c r="M370" s="232"/>
      <c r="N370" s="232"/>
      <c r="O370" s="232"/>
      <c r="P370" s="232"/>
      <c r="Q370" s="232">
        <v>10</v>
      </c>
      <c r="R370" s="232"/>
    </row>
    <row r="371" spans="1:18" ht="20">
      <c r="A371" s="232">
        <v>8</v>
      </c>
      <c r="B371" s="232" t="s">
        <v>353</v>
      </c>
      <c r="C371" s="232" t="s">
        <v>346</v>
      </c>
      <c r="D371" s="232" t="s">
        <v>35</v>
      </c>
      <c r="E371" s="232" t="s">
        <v>36</v>
      </c>
      <c r="F371" s="232" t="s">
        <v>25</v>
      </c>
      <c r="G371" s="232" t="s">
        <v>25</v>
      </c>
      <c r="H371" s="232">
        <v>100</v>
      </c>
      <c r="I371" s="232"/>
      <c r="J371" s="232"/>
      <c r="K371" s="232"/>
      <c r="L371" s="232">
        <v>10</v>
      </c>
      <c r="M371" s="232"/>
      <c r="N371" s="232"/>
      <c r="O371" s="232"/>
      <c r="P371" s="232"/>
      <c r="Q371" s="232">
        <v>10</v>
      </c>
      <c r="R371" s="232"/>
    </row>
    <row r="372" spans="1:18" ht="20">
      <c r="A372" s="232">
        <v>9</v>
      </c>
      <c r="B372" s="232" t="s">
        <v>354</v>
      </c>
      <c r="C372" s="232" t="s">
        <v>346</v>
      </c>
      <c r="D372" s="232" t="s">
        <v>35</v>
      </c>
      <c r="E372" s="232" t="s">
        <v>30</v>
      </c>
      <c r="F372" s="232" t="s">
        <v>25</v>
      </c>
      <c r="G372" s="232" t="s">
        <v>25</v>
      </c>
      <c r="H372" s="232">
        <v>300</v>
      </c>
      <c r="I372" s="232"/>
      <c r="J372" s="232"/>
      <c r="K372" s="232"/>
      <c r="L372" s="232">
        <v>500</v>
      </c>
      <c r="M372" s="232"/>
      <c r="N372" s="232"/>
      <c r="O372" s="232"/>
      <c r="P372" s="232"/>
      <c r="Q372" s="232">
        <v>500</v>
      </c>
      <c r="R372" s="232"/>
    </row>
    <row r="373" spans="1:18" ht="20">
      <c r="A373" s="232">
        <v>10</v>
      </c>
      <c r="B373" s="232" t="s">
        <v>355</v>
      </c>
      <c r="C373" s="232" t="s">
        <v>346</v>
      </c>
      <c r="D373" s="232" t="s">
        <v>35</v>
      </c>
      <c r="E373" s="232" t="s">
        <v>36</v>
      </c>
      <c r="F373" s="232" t="s">
        <v>25</v>
      </c>
      <c r="G373" s="232" t="s">
        <v>25</v>
      </c>
      <c r="H373" s="232">
        <v>100</v>
      </c>
      <c r="I373" s="232"/>
      <c r="J373" s="232">
        <v>120</v>
      </c>
      <c r="K373" s="232"/>
      <c r="L373" s="232">
        <v>1030</v>
      </c>
      <c r="M373" s="232"/>
      <c r="N373" s="232"/>
      <c r="O373" s="232"/>
      <c r="P373" s="232"/>
      <c r="Q373" s="232">
        <v>1150</v>
      </c>
      <c r="R373" s="232"/>
    </row>
    <row r="374" spans="1:18" ht="20">
      <c r="A374" s="232">
        <v>11</v>
      </c>
      <c r="B374" s="232" t="s">
        <v>356</v>
      </c>
      <c r="C374" s="232" t="s">
        <v>346</v>
      </c>
      <c r="D374" s="232" t="s">
        <v>35</v>
      </c>
      <c r="E374" s="232" t="s">
        <v>36</v>
      </c>
      <c r="F374" s="232" t="s">
        <v>25</v>
      </c>
      <c r="G374" s="232" t="s">
        <v>25</v>
      </c>
      <c r="H374" s="232">
        <v>100</v>
      </c>
      <c r="I374" s="232">
        <v>50</v>
      </c>
      <c r="J374" s="232">
        <v>6300</v>
      </c>
      <c r="K374" s="232"/>
      <c r="L374" s="232">
        <v>540</v>
      </c>
      <c r="M374" s="232"/>
      <c r="N374" s="232">
        <v>100</v>
      </c>
      <c r="O374" s="232"/>
      <c r="P374" s="232"/>
      <c r="Q374" s="232">
        <v>6990</v>
      </c>
      <c r="R374" s="232"/>
    </row>
    <row r="375" spans="1:18" ht="20">
      <c r="A375" s="232">
        <v>12</v>
      </c>
      <c r="B375" s="232" t="s">
        <v>357</v>
      </c>
      <c r="C375" s="232" t="s">
        <v>346</v>
      </c>
      <c r="D375" s="232" t="s">
        <v>35</v>
      </c>
      <c r="E375" s="232" t="s">
        <v>24</v>
      </c>
      <c r="F375" s="232" t="s">
        <v>25</v>
      </c>
      <c r="G375" s="232" t="s">
        <v>25</v>
      </c>
      <c r="H375" s="232">
        <v>400</v>
      </c>
      <c r="I375" s="232"/>
      <c r="J375" s="232">
        <v>1260</v>
      </c>
      <c r="K375" s="232"/>
      <c r="L375" s="232">
        <v>500</v>
      </c>
      <c r="M375" s="232"/>
      <c r="N375" s="232"/>
      <c r="O375" s="232"/>
      <c r="P375" s="232"/>
      <c r="Q375" s="232">
        <v>1760</v>
      </c>
      <c r="R375" s="232"/>
    </row>
    <row r="376" spans="1:18" ht="28">
      <c r="A376" s="22">
        <v>1</v>
      </c>
      <c r="B376" s="16" t="s">
        <v>161</v>
      </c>
      <c r="C376" s="22" t="s">
        <v>162</v>
      </c>
      <c r="D376" s="22" t="s">
        <v>163</v>
      </c>
      <c r="E376" s="22" t="s">
        <v>164</v>
      </c>
      <c r="F376" s="22" t="s">
        <v>165</v>
      </c>
      <c r="G376" s="22" t="s">
        <v>165</v>
      </c>
      <c r="H376" s="22">
        <v>400</v>
      </c>
      <c r="I376" s="22"/>
      <c r="J376" s="22">
        <v>2000</v>
      </c>
      <c r="K376" s="22"/>
      <c r="L376" s="22"/>
      <c r="M376" s="22"/>
      <c r="N376" s="22"/>
      <c r="O376" s="22"/>
      <c r="P376" s="22"/>
      <c r="Q376" s="22">
        <v>2000</v>
      </c>
      <c r="R376" s="16"/>
    </row>
    <row r="377" spans="1:18" ht="28">
      <c r="A377" s="22">
        <v>2</v>
      </c>
      <c r="B377" s="16" t="s">
        <v>166</v>
      </c>
      <c r="C377" s="22" t="s">
        <v>162</v>
      </c>
      <c r="D377" s="22" t="s">
        <v>167</v>
      </c>
      <c r="E377" s="22" t="s">
        <v>168</v>
      </c>
      <c r="F377" s="22" t="s">
        <v>165</v>
      </c>
      <c r="G377" s="22" t="s">
        <v>165</v>
      </c>
      <c r="H377" s="22">
        <v>100</v>
      </c>
      <c r="I377" s="22"/>
      <c r="J377" s="22"/>
      <c r="K377" s="22"/>
      <c r="L377" s="22">
        <v>500</v>
      </c>
      <c r="M377" s="22"/>
      <c r="N377" s="22"/>
      <c r="O377" s="22"/>
      <c r="P377" s="22"/>
      <c r="Q377" s="22">
        <v>500</v>
      </c>
      <c r="R377" s="23"/>
    </row>
    <row r="378" spans="1:18" ht="28">
      <c r="A378" s="24">
        <v>3</v>
      </c>
      <c r="B378" s="16" t="s">
        <v>169</v>
      </c>
      <c r="C378" s="22" t="s">
        <v>162</v>
      </c>
      <c r="D378" s="22" t="s">
        <v>167</v>
      </c>
      <c r="E378" s="22" t="s">
        <v>168</v>
      </c>
      <c r="F378" s="22" t="s">
        <v>165</v>
      </c>
      <c r="G378" s="22" t="s">
        <v>165</v>
      </c>
      <c r="H378" s="22">
        <v>100</v>
      </c>
      <c r="I378" s="22"/>
      <c r="J378" s="22"/>
      <c r="K378" s="22"/>
      <c r="L378" s="22">
        <v>6730</v>
      </c>
      <c r="M378" s="22"/>
      <c r="N378" s="22"/>
      <c r="O378" s="22"/>
      <c r="P378" s="22"/>
      <c r="Q378" s="22">
        <v>6730</v>
      </c>
      <c r="R378" s="23"/>
    </row>
    <row r="379" spans="1:18">
      <c r="A379" s="22">
        <v>4</v>
      </c>
      <c r="B379" s="16" t="s">
        <v>170</v>
      </c>
      <c r="C379" s="16" t="s">
        <v>162</v>
      </c>
      <c r="D379" s="16" t="s">
        <v>167</v>
      </c>
      <c r="E379" s="16" t="s">
        <v>171</v>
      </c>
      <c r="F379" s="16" t="s">
        <v>165</v>
      </c>
      <c r="G379" s="16" t="s">
        <v>165</v>
      </c>
      <c r="H379" s="16"/>
      <c r="I379" s="16"/>
      <c r="J379" s="16"/>
      <c r="K379" s="16"/>
      <c r="L379" s="16">
        <v>10</v>
      </c>
      <c r="M379" s="16"/>
      <c r="N379" s="16"/>
      <c r="O379" s="16"/>
      <c r="P379" s="16"/>
      <c r="Q379" s="16">
        <v>10</v>
      </c>
      <c r="R379" s="16"/>
    </row>
    <row r="380" spans="1:18">
      <c r="A380" s="22">
        <v>5</v>
      </c>
      <c r="B380" s="16" t="s">
        <v>172</v>
      </c>
      <c r="C380" s="16" t="s">
        <v>162</v>
      </c>
      <c r="D380" s="16" t="s">
        <v>167</v>
      </c>
      <c r="E380" s="16" t="s">
        <v>168</v>
      </c>
      <c r="F380" s="16" t="s">
        <v>165</v>
      </c>
      <c r="G380" s="16" t="s">
        <v>165</v>
      </c>
      <c r="H380" s="16">
        <v>100</v>
      </c>
      <c r="I380" s="16"/>
      <c r="J380" s="16"/>
      <c r="K380" s="16"/>
      <c r="L380" s="16">
        <v>10</v>
      </c>
      <c r="M380" s="16"/>
      <c r="N380" s="16"/>
      <c r="O380" s="16"/>
      <c r="P380" s="16"/>
      <c r="Q380" s="16">
        <v>10</v>
      </c>
      <c r="R380" s="16"/>
    </row>
    <row r="381" spans="1:18" ht="28">
      <c r="A381" s="22">
        <v>1</v>
      </c>
      <c r="B381" s="22" t="s">
        <v>358</v>
      </c>
      <c r="C381" s="22" t="s">
        <v>359</v>
      </c>
      <c r="D381" s="22" t="s">
        <v>35</v>
      </c>
      <c r="E381" s="22" t="s">
        <v>24</v>
      </c>
      <c r="F381" s="22" t="s">
        <v>360</v>
      </c>
      <c r="G381" s="22" t="s">
        <v>25</v>
      </c>
      <c r="H381" s="22">
        <v>400</v>
      </c>
      <c r="I381" s="22"/>
      <c r="J381" s="22"/>
      <c r="K381" s="22"/>
      <c r="L381" s="22" t="s">
        <v>361</v>
      </c>
      <c r="M381" s="22"/>
      <c r="N381" s="22"/>
      <c r="O381" s="22"/>
      <c r="P381" s="22"/>
      <c r="Q381" s="22">
        <v>0</v>
      </c>
      <c r="R381" s="16"/>
    </row>
    <row r="382" spans="1:18" ht="28">
      <c r="A382" s="22">
        <v>2</v>
      </c>
      <c r="B382" s="22" t="s">
        <v>362</v>
      </c>
      <c r="C382" s="22" t="s">
        <v>359</v>
      </c>
      <c r="D382" s="22" t="s">
        <v>35</v>
      </c>
      <c r="E382" s="22" t="s">
        <v>30</v>
      </c>
      <c r="F382" s="22" t="s">
        <v>360</v>
      </c>
      <c r="G382" s="22" t="s">
        <v>64</v>
      </c>
      <c r="H382" s="22">
        <v>300</v>
      </c>
      <c r="I382" s="22">
        <v>200</v>
      </c>
      <c r="J382" s="22">
        <v>1860</v>
      </c>
      <c r="K382" s="22"/>
      <c r="L382" s="22"/>
      <c r="M382" s="22"/>
      <c r="N382" s="22"/>
      <c r="O382" s="22"/>
      <c r="P382" s="22"/>
      <c r="Q382" s="22">
        <v>2060</v>
      </c>
      <c r="R382" s="31"/>
    </row>
    <row r="383" spans="1:18" ht="28">
      <c r="A383" s="22">
        <v>3</v>
      </c>
      <c r="B383" s="22" t="s">
        <v>363</v>
      </c>
      <c r="C383" s="22" t="s">
        <v>359</v>
      </c>
      <c r="D383" s="22" t="s">
        <v>35</v>
      </c>
      <c r="E383" s="22" t="s">
        <v>30</v>
      </c>
      <c r="F383" s="22" t="s">
        <v>360</v>
      </c>
      <c r="G383" s="22" t="s">
        <v>25</v>
      </c>
      <c r="H383" s="22">
        <v>300</v>
      </c>
      <c r="I383" s="22"/>
      <c r="J383" s="22"/>
      <c r="K383" s="22"/>
      <c r="L383" s="22"/>
      <c r="M383" s="22"/>
      <c r="N383" s="22"/>
      <c r="O383" s="22"/>
      <c r="P383" s="22"/>
      <c r="Q383" s="22">
        <v>0</v>
      </c>
      <c r="R383" s="31"/>
    </row>
    <row r="384" spans="1:18" ht="28">
      <c r="A384" s="22">
        <v>4</v>
      </c>
      <c r="B384" s="22" t="s">
        <v>364</v>
      </c>
      <c r="C384" s="22" t="s">
        <v>359</v>
      </c>
      <c r="D384" s="22" t="s">
        <v>35</v>
      </c>
      <c r="E384" s="22" t="s">
        <v>30</v>
      </c>
      <c r="F384" s="22" t="s">
        <v>25</v>
      </c>
      <c r="G384" s="22" t="s">
        <v>64</v>
      </c>
      <c r="H384" s="22">
        <v>300</v>
      </c>
      <c r="I384" s="22"/>
      <c r="J384" s="22"/>
      <c r="K384" s="22"/>
      <c r="L384" s="22"/>
      <c r="M384" s="22"/>
      <c r="N384" s="22"/>
      <c r="O384" s="22"/>
      <c r="P384" s="22"/>
      <c r="Q384" s="22">
        <v>0</v>
      </c>
      <c r="R384" s="31"/>
    </row>
    <row r="385" spans="1:18" ht="28">
      <c r="A385" s="22">
        <v>5</v>
      </c>
      <c r="B385" s="22" t="s">
        <v>365</v>
      </c>
      <c r="C385" s="22" t="s">
        <v>359</v>
      </c>
      <c r="D385" s="22" t="s">
        <v>35</v>
      </c>
      <c r="E385" s="22" t="s">
        <v>30</v>
      </c>
      <c r="F385" s="22" t="s">
        <v>64</v>
      </c>
      <c r="G385" s="22" t="s">
        <v>25</v>
      </c>
      <c r="H385" s="22">
        <v>300</v>
      </c>
      <c r="I385" s="22"/>
      <c r="J385" s="22"/>
      <c r="K385" s="22"/>
      <c r="L385" s="22">
        <v>360</v>
      </c>
      <c r="M385" s="22"/>
      <c r="N385" s="22"/>
      <c r="O385" s="22"/>
      <c r="P385" s="22"/>
      <c r="Q385" s="22">
        <v>360</v>
      </c>
      <c r="R385" s="31"/>
    </row>
    <row r="386" spans="1:18" ht="28">
      <c r="A386" s="22">
        <v>6</v>
      </c>
      <c r="B386" s="22" t="s">
        <v>366</v>
      </c>
      <c r="C386" s="22" t="s">
        <v>359</v>
      </c>
      <c r="D386" s="22" t="s">
        <v>35</v>
      </c>
      <c r="E386" s="22" t="s">
        <v>36</v>
      </c>
      <c r="F386" s="22" t="s">
        <v>64</v>
      </c>
      <c r="G386" s="22" t="s">
        <v>25</v>
      </c>
      <c r="H386" s="22">
        <v>100</v>
      </c>
      <c r="I386" s="22"/>
      <c r="J386" s="22"/>
      <c r="K386" s="22"/>
      <c r="L386" s="22"/>
      <c r="M386" s="22"/>
      <c r="N386" s="22"/>
      <c r="O386" s="22"/>
      <c r="P386" s="22"/>
      <c r="Q386" s="22">
        <v>0</v>
      </c>
      <c r="R386" s="31"/>
    </row>
    <row r="387" spans="1:18" ht="28">
      <c r="A387" s="22">
        <v>7</v>
      </c>
      <c r="B387" s="22" t="s">
        <v>367</v>
      </c>
      <c r="C387" s="22" t="s">
        <v>359</v>
      </c>
      <c r="D387" s="22" t="s">
        <v>35</v>
      </c>
      <c r="E387" s="22" t="s">
        <v>36</v>
      </c>
      <c r="F387" s="22" t="s">
        <v>64</v>
      </c>
      <c r="G387" s="22" t="s">
        <v>25</v>
      </c>
      <c r="H387" s="22">
        <v>100</v>
      </c>
      <c r="I387" s="22"/>
      <c r="J387" s="22"/>
      <c r="K387" s="22"/>
      <c r="L387" s="22">
        <v>1200</v>
      </c>
      <c r="M387" s="22"/>
      <c r="N387" s="22"/>
      <c r="O387" s="22"/>
      <c r="P387" s="22"/>
      <c r="Q387" s="22">
        <v>1200</v>
      </c>
      <c r="R387" s="31"/>
    </row>
    <row r="388" spans="1:18" ht="28">
      <c r="A388" s="22">
        <v>8</v>
      </c>
      <c r="B388" s="22" t="s">
        <v>368</v>
      </c>
      <c r="C388" s="22" t="s">
        <v>359</v>
      </c>
      <c r="D388" s="22" t="s">
        <v>35</v>
      </c>
      <c r="E388" s="22" t="s">
        <v>36</v>
      </c>
      <c r="F388" s="22" t="s">
        <v>64</v>
      </c>
      <c r="G388" s="22" t="s">
        <v>360</v>
      </c>
      <c r="H388" s="22">
        <v>100</v>
      </c>
      <c r="I388" s="22"/>
      <c r="J388" s="22"/>
      <c r="K388" s="22"/>
      <c r="L388" s="22">
        <v>10</v>
      </c>
      <c r="M388" s="22"/>
      <c r="N388" s="22"/>
      <c r="O388" s="22"/>
      <c r="P388" s="22"/>
      <c r="Q388" s="22">
        <v>10</v>
      </c>
      <c r="R388" s="235"/>
    </row>
    <row r="389" spans="1:18" ht="28">
      <c r="A389" s="22">
        <v>9</v>
      </c>
      <c r="B389" s="22" t="s">
        <v>369</v>
      </c>
      <c r="C389" s="22" t="s">
        <v>359</v>
      </c>
      <c r="D389" s="22" t="s">
        <v>35</v>
      </c>
      <c r="E389" s="22" t="s">
        <v>36</v>
      </c>
      <c r="F389" s="22" t="s">
        <v>64</v>
      </c>
      <c r="G389" s="22" t="s">
        <v>25</v>
      </c>
      <c r="H389" s="22">
        <v>100</v>
      </c>
      <c r="I389" s="22"/>
      <c r="J389" s="22">
        <v>780</v>
      </c>
      <c r="K389" s="22"/>
      <c r="L389" s="22">
        <v>30</v>
      </c>
      <c r="M389" s="22"/>
      <c r="N389" s="22"/>
      <c r="O389" s="22"/>
      <c r="P389" s="22"/>
      <c r="Q389" s="22">
        <v>810</v>
      </c>
      <c r="R389" s="235"/>
    </row>
    <row r="390" spans="1:18" ht="28">
      <c r="A390" s="22">
        <v>10</v>
      </c>
      <c r="B390" s="22" t="s">
        <v>370</v>
      </c>
      <c r="C390" s="22" t="s">
        <v>359</v>
      </c>
      <c r="D390" s="22" t="s">
        <v>35</v>
      </c>
      <c r="E390" s="22" t="s">
        <v>36</v>
      </c>
      <c r="F390" s="22" t="s">
        <v>64</v>
      </c>
      <c r="G390" s="22" t="s">
        <v>25</v>
      </c>
      <c r="H390" s="22">
        <v>100</v>
      </c>
      <c r="I390" s="22"/>
      <c r="J390" s="22"/>
      <c r="K390" s="22"/>
      <c r="L390" s="22"/>
      <c r="M390" s="22"/>
      <c r="N390" s="22"/>
      <c r="O390" s="22"/>
      <c r="P390" s="22"/>
      <c r="Q390" s="22">
        <v>0</v>
      </c>
      <c r="R390" s="235"/>
    </row>
    <row r="391" spans="1:18" ht="28">
      <c r="A391" s="22">
        <v>11</v>
      </c>
      <c r="B391" s="22" t="s">
        <v>371</v>
      </c>
      <c r="C391" s="22" t="s">
        <v>359</v>
      </c>
      <c r="D391" s="22" t="s">
        <v>35</v>
      </c>
      <c r="E391" s="22" t="s">
        <v>36</v>
      </c>
      <c r="F391" s="22" t="s">
        <v>64</v>
      </c>
      <c r="G391" s="22" t="s">
        <v>25</v>
      </c>
      <c r="H391" s="22">
        <v>100</v>
      </c>
      <c r="I391" s="22"/>
      <c r="J391" s="22">
        <v>1800</v>
      </c>
      <c r="K391" s="22"/>
      <c r="L391" s="22">
        <v>10</v>
      </c>
      <c r="M391" s="22"/>
      <c r="N391" s="22">
        <v>570</v>
      </c>
      <c r="O391" s="22"/>
      <c r="P391" s="22"/>
      <c r="Q391" s="22">
        <v>2380</v>
      </c>
      <c r="R391" s="235"/>
    </row>
    <row r="392" spans="1:18" ht="28">
      <c r="A392" s="22">
        <v>12</v>
      </c>
      <c r="B392" s="22" t="s">
        <v>372</v>
      </c>
      <c r="C392" s="22" t="s">
        <v>359</v>
      </c>
      <c r="D392" s="22" t="s">
        <v>35</v>
      </c>
      <c r="E392" s="22" t="s">
        <v>36</v>
      </c>
      <c r="F392" s="22" t="s">
        <v>64</v>
      </c>
      <c r="G392" s="22" t="s">
        <v>25</v>
      </c>
      <c r="H392" s="22">
        <v>100</v>
      </c>
      <c r="I392" s="22"/>
      <c r="J392" s="22"/>
      <c r="K392" s="22"/>
      <c r="L392" s="22"/>
      <c r="M392" s="22"/>
      <c r="N392" s="22"/>
      <c r="O392" s="22"/>
      <c r="P392" s="22"/>
      <c r="Q392" s="22">
        <v>0</v>
      </c>
      <c r="R392" s="235"/>
    </row>
    <row r="393" spans="1:18" ht="28">
      <c r="A393" s="22">
        <v>13</v>
      </c>
      <c r="B393" s="22" t="s">
        <v>373</v>
      </c>
      <c r="C393" s="22" t="s">
        <v>359</v>
      </c>
      <c r="D393" s="22" t="s">
        <v>35</v>
      </c>
      <c r="E393" s="22" t="s">
        <v>36</v>
      </c>
      <c r="F393" s="22" t="s">
        <v>64</v>
      </c>
      <c r="G393" s="22" t="s">
        <v>25</v>
      </c>
      <c r="H393" s="22">
        <v>100</v>
      </c>
      <c r="I393" s="22"/>
      <c r="J393" s="22"/>
      <c r="K393" s="22"/>
      <c r="L393" s="22">
        <v>720</v>
      </c>
      <c r="M393" s="22"/>
      <c r="N393" s="22"/>
      <c r="O393" s="22"/>
      <c r="P393" s="22"/>
      <c r="Q393" s="22">
        <v>720</v>
      </c>
      <c r="R393" s="235"/>
    </row>
    <row r="394" spans="1:18" ht="28">
      <c r="A394" s="22">
        <v>14</v>
      </c>
      <c r="B394" s="22" t="s">
        <v>374</v>
      </c>
      <c r="C394" s="22" t="s">
        <v>359</v>
      </c>
      <c r="D394" s="22" t="s">
        <v>35</v>
      </c>
      <c r="E394" s="22" t="s">
        <v>36</v>
      </c>
      <c r="F394" s="22" t="s">
        <v>64</v>
      </c>
      <c r="G394" s="22" t="s">
        <v>25</v>
      </c>
      <c r="H394" s="22">
        <v>100</v>
      </c>
      <c r="I394" s="22"/>
      <c r="J394" s="22">
        <v>50</v>
      </c>
      <c r="K394" s="22"/>
      <c r="L394" s="22"/>
      <c r="M394" s="22"/>
      <c r="N394" s="22"/>
      <c r="O394" s="22"/>
      <c r="P394" s="22"/>
      <c r="Q394" s="22">
        <v>50</v>
      </c>
      <c r="R394" s="235"/>
    </row>
    <row r="395" spans="1:18" ht="28">
      <c r="A395" s="22">
        <v>15</v>
      </c>
      <c r="B395" s="22" t="s">
        <v>375</v>
      </c>
      <c r="C395" s="22" t="s">
        <v>359</v>
      </c>
      <c r="D395" s="22" t="s">
        <v>35</v>
      </c>
      <c r="E395" s="22" t="s">
        <v>36</v>
      </c>
      <c r="F395" s="22" t="s">
        <v>64</v>
      </c>
      <c r="G395" s="22" t="s">
        <v>25</v>
      </c>
      <c r="H395" s="22">
        <v>100</v>
      </c>
      <c r="I395" s="22"/>
      <c r="J395" s="22">
        <v>660</v>
      </c>
      <c r="K395" s="22"/>
      <c r="L395" s="22">
        <v>500</v>
      </c>
      <c r="M395" s="22"/>
      <c r="N395" s="22"/>
      <c r="O395" s="22"/>
      <c r="P395" s="22"/>
      <c r="Q395" s="22">
        <v>1160</v>
      </c>
      <c r="R395" s="235"/>
    </row>
    <row r="396" spans="1:18" ht="28">
      <c r="A396" s="22">
        <v>16</v>
      </c>
      <c r="B396" s="22" t="s">
        <v>376</v>
      </c>
      <c r="C396" s="22" t="s">
        <v>359</v>
      </c>
      <c r="D396" s="22" t="s">
        <v>35</v>
      </c>
      <c r="E396" s="22" t="s">
        <v>36</v>
      </c>
      <c r="F396" s="22" t="s">
        <v>64</v>
      </c>
      <c r="G396" s="22" t="s">
        <v>25</v>
      </c>
      <c r="H396" s="22">
        <v>100</v>
      </c>
      <c r="I396" s="22"/>
      <c r="J396" s="22">
        <v>300</v>
      </c>
      <c r="K396" s="22"/>
      <c r="L396" s="22">
        <v>1200</v>
      </c>
      <c r="M396" s="22"/>
      <c r="N396" s="22"/>
      <c r="O396" s="22"/>
      <c r="P396" s="22"/>
      <c r="Q396" s="22">
        <v>1500</v>
      </c>
      <c r="R396" s="235"/>
    </row>
    <row r="397" spans="1:18" ht="28">
      <c r="A397" s="22">
        <v>17</v>
      </c>
      <c r="B397" s="22" t="s">
        <v>377</v>
      </c>
      <c r="C397" s="22" t="s">
        <v>359</v>
      </c>
      <c r="D397" s="22" t="s">
        <v>35</v>
      </c>
      <c r="E397" s="22" t="s">
        <v>36</v>
      </c>
      <c r="F397" s="22" t="s">
        <v>64</v>
      </c>
      <c r="G397" s="22" t="s">
        <v>25</v>
      </c>
      <c r="H397" s="22">
        <v>100</v>
      </c>
      <c r="I397" s="22"/>
      <c r="J397" s="22"/>
      <c r="K397" s="22"/>
      <c r="L397" s="22"/>
      <c r="M397" s="22"/>
      <c r="N397" s="22"/>
      <c r="O397" s="22"/>
      <c r="P397" s="22"/>
      <c r="Q397" s="22">
        <v>0</v>
      </c>
      <c r="R397" s="235"/>
    </row>
    <row r="398" spans="1:18" ht="28">
      <c r="A398" s="22">
        <v>18</v>
      </c>
      <c r="B398" s="22" t="s">
        <v>378</v>
      </c>
      <c r="C398" s="22" t="s">
        <v>359</v>
      </c>
      <c r="D398" s="22" t="s">
        <v>35</v>
      </c>
      <c r="E398" s="22" t="s">
        <v>30</v>
      </c>
      <c r="F398" s="22" t="s">
        <v>64</v>
      </c>
      <c r="G398" s="22" t="s">
        <v>25</v>
      </c>
      <c r="H398" s="22">
        <v>300</v>
      </c>
      <c r="I398" s="22"/>
      <c r="J398" s="22"/>
      <c r="K398" s="22"/>
      <c r="L398" s="22"/>
      <c r="M398" s="22"/>
      <c r="N398" s="22"/>
      <c r="O398" s="22"/>
      <c r="P398" s="22"/>
      <c r="Q398" s="22">
        <v>0</v>
      </c>
      <c r="R398" s="235"/>
    </row>
    <row r="399" spans="1:18" ht="28">
      <c r="A399" s="22">
        <v>19</v>
      </c>
      <c r="B399" s="22" t="s">
        <v>379</v>
      </c>
      <c r="C399" s="22" t="s">
        <v>359</v>
      </c>
      <c r="D399" s="22" t="s">
        <v>35</v>
      </c>
      <c r="E399" s="22" t="s">
        <v>36</v>
      </c>
      <c r="F399" s="22" t="s">
        <v>64</v>
      </c>
      <c r="G399" s="22" t="s">
        <v>25</v>
      </c>
      <c r="H399" s="22">
        <v>100</v>
      </c>
      <c r="I399" s="22"/>
      <c r="J399" s="22"/>
      <c r="K399" s="22"/>
      <c r="L399" s="22"/>
      <c r="M399" s="22"/>
      <c r="N399" s="22"/>
      <c r="O399" s="22"/>
      <c r="P399" s="22"/>
      <c r="Q399" s="22">
        <v>0</v>
      </c>
      <c r="R399" s="235"/>
    </row>
    <row r="400" spans="1:18" ht="28">
      <c r="A400" s="22">
        <v>20</v>
      </c>
      <c r="B400" s="22" t="s">
        <v>380</v>
      </c>
      <c r="C400" s="22" t="s">
        <v>359</v>
      </c>
      <c r="D400" s="22" t="s">
        <v>35</v>
      </c>
      <c r="E400" s="22" t="s">
        <v>36</v>
      </c>
      <c r="F400" s="22" t="s">
        <v>64</v>
      </c>
      <c r="G400" s="22" t="s">
        <v>25</v>
      </c>
      <c r="H400" s="22">
        <v>100</v>
      </c>
      <c r="I400" s="22"/>
      <c r="J400" s="22"/>
      <c r="K400" s="22"/>
      <c r="L400" s="22"/>
      <c r="M400" s="22"/>
      <c r="N400" s="22"/>
      <c r="O400" s="22"/>
      <c r="P400" s="22"/>
      <c r="Q400" s="22">
        <v>0</v>
      </c>
      <c r="R400" s="235"/>
    </row>
    <row r="401" spans="1:18" ht="28">
      <c r="A401" s="22">
        <v>21</v>
      </c>
      <c r="B401" s="22" t="s">
        <v>381</v>
      </c>
      <c r="C401" s="22" t="s">
        <v>359</v>
      </c>
      <c r="D401" s="22" t="s">
        <v>35</v>
      </c>
      <c r="E401" s="22" t="s">
        <v>36</v>
      </c>
      <c r="F401" s="22" t="s">
        <v>64</v>
      </c>
      <c r="G401" s="22" t="s">
        <v>25</v>
      </c>
      <c r="H401" s="22">
        <v>100</v>
      </c>
      <c r="I401" s="22">
        <v>2050</v>
      </c>
      <c r="J401" s="22">
        <v>4800</v>
      </c>
      <c r="K401" s="22"/>
      <c r="L401" s="22">
        <v>60</v>
      </c>
      <c r="M401" s="22"/>
      <c r="N401" s="22"/>
      <c r="O401" s="22"/>
      <c r="P401" s="22"/>
      <c r="Q401" s="22">
        <v>6910</v>
      </c>
      <c r="R401" s="235"/>
    </row>
    <row r="402" spans="1:18" ht="28">
      <c r="A402" s="22">
        <v>22</v>
      </c>
      <c r="B402" s="22" t="s">
        <v>382</v>
      </c>
      <c r="C402" s="22" t="s">
        <v>359</v>
      </c>
      <c r="D402" s="22" t="s">
        <v>35</v>
      </c>
      <c r="E402" s="22" t="s">
        <v>36</v>
      </c>
      <c r="F402" s="22" t="s">
        <v>64</v>
      </c>
      <c r="G402" s="22" t="s">
        <v>25</v>
      </c>
      <c r="H402" s="22">
        <v>100</v>
      </c>
      <c r="I402" s="22"/>
      <c r="J402" s="22">
        <v>50</v>
      </c>
      <c r="K402" s="22"/>
      <c r="L402" s="22"/>
      <c r="M402" s="22"/>
      <c r="N402" s="22"/>
      <c r="O402" s="22"/>
      <c r="P402" s="22"/>
      <c r="Q402" s="22">
        <v>50</v>
      </c>
      <c r="R402" s="235"/>
    </row>
    <row r="403" spans="1:18" ht="28">
      <c r="A403" s="22">
        <v>23</v>
      </c>
      <c r="B403" s="22" t="s">
        <v>383</v>
      </c>
      <c r="C403" s="22" t="s">
        <v>359</v>
      </c>
      <c r="D403" s="22" t="s">
        <v>35</v>
      </c>
      <c r="E403" s="22" t="s">
        <v>24</v>
      </c>
      <c r="F403" s="22" t="s">
        <v>64</v>
      </c>
      <c r="G403" s="22" t="s">
        <v>64</v>
      </c>
      <c r="H403" s="22">
        <v>400</v>
      </c>
      <c r="I403" s="22">
        <v>50</v>
      </c>
      <c r="J403" s="22"/>
      <c r="K403" s="22"/>
      <c r="L403" s="22"/>
      <c r="M403" s="22"/>
      <c r="N403" s="22"/>
      <c r="O403" s="22"/>
      <c r="P403" s="22"/>
      <c r="Q403" s="22">
        <v>50</v>
      </c>
      <c r="R403" s="235"/>
    </row>
    <row r="404" spans="1:18" ht="28">
      <c r="A404" s="22">
        <v>24</v>
      </c>
      <c r="B404" s="22" t="s">
        <v>384</v>
      </c>
      <c r="C404" s="22" t="s">
        <v>359</v>
      </c>
      <c r="D404" s="22" t="s">
        <v>35</v>
      </c>
      <c r="E404" s="22" t="s">
        <v>24</v>
      </c>
      <c r="F404" s="22" t="s">
        <v>64</v>
      </c>
      <c r="G404" s="22" t="s">
        <v>25</v>
      </c>
      <c r="H404" s="22">
        <v>400</v>
      </c>
      <c r="I404" s="22">
        <v>200</v>
      </c>
      <c r="J404" s="22"/>
      <c r="K404" s="22"/>
      <c r="L404" s="22"/>
      <c r="M404" s="22"/>
      <c r="N404" s="22"/>
      <c r="O404" s="22"/>
      <c r="P404" s="22"/>
      <c r="Q404" s="22">
        <v>200</v>
      </c>
      <c r="R404" s="235"/>
    </row>
    <row r="405" spans="1:18" ht="28">
      <c r="A405" s="22">
        <v>25</v>
      </c>
      <c r="B405" s="22" t="s">
        <v>385</v>
      </c>
      <c r="C405" s="22" t="s">
        <v>359</v>
      </c>
      <c r="D405" s="22" t="s">
        <v>35</v>
      </c>
      <c r="E405" s="22" t="s">
        <v>36</v>
      </c>
      <c r="F405" s="22" t="s">
        <v>64</v>
      </c>
      <c r="G405" s="22" t="s">
        <v>25</v>
      </c>
      <c r="H405" s="22">
        <v>100</v>
      </c>
      <c r="I405" s="22"/>
      <c r="J405" s="22"/>
      <c r="K405" s="22"/>
      <c r="L405" s="22"/>
      <c r="M405" s="22"/>
      <c r="N405" s="22"/>
      <c r="O405" s="22"/>
      <c r="P405" s="22"/>
      <c r="Q405" s="22">
        <v>0</v>
      </c>
      <c r="R405" s="235"/>
    </row>
    <row r="406" spans="1:18" ht="28">
      <c r="A406" s="22">
        <v>26</v>
      </c>
      <c r="B406" s="22" t="s">
        <v>386</v>
      </c>
      <c r="C406" s="22" t="s">
        <v>359</v>
      </c>
      <c r="D406" s="22" t="s">
        <v>35</v>
      </c>
      <c r="E406" s="22" t="s">
        <v>48</v>
      </c>
      <c r="F406" s="22" t="s">
        <v>64</v>
      </c>
      <c r="G406" s="22" t="s">
        <v>25</v>
      </c>
      <c r="H406" s="22"/>
      <c r="I406" s="22"/>
      <c r="J406" s="22"/>
      <c r="K406" s="22"/>
      <c r="L406" s="22"/>
      <c r="M406" s="22"/>
      <c r="N406" s="22"/>
      <c r="O406" s="22"/>
      <c r="P406" s="22"/>
      <c r="Q406" s="22">
        <v>0</v>
      </c>
      <c r="R406" s="235"/>
    </row>
    <row r="407" spans="1:18" ht="28">
      <c r="A407" s="22">
        <v>27</v>
      </c>
      <c r="B407" s="22" t="s">
        <v>387</v>
      </c>
      <c r="C407" s="22" t="s">
        <v>359</v>
      </c>
      <c r="D407" s="22" t="s">
        <v>35</v>
      </c>
      <c r="E407" s="22" t="s">
        <v>48</v>
      </c>
      <c r="F407" s="22" t="s">
        <v>64</v>
      </c>
      <c r="G407" s="22" t="s">
        <v>25</v>
      </c>
      <c r="H407" s="22"/>
      <c r="I407" s="22"/>
      <c r="J407" s="22"/>
      <c r="K407" s="22"/>
      <c r="L407" s="22"/>
      <c r="M407" s="22"/>
      <c r="N407" s="22"/>
      <c r="O407" s="22"/>
      <c r="P407" s="22"/>
      <c r="Q407" s="22">
        <v>0</v>
      </c>
      <c r="R407" s="235"/>
    </row>
    <row r="408" spans="1:18" ht="28">
      <c r="A408" s="22">
        <v>28</v>
      </c>
      <c r="B408" s="22" t="s">
        <v>388</v>
      </c>
      <c r="C408" s="22" t="s">
        <v>359</v>
      </c>
      <c r="D408" s="22" t="s">
        <v>389</v>
      </c>
      <c r="E408" s="22" t="s">
        <v>96</v>
      </c>
      <c r="F408" s="22" t="s">
        <v>64</v>
      </c>
      <c r="G408" s="22" t="s">
        <v>25</v>
      </c>
      <c r="H408" s="22"/>
      <c r="I408" s="22"/>
      <c r="J408" s="22"/>
      <c r="K408" s="22"/>
      <c r="L408" s="22"/>
      <c r="M408" s="22"/>
      <c r="N408" s="22"/>
      <c r="O408" s="22"/>
      <c r="P408" s="22"/>
      <c r="Q408" s="22">
        <v>0</v>
      </c>
      <c r="R408" s="235"/>
    </row>
    <row r="409" spans="1:18" ht="28">
      <c r="A409" s="22">
        <v>29</v>
      </c>
      <c r="B409" s="22" t="s">
        <v>390</v>
      </c>
      <c r="C409" s="22" t="s">
        <v>359</v>
      </c>
      <c r="D409" s="22" t="s">
        <v>389</v>
      </c>
      <c r="E409" s="22" t="s">
        <v>96</v>
      </c>
      <c r="F409" s="22" t="s">
        <v>64</v>
      </c>
      <c r="G409" s="22" t="s">
        <v>25</v>
      </c>
      <c r="H409" s="22"/>
      <c r="I409" s="22"/>
      <c r="J409" s="22"/>
      <c r="K409" s="22"/>
      <c r="L409" s="22"/>
      <c r="M409" s="22"/>
      <c r="N409" s="22"/>
      <c r="O409" s="22"/>
      <c r="P409" s="22"/>
      <c r="Q409" s="22">
        <v>0</v>
      </c>
      <c r="R409" s="235"/>
    </row>
    <row r="410" spans="1:18" ht="28">
      <c r="A410" s="10">
        <v>30</v>
      </c>
      <c r="B410" s="10" t="s">
        <v>391</v>
      </c>
      <c r="C410" s="10" t="s">
        <v>359</v>
      </c>
      <c r="D410" s="10" t="s">
        <v>389</v>
      </c>
      <c r="E410" s="10" t="s">
        <v>96</v>
      </c>
      <c r="F410" s="10" t="s">
        <v>64</v>
      </c>
      <c r="G410" s="10" t="s">
        <v>25</v>
      </c>
      <c r="H410" s="10"/>
      <c r="I410" s="10"/>
      <c r="J410" s="10">
        <v>310</v>
      </c>
      <c r="K410" s="10"/>
      <c r="L410" s="10"/>
      <c r="M410" s="10"/>
      <c r="N410" s="10"/>
      <c r="O410" s="10"/>
      <c r="P410" s="10"/>
      <c r="Q410" s="10">
        <v>310</v>
      </c>
      <c r="R410" s="271"/>
    </row>
    <row r="411" spans="1:18" ht="28">
      <c r="A411" s="10">
        <v>31</v>
      </c>
      <c r="B411" s="10" t="s">
        <v>392</v>
      </c>
      <c r="C411" s="10" t="s">
        <v>359</v>
      </c>
      <c r="D411" s="10" t="s">
        <v>389</v>
      </c>
      <c r="E411" s="10" t="s">
        <v>96</v>
      </c>
      <c r="F411" s="10" t="s">
        <v>64</v>
      </c>
      <c r="G411" s="10" t="s">
        <v>25</v>
      </c>
      <c r="H411" s="10"/>
      <c r="I411" s="10" t="s">
        <v>361</v>
      </c>
      <c r="J411" s="10"/>
      <c r="K411" s="10"/>
      <c r="L411" s="10"/>
      <c r="M411" s="10"/>
      <c r="N411" s="10"/>
      <c r="O411" s="10"/>
      <c r="P411" s="10"/>
      <c r="Q411" s="10" t="s">
        <v>361</v>
      </c>
      <c r="R411" s="271"/>
    </row>
    <row r="412" spans="1:18" ht="14.5">
      <c r="A412" s="18">
        <v>1</v>
      </c>
      <c r="B412" s="117" t="s">
        <v>2015</v>
      </c>
      <c r="C412" s="117" t="s">
        <v>2071</v>
      </c>
      <c r="D412" s="117" t="s">
        <v>23</v>
      </c>
      <c r="E412" s="117" t="s">
        <v>24</v>
      </c>
      <c r="F412" s="117" t="s">
        <v>25</v>
      </c>
      <c r="G412" s="117" t="s">
        <v>25</v>
      </c>
      <c r="H412" s="18">
        <v>500</v>
      </c>
      <c r="I412" s="237">
        <v>250</v>
      </c>
      <c r="J412" s="237">
        <v>2391.5</v>
      </c>
      <c r="K412" s="237"/>
      <c r="L412" s="237">
        <v>500</v>
      </c>
      <c r="M412" s="237">
        <v>1000</v>
      </c>
      <c r="N412" s="237"/>
      <c r="O412" s="237">
        <v>250</v>
      </c>
      <c r="P412" s="237"/>
      <c r="Q412" s="237">
        <v>4391.5</v>
      </c>
      <c r="R412" s="238"/>
    </row>
    <row r="413" spans="1:18" ht="14.5">
      <c r="A413" s="18">
        <v>2</v>
      </c>
      <c r="B413" s="117" t="s">
        <v>3012</v>
      </c>
      <c r="C413" s="117" t="s">
        <v>2071</v>
      </c>
      <c r="D413" s="117" t="s">
        <v>23</v>
      </c>
      <c r="E413" s="117" t="s">
        <v>36</v>
      </c>
      <c r="F413" s="117" t="s">
        <v>25</v>
      </c>
      <c r="G413" s="117" t="s">
        <v>25</v>
      </c>
      <c r="H413" s="18">
        <v>400</v>
      </c>
      <c r="I413" s="237">
        <v>1050</v>
      </c>
      <c r="J413" s="238"/>
      <c r="K413" s="238"/>
      <c r="L413" s="238"/>
      <c r="M413" s="238"/>
      <c r="N413" s="238"/>
      <c r="O413" s="237">
        <v>175</v>
      </c>
      <c r="P413" s="238"/>
      <c r="Q413" s="237">
        <v>1225</v>
      </c>
      <c r="R413" s="18"/>
    </row>
    <row r="414" spans="1:18">
      <c r="A414" s="18">
        <v>3</v>
      </c>
      <c r="B414" s="117" t="s">
        <v>2018</v>
      </c>
      <c r="C414" s="117" t="s">
        <v>2071</v>
      </c>
      <c r="D414" s="117" t="s">
        <v>23</v>
      </c>
      <c r="E414" s="117" t="s">
        <v>36</v>
      </c>
      <c r="F414" s="117" t="s">
        <v>25</v>
      </c>
      <c r="G414" s="117" t="s">
        <v>25</v>
      </c>
      <c r="H414" s="18">
        <v>400</v>
      </c>
      <c r="I414" s="18">
        <v>1200</v>
      </c>
      <c r="J414" s="18"/>
      <c r="K414" s="18"/>
      <c r="L414" s="18">
        <v>7500</v>
      </c>
      <c r="M414" s="18"/>
      <c r="N414" s="18"/>
      <c r="O414" s="18">
        <v>250</v>
      </c>
      <c r="P414" s="18"/>
      <c r="Q414" s="18">
        <v>8950</v>
      </c>
      <c r="R414" s="18"/>
    </row>
    <row r="415" spans="1:18">
      <c r="A415" s="18">
        <v>4</v>
      </c>
      <c r="B415" s="117" t="s">
        <v>2012</v>
      </c>
      <c r="C415" s="117" t="s">
        <v>2071</v>
      </c>
      <c r="D415" s="117" t="s">
        <v>23</v>
      </c>
      <c r="E415" s="117" t="s">
        <v>36</v>
      </c>
      <c r="F415" s="117" t="s">
        <v>25</v>
      </c>
      <c r="G415" s="117" t="s">
        <v>25</v>
      </c>
      <c r="H415" s="18">
        <v>400</v>
      </c>
      <c r="I415" s="18"/>
      <c r="J415" s="18"/>
      <c r="K415" s="18"/>
      <c r="L415" s="18">
        <v>3500</v>
      </c>
      <c r="M415" s="18"/>
      <c r="N415" s="18"/>
      <c r="O415" s="18">
        <v>175</v>
      </c>
      <c r="P415" s="18"/>
      <c r="Q415" s="18">
        <v>3675</v>
      </c>
      <c r="R415" s="18"/>
    </row>
    <row r="416" spans="1:18">
      <c r="A416" s="18">
        <v>5</v>
      </c>
      <c r="B416" s="117" t="s">
        <v>2086</v>
      </c>
      <c r="C416" s="117" t="s">
        <v>2071</v>
      </c>
      <c r="D416" s="117" t="s">
        <v>35</v>
      </c>
      <c r="E416" s="117" t="s">
        <v>96</v>
      </c>
      <c r="F416" s="117" t="s">
        <v>25</v>
      </c>
      <c r="G416" s="117" t="s">
        <v>25</v>
      </c>
      <c r="H416" s="18">
        <v>100</v>
      </c>
      <c r="I416" s="18"/>
      <c r="J416" s="18"/>
      <c r="K416" s="18"/>
      <c r="L416" s="18"/>
      <c r="M416" s="18"/>
      <c r="N416" s="18">
        <v>500</v>
      </c>
      <c r="O416" s="18"/>
      <c r="P416" s="18"/>
      <c r="Q416" s="18">
        <v>500</v>
      </c>
      <c r="R416" s="18"/>
    </row>
    <row r="417" spans="1:18">
      <c r="A417" s="18">
        <v>6</v>
      </c>
      <c r="B417" s="117" t="s">
        <v>2096</v>
      </c>
      <c r="C417" s="117" t="s">
        <v>2071</v>
      </c>
      <c r="D417" s="117" t="s">
        <v>35</v>
      </c>
      <c r="E417" s="117" t="s">
        <v>30</v>
      </c>
      <c r="F417" s="117" t="s">
        <v>25</v>
      </c>
      <c r="G417" s="117" t="s">
        <v>25</v>
      </c>
      <c r="H417" s="18">
        <v>300</v>
      </c>
      <c r="I417" s="18"/>
      <c r="J417" s="18">
        <v>400</v>
      </c>
      <c r="K417" s="18"/>
      <c r="L417" s="18"/>
      <c r="M417" s="18"/>
      <c r="N417" s="18"/>
      <c r="O417" s="18"/>
      <c r="P417" s="18"/>
      <c r="Q417" s="18">
        <v>400</v>
      </c>
      <c r="R417" s="18"/>
    </row>
    <row r="418" spans="1:18">
      <c r="A418" s="18">
        <v>7</v>
      </c>
      <c r="B418" s="117" t="s">
        <v>2084</v>
      </c>
      <c r="C418" s="117" t="s">
        <v>2071</v>
      </c>
      <c r="D418" s="117" t="s">
        <v>35</v>
      </c>
      <c r="E418" s="117" t="s">
        <v>24</v>
      </c>
      <c r="F418" s="117" t="s">
        <v>25</v>
      </c>
      <c r="G418" s="117" t="s">
        <v>25</v>
      </c>
      <c r="H418" s="18">
        <v>400</v>
      </c>
      <c r="I418" s="18"/>
      <c r="J418" s="18">
        <v>1200</v>
      </c>
      <c r="K418" s="18"/>
      <c r="L418" s="18">
        <v>20</v>
      </c>
      <c r="M418" s="18"/>
      <c r="N418" s="18">
        <v>500</v>
      </c>
      <c r="O418" s="18"/>
      <c r="P418" s="18"/>
      <c r="Q418" s="18">
        <v>1720</v>
      </c>
      <c r="R418" s="18"/>
    </row>
    <row r="419" spans="1:18">
      <c r="A419" s="18">
        <v>8</v>
      </c>
      <c r="B419" s="117" t="s">
        <v>2028</v>
      </c>
      <c r="C419" s="117" t="s">
        <v>2071</v>
      </c>
      <c r="D419" s="117" t="s">
        <v>35</v>
      </c>
      <c r="E419" s="117" t="s">
        <v>36</v>
      </c>
      <c r="F419" s="117" t="s">
        <v>25</v>
      </c>
      <c r="G419" s="117" t="s">
        <v>25</v>
      </c>
      <c r="H419" s="18">
        <v>100</v>
      </c>
      <c r="I419" s="18"/>
      <c r="J419" s="18">
        <v>800</v>
      </c>
      <c r="K419" s="18"/>
      <c r="L419" s="18">
        <v>60</v>
      </c>
      <c r="M419" s="18"/>
      <c r="N419" s="18"/>
      <c r="O419" s="18"/>
      <c r="P419" s="18"/>
      <c r="Q419" s="18">
        <v>860</v>
      </c>
      <c r="R419" s="18"/>
    </row>
    <row r="420" spans="1:18">
      <c r="A420" s="18">
        <v>9</v>
      </c>
      <c r="B420" s="117" t="s">
        <v>2081</v>
      </c>
      <c r="C420" s="117" t="s">
        <v>2071</v>
      </c>
      <c r="D420" s="117" t="s">
        <v>35</v>
      </c>
      <c r="E420" s="117" t="s">
        <v>36</v>
      </c>
      <c r="F420" s="117" t="s">
        <v>25</v>
      </c>
      <c r="G420" s="117" t="s">
        <v>25</v>
      </c>
      <c r="H420" s="18">
        <v>100</v>
      </c>
      <c r="I420" s="18"/>
      <c r="J420" s="18">
        <v>300</v>
      </c>
      <c r="K420" s="18"/>
      <c r="L420" s="18"/>
      <c r="M420" s="18"/>
      <c r="N420" s="18">
        <v>1500</v>
      </c>
      <c r="O420" s="18"/>
      <c r="P420" s="18"/>
      <c r="Q420" s="18">
        <v>1800</v>
      </c>
      <c r="R420" s="18"/>
    </row>
    <row r="421" spans="1:18">
      <c r="A421" s="18">
        <v>10</v>
      </c>
      <c r="B421" s="117" t="s">
        <v>2077</v>
      </c>
      <c r="C421" s="117" t="s">
        <v>2071</v>
      </c>
      <c r="D421" s="117" t="s">
        <v>35</v>
      </c>
      <c r="E421" s="117" t="s">
        <v>30</v>
      </c>
      <c r="F421" s="117" t="s">
        <v>25</v>
      </c>
      <c r="G421" s="117" t="s">
        <v>25</v>
      </c>
      <c r="H421" s="18">
        <v>300</v>
      </c>
      <c r="I421" s="18"/>
      <c r="J421" s="18">
        <v>868.1</v>
      </c>
      <c r="K421" s="18"/>
      <c r="L421" s="18"/>
      <c r="M421" s="18"/>
      <c r="N421" s="18">
        <v>1500</v>
      </c>
      <c r="O421" s="18">
        <v>175</v>
      </c>
      <c r="P421" s="18"/>
      <c r="Q421" s="18">
        <v>2543.1</v>
      </c>
      <c r="R421" s="18"/>
    </row>
    <row r="422" spans="1:18">
      <c r="A422" s="18">
        <v>11</v>
      </c>
      <c r="B422" s="117" t="s">
        <v>2053</v>
      </c>
      <c r="C422" s="117" t="s">
        <v>2071</v>
      </c>
      <c r="D422" s="117" t="s">
        <v>35</v>
      </c>
      <c r="E422" s="117" t="s">
        <v>36</v>
      </c>
      <c r="F422" s="117" t="s">
        <v>25</v>
      </c>
      <c r="G422" s="117" t="s">
        <v>25</v>
      </c>
      <c r="H422" s="18">
        <v>100</v>
      </c>
      <c r="I422" s="18"/>
      <c r="J422" s="18">
        <v>200</v>
      </c>
      <c r="K422" s="18"/>
      <c r="L422" s="18">
        <v>10</v>
      </c>
      <c r="M422" s="18"/>
      <c r="N422" s="18"/>
      <c r="O422" s="18"/>
      <c r="P422" s="18"/>
      <c r="Q422" s="18">
        <v>210</v>
      </c>
      <c r="R422" s="18"/>
    </row>
    <row r="423" spans="1:18" ht="28">
      <c r="A423" s="18">
        <v>12</v>
      </c>
      <c r="B423" s="117" t="s">
        <v>2069</v>
      </c>
      <c r="C423" s="117" t="s">
        <v>2071</v>
      </c>
      <c r="D423" s="117" t="s">
        <v>35</v>
      </c>
      <c r="E423" s="117" t="s">
        <v>136</v>
      </c>
      <c r="F423" s="117" t="s">
        <v>25</v>
      </c>
      <c r="G423" s="117" t="s">
        <v>25</v>
      </c>
      <c r="H423" s="18">
        <v>100</v>
      </c>
      <c r="I423" s="18"/>
      <c r="J423" s="18"/>
      <c r="K423" s="18"/>
      <c r="L423" s="18"/>
      <c r="M423" s="18"/>
      <c r="N423" s="18">
        <v>3500</v>
      </c>
      <c r="O423" s="18"/>
      <c r="P423" s="18"/>
      <c r="Q423" s="18">
        <v>3500</v>
      </c>
      <c r="R423" s="18"/>
    </row>
    <row r="424" spans="1:18" ht="16.5">
      <c r="A424" s="18">
        <v>13</v>
      </c>
      <c r="B424" s="236" t="s">
        <v>2047</v>
      </c>
      <c r="C424" s="236" t="s">
        <v>2071</v>
      </c>
      <c r="D424" s="236" t="s">
        <v>35</v>
      </c>
      <c r="E424" s="236" t="s">
        <v>36</v>
      </c>
      <c r="F424" s="236" t="s">
        <v>25</v>
      </c>
      <c r="G424" s="236" t="s">
        <v>25</v>
      </c>
      <c r="H424" s="18"/>
      <c r="I424" s="18"/>
      <c r="J424" s="18">
        <v>200</v>
      </c>
      <c r="K424" s="18"/>
      <c r="L424" s="18">
        <v>10</v>
      </c>
      <c r="M424" s="18"/>
      <c r="N424" s="18"/>
      <c r="O424" s="18">
        <v>175</v>
      </c>
      <c r="P424" s="18"/>
      <c r="Q424" s="18">
        <v>385</v>
      </c>
      <c r="R424" s="18"/>
    </row>
    <row r="425" spans="1:18" ht="16.5">
      <c r="A425" s="18">
        <v>14</v>
      </c>
      <c r="B425" s="117" t="s">
        <v>3016</v>
      </c>
      <c r="C425" s="236" t="s">
        <v>2071</v>
      </c>
      <c r="D425" s="236" t="s">
        <v>35</v>
      </c>
      <c r="E425" s="236" t="s">
        <v>36</v>
      </c>
      <c r="F425" s="117" t="s">
        <v>25</v>
      </c>
      <c r="G425" s="117" t="s">
        <v>25</v>
      </c>
      <c r="H425" s="18">
        <v>100</v>
      </c>
      <c r="I425" s="18"/>
      <c r="J425" s="18">
        <v>280</v>
      </c>
      <c r="K425" s="18"/>
      <c r="L425" s="18"/>
      <c r="M425" s="18"/>
      <c r="N425" s="18"/>
      <c r="O425" s="18"/>
      <c r="P425" s="18"/>
      <c r="Q425" s="18">
        <v>280</v>
      </c>
      <c r="R425" s="18"/>
    </row>
    <row r="426" spans="1:18" ht="16.5">
      <c r="A426" s="18">
        <v>15</v>
      </c>
      <c r="B426" s="117" t="s">
        <v>2033</v>
      </c>
      <c r="C426" s="236" t="s">
        <v>2071</v>
      </c>
      <c r="D426" s="236" t="s">
        <v>35</v>
      </c>
      <c r="E426" s="18"/>
      <c r="F426" s="117" t="s">
        <v>25</v>
      </c>
      <c r="G426" s="117" t="s">
        <v>25</v>
      </c>
      <c r="H426" s="18">
        <v>100</v>
      </c>
      <c r="I426" s="18">
        <v>100</v>
      </c>
      <c r="J426" s="18">
        <v>120</v>
      </c>
      <c r="K426" s="18"/>
      <c r="L426" s="18">
        <v>10</v>
      </c>
      <c r="M426" s="18"/>
      <c r="N426" s="18"/>
      <c r="O426" s="18"/>
      <c r="P426" s="18"/>
      <c r="Q426" s="18">
        <v>230</v>
      </c>
      <c r="R426" s="18"/>
    </row>
    <row r="427" spans="1:18" ht="16.5">
      <c r="A427" s="18">
        <v>16</v>
      </c>
      <c r="B427" s="117" t="s">
        <v>2050</v>
      </c>
      <c r="C427" s="236" t="s">
        <v>2071</v>
      </c>
      <c r="D427" s="236" t="s">
        <v>35</v>
      </c>
      <c r="E427" s="236" t="s">
        <v>36</v>
      </c>
      <c r="F427" s="117" t="s">
        <v>25</v>
      </c>
      <c r="G427" s="117" t="s">
        <v>25</v>
      </c>
      <c r="H427" s="18">
        <v>100</v>
      </c>
      <c r="I427" s="18"/>
      <c r="J427" s="18"/>
      <c r="K427" s="18"/>
      <c r="L427" s="18">
        <v>10</v>
      </c>
      <c r="M427" s="18"/>
      <c r="N427" s="18"/>
      <c r="O427" s="18"/>
      <c r="P427" s="18"/>
      <c r="Q427" s="18">
        <v>10</v>
      </c>
      <c r="R427" s="18"/>
    </row>
    <row r="428" spans="1:18" ht="16.5">
      <c r="A428" s="18">
        <v>17</v>
      </c>
      <c r="B428" s="117" t="s">
        <v>2043</v>
      </c>
      <c r="C428" s="236" t="s">
        <v>2071</v>
      </c>
      <c r="D428" s="236" t="s">
        <v>35</v>
      </c>
      <c r="E428" s="236" t="s">
        <v>36</v>
      </c>
      <c r="F428" s="117" t="s">
        <v>25</v>
      </c>
      <c r="G428" s="117" t="s">
        <v>25</v>
      </c>
      <c r="H428" s="18">
        <v>100</v>
      </c>
      <c r="I428" s="18"/>
      <c r="J428" s="18">
        <v>280</v>
      </c>
      <c r="K428" s="18"/>
      <c r="L428" s="18">
        <v>10</v>
      </c>
      <c r="M428" s="18"/>
      <c r="N428" s="18"/>
      <c r="O428" s="18"/>
      <c r="P428" s="18"/>
      <c r="Q428" s="18">
        <v>290</v>
      </c>
      <c r="R428" s="18"/>
    </row>
    <row r="429" spans="1:18" ht="16.5">
      <c r="A429" s="18">
        <v>18</v>
      </c>
      <c r="B429" s="117" t="s">
        <v>2075</v>
      </c>
      <c r="C429" s="236" t="s">
        <v>2071</v>
      </c>
      <c r="D429" s="117" t="s">
        <v>71</v>
      </c>
      <c r="E429" s="117" t="s">
        <v>36</v>
      </c>
      <c r="F429" s="117" t="s">
        <v>25</v>
      </c>
      <c r="G429" s="117" t="s">
        <v>25</v>
      </c>
      <c r="H429" s="18">
        <v>100</v>
      </c>
      <c r="I429" s="18"/>
      <c r="J429" s="18"/>
      <c r="K429" s="18"/>
      <c r="L429" s="18"/>
      <c r="M429" s="18"/>
      <c r="N429" s="18">
        <v>500</v>
      </c>
      <c r="O429" s="18"/>
      <c r="P429" s="18"/>
      <c r="Q429" s="18">
        <v>500</v>
      </c>
      <c r="R429" s="18"/>
    </row>
    <row r="430" spans="1:18" ht="16.5">
      <c r="A430" s="18">
        <v>19</v>
      </c>
      <c r="B430" s="117" t="s">
        <v>2092</v>
      </c>
      <c r="C430" s="236" t="s">
        <v>2071</v>
      </c>
      <c r="D430" s="236" t="s">
        <v>35</v>
      </c>
      <c r="E430" s="236" t="s">
        <v>36</v>
      </c>
      <c r="F430" s="117" t="s">
        <v>25</v>
      </c>
      <c r="G430" s="117" t="s">
        <v>25</v>
      </c>
      <c r="H430" s="18">
        <v>100</v>
      </c>
      <c r="I430" s="18"/>
      <c r="J430" s="18">
        <v>440</v>
      </c>
      <c r="K430" s="18"/>
      <c r="L430" s="18"/>
      <c r="M430" s="18"/>
      <c r="N430" s="18"/>
      <c r="O430" s="18"/>
      <c r="P430" s="18"/>
      <c r="Q430" s="18">
        <v>440</v>
      </c>
      <c r="R430" s="18"/>
    </row>
    <row r="431" spans="1:18" ht="16.5">
      <c r="A431" s="18">
        <v>20</v>
      </c>
      <c r="B431" s="117" t="s">
        <v>3017</v>
      </c>
      <c r="C431" s="236" t="s">
        <v>2071</v>
      </c>
      <c r="D431" s="236" t="s">
        <v>35</v>
      </c>
      <c r="E431" s="236" t="s">
        <v>36</v>
      </c>
      <c r="F431" s="117" t="s">
        <v>25</v>
      </c>
      <c r="G431" s="117" t="s">
        <v>25</v>
      </c>
      <c r="H431" s="18">
        <v>100</v>
      </c>
      <c r="I431" s="18"/>
      <c r="J431" s="18">
        <v>300</v>
      </c>
      <c r="K431" s="18"/>
      <c r="L431" s="18"/>
      <c r="M431" s="18"/>
      <c r="N431" s="18"/>
      <c r="O431" s="18"/>
      <c r="P431" s="18"/>
      <c r="Q431" s="18">
        <v>300</v>
      </c>
      <c r="R431" s="18"/>
    </row>
    <row r="432" spans="1:18" ht="16.5">
      <c r="A432" s="18">
        <v>21</v>
      </c>
      <c r="B432" s="117" t="s">
        <v>3015</v>
      </c>
      <c r="C432" s="236" t="s">
        <v>2071</v>
      </c>
      <c r="D432" s="236" t="s">
        <v>35</v>
      </c>
      <c r="E432" s="236" t="s">
        <v>36</v>
      </c>
      <c r="F432" s="117" t="s">
        <v>25</v>
      </c>
      <c r="G432" s="117" t="s">
        <v>25</v>
      </c>
      <c r="H432" s="18">
        <v>100</v>
      </c>
      <c r="I432" s="18"/>
      <c r="J432" s="18">
        <v>120</v>
      </c>
      <c r="K432" s="18"/>
      <c r="L432" s="18"/>
      <c r="M432" s="18"/>
      <c r="N432" s="18"/>
      <c r="O432" s="18"/>
      <c r="P432" s="18"/>
      <c r="Q432" s="18">
        <v>120</v>
      </c>
      <c r="R432" s="18"/>
    </row>
    <row r="433" spans="1:18" ht="16.5">
      <c r="A433" s="18">
        <v>22</v>
      </c>
      <c r="B433" s="117" t="s">
        <v>2036</v>
      </c>
      <c r="C433" s="236" t="s">
        <v>2071</v>
      </c>
      <c r="D433" s="236" t="s">
        <v>35</v>
      </c>
      <c r="E433" s="236" t="s">
        <v>36</v>
      </c>
      <c r="F433" s="117" t="s">
        <v>25</v>
      </c>
      <c r="G433" s="117" t="s">
        <v>25</v>
      </c>
      <c r="H433" s="18">
        <v>100</v>
      </c>
      <c r="I433" s="18"/>
      <c r="J433" s="18">
        <v>40</v>
      </c>
      <c r="K433" s="18"/>
      <c r="L433" s="18"/>
      <c r="M433" s="18"/>
      <c r="N433" s="18"/>
      <c r="O433" s="18"/>
      <c r="P433" s="18"/>
      <c r="Q433" s="18">
        <v>40</v>
      </c>
      <c r="R433" s="18"/>
    </row>
    <row r="434" spans="1:18" ht="16.5">
      <c r="A434" s="18">
        <v>23</v>
      </c>
      <c r="B434" s="117" t="s">
        <v>3018</v>
      </c>
      <c r="C434" s="236" t="s">
        <v>2071</v>
      </c>
      <c r="D434" s="236" t="s">
        <v>35</v>
      </c>
      <c r="E434" s="236" t="s">
        <v>36</v>
      </c>
      <c r="F434" s="117" t="s">
        <v>25</v>
      </c>
      <c r="G434" s="117" t="s">
        <v>25</v>
      </c>
      <c r="H434" s="18">
        <v>100</v>
      </c>
      <c r="I434" s="18"/>
      <c r="J434" s="18">
        <v>40</v>
      </c>
      <c r="K434" s="18"/>
      <c r="L434" s="18"/>
      <c r="M434" s="18"/>
      <c r="N434" s="18"/>
      <c r="O434" s="18"/>
      <c r="P434" s="18"/>
      <c r="Q434" s="18">
        <v>40</v>
      </c>
      <c r="R434" s="18"/>
    </row>
    <row r="435" spans="1:18" ht="16.5">
      <c r="A435" s="18">
        <v>24</v>
      </c>
      <c r="B435" s="117" t="s">
        <v>2062</v>
      </c>
      <c r="C435" s="236" t="s">
        <v>2071</v>
      </c>
      <c r="D435" s="236" t="s">
        <v>35</v>
      </c>
      <c r="E435" s="236" t="s">
        <v>3013</v>
      </c>
      <c r="F435" s="117" t="s">
        <v>25</v>
      </c>
      <c r="G435" s="117" t="s">
        <v>25</v>
      </c>
      <c r="H435" s="18">
        <v>100</v>
      </c>
      <c r="I435" s="18"/>
      <c r="J435" s="18">
        <v>600</v>
      </c>
      <c r="K435" s="18"/>
      <c r="L435" s="18">
        <v>10</v>
      </c>
      <c r="M435" s="18"/>
      <c r="N435" s="18"/>
      <c r="O435" s="18"/>
      <c r="P435" s="18"/>
      <c r="Q435" s="18">
        <v>610</v>
      </c>
      <c r="R435" s="18"/>
    </row>
    <row r="436" spans="1:18" ht="16.5">
      <c r="A436" s="18">
        <v>25</v>
      </c>
      <c r="B436" s="239" t="s">
        <v>2102</v>
      </c>
      <c r="C436" s="258" t="s">
        <v>2071</v>
      </c>
      <c r="D436" s="258" t="s">
        <v>35</v>
      </c>
      <c r="E436" s="258" t="s">
        <v>36</v>
      </c>
      <c r="F436" s="239" t="s">
        <v>25</v>
      </c>
      <c r="G436" s="239" t="s">
        <v>25</v>
      </c>
      <c r="H436" s="21">
        <v>300</v>
      </c>
      <c r="I436" s="21"/>
      <c r="J436" s="21">
        <v>400</v>
      </c>
      <c r="K436" s="21"/>
      <c r="L436" s="21"/>
      <c r="M436" s="21"/>
      <c r="N436" s="21"/>
      <c r="O436" s="21"/>
      <c r="P436" s="21"/>
      <c r="Q436" s="21">
        <v>400</v>
      </c>
      <c r="R436" s="21"/>
    </row>
    <row r="437" spans="1:18" ht="16.5">
      <c r="A437" s="18">
        <v>26</v>
      </c>
      <c r="B437" s="117" t="s">
        <v>2104</v>
      </c>
      <c r="C437" s="236" t="s">
        <v>2071</v>
      </c>
      <c r="D437" s="236" t="s">
        <v>35</v>
      </c>
      <c r="E437" s="236" t="s">
        <v>36</v>
      </c>
      <c r="F437" s="117" t="s">
        <v>25</v>
      </c>
      <c r="G437" s="117" t="s">
        <v>25</v>
      </c>
      <c r="H437" s="18">
        <v>100</v>
      </c>
      <c r="I437" s="18"/>
      <c r="J437" s="18">
        <v>300</v>
      </c>
      <c r="K437" s="18"/>
      <c r="L437" s="18"/>
      <c r="M437" s="18"/>
      <c r="N437" s="18"/>
      <c r="O437" s="18"/>
      <c r="P437" s="18"/>
      <c r="Q437" s="18">
        <v>300</v>
      </c>
      <c r="R437" s="18"/>
    </row>
    <row r="438" spans="1:18">
      <c r="A438" s="18">
        <v>27</v>
      </c>
      <c r="B438" s="117" t="s">
        <v>3011</v>
      </c>
      <c r="C438" s="117" t="s">
        <v>2071</v>
      </c>
      <c r="D438" s="117" t="s">
        <v>23</v>
      </c>
      <c r="E438" s="117" t="s">
        <v>30</v>
      </c>
      <c r="F438" s="117" t="s">
        <v>25</v>
      </c>
      <c r="G438" s="117" t="s">
        <v>25</v>
      </c>
      <c r="H438" s="18">
        <v>400</v>
      </c>
      <c r="I438" s="18"/>
      <c r="J438" s="18"/>
      <c r="K438" s="18"/>
      <c r="L438" s="18"/>
      <c r="M438" s="18"/>
      <c r="N438" s="18"/>
      <c r="O438" s="18">
        <v>350</v>
      </c>
      <c r="P438" s="18"/>
      <c r="Q438" s="18">
        <v>350</v>
      </c>
      <c r="R438" s="18"/>
    </row>
    <row r="439" spans="1:18" ht="14.5">
      <c r="A439" s="18">
        <v>28</v>
      </c>
      <c r="B439" s="240" t="s">
        <v>2089</v>
      </c>
      <c r="C439" s="117" t="s">
        <v>2071</v>
      </c>
      <c r="D439" s="117" t="s">
        <v>71</v>
      </c>
      <c r="E439" s="117" t="s">
        <v>30</v>
      </c>
      <c r="F439" s="240" t="s">
        <v>25</v>
      </c>
      <c r="G439" s="240" t="s">
        <v>279</v>
      </c>
      <c r="H439" s="241">
        <v>300</v>
      </c>
      <c r="I439" s="241"/>
      <c r="J439" s="241">
        <v>200</v>
      </c>
      <c r="K439" s="241"/>
      <c r="L439" s="241"/>
      <c r="M439" s="241"/>
      <c r="N439" s="241"/>
      <c r="O439" s="241">
        <v>100</v>
      </c>
      <c r="P439" s="241"/>
      <c r="Q439" s="241">
        <v>300</v>
      </c>
      <c r="R439" s="241"/>
    </row>
    <row r="440" spans="1:18" ht="29">
      <c r="A440" s="18">
        <v>29</v>
      </c>
      <c r="B440" s="240" t="s">
        <v>3019</v>
      </c>
      <c r="C440" s="240" t="s">
        <v>2071</v>
      </c>
      <c r="D440" s="240" t="s">
        <v>23</v>
      </c>
      <c r="E440" s="240" t="s">
        <v>36</v>
      </c>
      <c r="F440" s="240" t="s">
        <v>25</v>
      </c>
      <c r="G440" s="240" t="s">
        <v>25</v>
      </c>
      <c r="H440" s="241">
        <v>400</v>
      </c>
      <c r="I440" s="241"/>
      <c r="J440" s="241"/>
      <c r="K440" s="241"/>
      <c r="L440" s="241"/>
      <c r="M440" s="241"/>
      <c r="N440" s="241"/>
      <c r="O440" s="241">
        <v>175</v>
      </c>
      <c r="P440" s="241"/>
      <c r="Q440" s="242" t="s">
        <v>3020</v>
      </c>
      <c r="R440" s="241"/>
    </row>
    <row r="441" spans="1:18" ht="16.5">
      <c r="A441" s="18">
        <v>30</v>
      </c>
      <c r="B441" s="117" t="s">
        <v>3014</v>
      </c>
      <c r="C441" s="236" t="s">
        <v>2071</v>
      </c>
      <c r="D441" s="236" t="s">
        <v>35</v>
      </c>
      <c r="E441" s="236" t="s">
        <v>36</v>
      </c>
      <c r="F441" s="117" t="s">
        <v>25</v>
      </c>
      <c r="G441" s="117" t="s">
        <v>25</v>
      </c>
      <c r="H441" s="18">
        <v>100</v>
      </c>
      <c r="I441" s="18"/>
      <c r="J441" s="18">
        <v>100</v>
      </c>
      <c r="K441" s="18"/>
      <c r="L441" s="18"/>
      <c r="M441" s="18"/>
      <c r="N441" s="18"/>
      <c r="O441" s="18"/>
      <c r="P441" s="18"/>
      <c r="Q441" s="18">
        <v>100</v>
      </c>
      <c r="R441" s="18"/>
    </row>
    <row r="442" spans="1:18">
      <c r="A442" s="18">
        <v>31</v>
      </c>
      <c r="B442" s="243" t="s">
        <v>2094</v>
      </c>
      <c r="C442" s="243" t="s">
        <v>2071</v>
      </c>
      <c r="D442" s="243" t="s">
        <v>23</v>
      </c>
      <c r="E442" s="243" t="s">
        <v>136</v>
      </c>
      <c r="F442" s="243" t="s">
        <v>25</v>
      </c>
      <c r="G442" s="243" t="s">
        <v>25</v>
      </c>
      <c r="H442" s="243">
        <v>400</v>
      </c>
      <c r="I442" s="243"/>
      <c r="J442" s="243">
        <v>200</v>
      </c>
      <c r="K442" s="243"/>
      <c r="L442" s="243"/>
      <c r="M442" s="243"/>
      <c r="N442" s="243"/>
      <c r="O442" s="243"/>
      <c r="P442" s="243"/>
      <c r="Q442" s="243">
        <v>200</v>
      </c>
      <c r="R442" s="243"/>
    </row>
    <row r="443" spans="1:18">
      <c r="A443" s="20">
        <v>32</v>
      </c>
      <c r="B443" s="255" t="s">
        <v>2008</v>
      </c>
      <c r="C443" s="255" t="s">
        <v>2071</v>
      </c>
      <c r="D443" s="255" t="s">
        <v>35</v>
      </c>
      <c r="E443" s="255" t="s">
        <v>36</v>
      </c>
      <c r="F443" s="255" t="s">
        <v>25</v>
      </c>
      <c r="G443" s="255" t="s">
        <v>25</v>
      </c>
      <c r="H443" s="255">
        <v>100</v>
      </c>
      <c r="I443" s="255"/>
      <c r="J443" s="255"/>
      <c r="K443" s="255"/>
      <c r="L443" s="255">
        <v>500</v>
      </c>
      <c r="M443" s="255"/>
      <c r="N443" s="255"/>
      <c r="O443" s="255"/>
      <c r="P443" s="255"/>
      <c r="Q443" s="255">
        <v>500</v>
      </c>
      <c r="R443" s="255"/>
    </row>
    <row r="444" spans="1:18">
      <c r="A444" s="20">
        <v>33</v>
      </c>
      <c r="B444" s="255" t="s">
        <v>2098</v>
      </c>
      <c r="C444" s="255" t="s">
        <v>2071</v>
      </c>
      <c r="D444" s="255" t="s">
        <v>35</v>
      </c>
      <c r="E444" s="255" t="s">
        <v>36</v>
      </c>
      <c r="F444" s="255" t="s">
        <v>25</v>
      </c>
      <c r="G444" s="255" t="s">
        <v>25</v>
      </c>
      <c r="H444" s="255">
        <v>100</v>
      </c>
      <c r="I444" s="255"/>
      <c r="J444" s="255">
        <v>200</v>
      </c>
      <c r="K444" s="255"/>
      <c r="L444" s="255"/>
      <c r="M444" s="255"/>
      <c r="N444" s="255"/>
      <c r="O444" s="255"/>
      <c r="P444" s="255"/>
      <c r="Q444" s="255">
        <v>200</v>
      </c>
      <c r="R444" s="255"/>
    </row>
    <row r="445" spans="1:18" ht="26">
      <c r="A445" s="65">
        <v>1</v>
      </c>
      <c r="B445" s="65" t="s">
        <v>2107</v>
      </c>
      <c r="C445" s="65" t="s">
        <v>553</v>
      </c>
      <c r="D445" s="65" t="s">
        <v>35</v>
      </c>
      <c r="E445" s="65" t="s">
        <v>30</v>
      </c>
      <c r="F445" s="65" t="s">
        <v>25</v>
      </c>
      <c r="G445" s="65" t="s">
        <v>25</v>
      </c>
      <c r="H445" s="65">
        <v>300</v>
      </c>
      <c r="I445" s="65"/>
      <c r="J445" s="65">
        <v>96</v>
      </c>
      <c r="K445" s="65"/>
      <c r="L445" s="65">
        <v>500</v>
      </c>
      <c r="M445" s="65"/>
      <c r="N445" s="65"/>
      <c r="O445" s="65"/>
      <c r="P445" s="65"/>
      <c r="Q445" s="65">
        <v>596</v>
      </c>
      <c r="R445" s="65"/>
    </row>
    <row r="446" spans="1:18" ht="26">
      <c r="A446" s="65">
        <v>2</v>
      </c>
      <c r="B446" s="65" t="s">
        <v>2112</v>
      </c>
      <c r="C446" s="65" t="s">
        <v>553</v>
      </c>
      <c r="D446" s="65" t="s">
        <v>35</v>
      </c>
      <c r="E446" s="65" t="s">
        <v>30</v>
      </c>
      <c r="F446" s="65" t="s">
        <v>25</v>
      </c>
      <c r="G446" s="65" t="s">
        <v>25</v>
      </c>
      <c r="H446" s="65">
        <v>300</v>
      </c>
      <c r="I446" s="65">
        <v>1000</v>
      </c>
      <c r="J446" s="65">
        <v>180</v>
      </c>
      <c r="K446" s="65"/>
      <c r="L446" s="65">
        <v>30</v>
      </c>
      <c r="M446" s="65"/>
      <c r="N446" s="65"/>
      <c r="O446" s="65"/>
      <c r="P446" s="65"/>
      <c r="Q446" s="65">
        <v>1210</v>
      </c>
      <c r="R446" s="65"/>
    </row>
    <row r="447" spans="1:18" ht="26">
      <c r="A447" s="65">
        <v>3</v>
      </c>
      <c r="B447" s="65" t="s">
        <v>2188</v>
      </c>
      <c r="C447" s="65" t="s">
        <v>553</v>
      </c>
      <c r="D447" s="65" t="s">
        <v>35</v>
      </c>
      <c r="E447" s="65" t="s">
        <v>36</v>
      </c>
      <c r="F447" s="65" t="s">
        <v>25</v>
      </c>
      <c r="G447" s="65" t="s">
        <v>25</v>
      </c>
      <c r="H447" s="65">
        <v>100</v>
      </c>
      <c r="I447" s="65"/>
      <c r="J447" s="65">
        <v>600</v>
      </c>
      <c r="K447" s="65"/>
      <c r="L447" s="65" t="s">
        <v>3021</v>
      </c>
      <c r="M447" s="65"/>
      <c r="N447" s="65"/>
      <c r="O447" s="65"/>
      <c r="P447" s="65"/>
      <c r="Q447" s="65">
        <v>1130</v>
      </c>
      <c r="R447" s="65"/>
    </row>
    <row r="448" spans="1:18" ht="26">
      <c r="A448" s="65">
        <v>4</v>
      </c>
      <c r="B448" s="65" t="s">
        <v>3022</v>
      </c>
      <c r="C448" s="65" t="s">
        <v>553</v>
      </c>
      <c r="D448" s="65" t="s">
        <v>35</v>
      </c>
      <c r="E448" s="65" t="s">
        <v>30</v>
      </c>
      <c r="F448" s="65" t="s">
        <v>25</v>
      </c>
      <c r="G448" s="65" t="s">
        <v>25</v>
      </c>
      <c r="H448" s="65">
        <v>300</v>
      </c>
      <c r="I448" s="65">
        <v>50</v>
      </c>
      <c r="J448" s="65"/>
      <c r="K448" s="65"/>
      <c r="L448" s="65"/>
      <c r="M448" s="65"/>
      <c r="N448" s="65"/>
      <c r="O448" s="65"/>
      <c r="P448" s="65"/>
      <c r="Q448" s="65">
        <v>50</v>
      </c>
      <c r="R448" s="65"/>
    </row>
    <row r="449" spans="1:18" ht="65">
      <c r="A449" s="65">
        <v>5</v>
      </c>
      <c r="B449" s="65" t="s">
        <v>3023</v>
      </c>
      <c r="C449" s="65" t="s">
        <v>553</v>
      </c>
      <c r="D449" s="65" t="s">
        <v>35</v>
      </c>
      <c r="E449" s="65" t="s">
        <v>30</v>
      </c>
      <c r="F449" s="65" t="s">
        <v>25</v>
      </c>
      <c r="G449" s="65" t="s">
        <v>25</v>
      </c>
      <c r="H449" s="65">
        <v>300</v>
      </c>
      <c r="I449" s="65"/>
      <c r="J449" s="65"/>
      <c r="K449" s="65"/>
      <c r="L449" s="65"/>
      <c r="M449" s="65"/>
      <c r="N449" s="65"/>
      <c r="O449" s="65"/>
      <c r="P449" s="65"/>
      <c r="Q449" s="65" t="s">
        <v>3024</v>
      </c>
      <c r="R449" s="65" t="s">
        <v>3025</v>
      </c>
    </row>
    <row r="450" spans="1:18" ht="26">
      <c r="A450" s="65">
        <v>6</v>
      </c>
      <c r="B450" s="65" t="s">
        <v>2181</v>
      </c>
      <c r="C450" s="65" t="s">
        <v>553</v>
      </c>
      <c r="D450" s="65" t="s">
        <v>35</v>
      </c>
      <c r="E450" s="65" t="s">
        <v>36</v>
      </c>
      <c r="F450" s="65" t="s">
        <v>25</v>
      </c>
      <c r="G450" s="65" t="s">
        <v>25</v>
      </c>
      <c r="H450" s="65">
        <v>100</v>
      </c>
      <c r="I450" s="65"/>
      <c r="J450" s="65"/>
      <c r="K450" s="65"/>
      <c r="L450" s="65">
        <v>5515</v>
      </c>
      <c r="M450" s="65"/>
      <c r="N450" s="65"/>
      <c r="O450" s="65"/>
      <c r="P450" s="65"/>
      <c r="Q450" s="65">
        <v>5515</v>
      </c>
      <c r="R450" s="65"/>
    </row>
    <row r="451" spans="1:18" ht="91">
      <c r="A451" s="65">
        <v>7</v>
      </c>
      <c r="B451" s="65" t="s">
        <v>3026</v>
      </c>
      <c r="C451" s="65" t="s">
        <v>553</v>
      </c>
      <c r="D451" s="65" t="s">
        <v>35</v>
      </c>
      <c r="E451" s="65" t="s">
        <v>36</v>
      </c>
      <c r="F451" s="65" t="s">
        <v>25</v>
      </c>
      <c r="G451" s="65" t="s">
        <v>25</v>
      </c>
      <c r="H451" s="65">
        <v>100</v>
      </c>
      <c r="I451" s="65">
        <v>0</v>
      </c>
      <c r="J451" s="65">
        <v>0</v>
      </c>
      <c r="K451" s="65">
        <v>0</v>
      </c>
      <c r="L451" s="65">
        <v>0</v>
      </c>
      <c r="M451" s="65">
        <v>0</v>
      </c>
      <c r="N451" s="65">
        <v>0</v>
      </c>
      <c r="O451" s="65">
        <v>0</v>
      </c>
      <c r="P451" s="65">
        <v>0</v>
      </c>
      <c r="Q451" s="65">
        <v>100</v>
      </c>
      <c r="R451" s="65" t="s">
        <v>3027</v>
      </c>
    </row>
    <row r="452" spans="1:18" ht="130">
      <c r="A452" s="65">
        <v>8</v>
      </c>
      <c r="B452" s="65" t="s">
        <v>3028</v>
      </c>
      <c r="C452" s="65" t="s">
        <v>553</v>
      </c>
      <c r="D452" s="65" t="s">
        <v>35</v>
      </c>
      <c r="E452" s="65" t="s">
        <v>36</v>
      </c>
      <c r="F452" s="65" t="s">
        <v>25</v>
      </c>
      <c r="G452" s="65" t="s">
        <v>25</v>
      </c>
      <c r="H452" s="65">
        <v>100</v>
      </c>
      <c r="I452" s="65"/>
      <c r="J452" s="65"/>
      <c r="K452" s="65"/>
      <c r="L452" s="65"/>
      <c r="M452" s="65"/>
      <c r="N452" s="65"/>
      <c r="O452" s="65"/>
      <c r="P452" s="65"/>
      <c r="Q452" s="65">
        <v>100</v>
      </c>
      <c r="R452" s="65" t="s">
        <v>3029</v>
      </c>
    </row>
    <row r="453" spans="1:18" ht="26">
      <c r="A453" s="65">
        <v>9</v>
      </c>
      <c r="B453" s="65" t="s">
        <v>2118</v>
      </c>
      <c r="C453" s="65" t="s">
        <v>553</v>
      </c>
      <c r="D453" s="65" t="s">
        <v>23</v>
      </c>
      <c r="E453" s="65" t="s">
        <v>30</v>
      </c>
      <c r="F453" s="65" t="s">
        <v>25</v>
      </c>
      <c r="G453" s="65" t="s">
        <v>25</v>
      </c>
      <c r="H453" s="65">
        <v>400</v>
      </c>
      <c r="I453" s="65"/>
      <c r="J453" s="65">
        <v>180</v>
      </c>
      <c r="K453" s="65"/>
      <c r="L453" s="65">
        <v>4730</v>
      </c>
      <c r="M453" s="65"/>
      <c r="N453" s="65"/>
      <c r="O453" s="65"/>
      <c r="P453" s="65"/>
      <c r="Q453" s="65">
        <v>4910</v>
      </c>
      <c r="R453" s="65"/>
    </row>
    <row r="454" spans="1:18" ht="130">
      <c r="A454" s="65">
        <v>10</v>
      </c>
      <c r="B454" s="65" t="s">
        <v>3030</v>
      </c>
      <c r="C454" s="65" t="s">
        <v>553</v>
      </c>
      <c r="D454" s="65" t="s">
        <v>389</v>
      </c>
      <c r="E454" s="65" t="s">
        <v>30</v>
      </c>
      <c r="F454" s="65" t="s">
        <v>25</v>
      </c>
      <c r="G454" s="65" t="s">
        <v>25</v>
      </c>
      <c r="H454" s="65">
        <v>300</v>
      </c>
      <c r="I454" s="65"/>
      <c r="J454" s="65"/>
      <c r="K454" s="65"/>
      <c r="L454" s="65"/>
      <c r="M454" s="65"/>
      <c r="N454" s="65"/>
      <c r="O454" s="65"/>
      <c r="P454" s="65"/>
      <c r="Q454" s="65">
        <v>205.2</v>
      </c>
      <c r="R454" s="65" t="s">
        <v>3031</v>
      </c>
    </row>
    <row r="455" spans="1:18" ht="26">
      <c r="A455" s="65">
        <v>11</v>
      </c>
      <c r="B455" s="65" t="s">
        <v>2131</v>
      </c>
      <c r="C455" s="65" t="s">
        <v>553</v>
      </c>
      <c r="D455" s="65" t="s">
        <v>35</v>
      </c>
      <c r="E455" s="65" t="s">
        <v>36</v>
      </c>
      <c r="F455" s="65" t="s">
        <v>25</v>
      </c>
      <c r="G455" s="65" t="s">
        <v>25</v>
      </c>
      <c r="H455" s="65">
        <v>100</v>
      </c>
      <c r="I455" s="65">
        <v>1000</v>
      </c>
      <c r="J455" s="65">
        <v>0</v>
      </c>
      <c r="K455" s="65"/>
      <c r="L455" s="65">
        <v>530</v>
      </c>
      <c r="M455" s="65">
        <v>0</v>
      </c>
      <c r="N455" s="65"/>
      <c r="O455" s="65"/>
      <c r="P455" s="65"/>
      <c r="Q455" s="65">
        <v>530</v>
      </c>
      <c r="R455" s="65"/>
    </row>
    <row r="456" spans="1:18" ht="26">
      <c r="A456" s="65">
        <v>12</v>
      </c>
      <c r="B456" s="65" t="s">
        <v>2145</v>
      </c>
      <c r="C456" s="65" t="s">
        <v>553</v>
      </c>
      <c r="D456" s="65" t="s">
        <v>35</v>
      </c>
      <c r="E456" s="65" t="s">
        <v>36</v>
      </c>
      <c r="F456" s="65" t="s">
        <v>25</v>
      </c>
      <c r="G456" s="65" t="s">
        <v>25</v>
      </c>
      <c r="H456" s="65">
        <v>100</v>
      </c>
      <c r="I456" s="65"/>
      <c r="J456" s="65">
        <v>1800</v>
      </c>
      <c r="K456" s="65"/>
      <c r="L456" s="65">
        <v>9000</v>
      </c>
      <c r="M456" s="65"/>
      <c r="N456" s="65"/>
      <c r="O456" s="65"/>
      <c r="P456" s="65"/>
      <c r="Q456" s="65">
        <v>10800</v>
      </c>
      <c r="R456" s="65"/>
    </row>
    <row r="457" spans="1:18" ht="65">
      <c r="A457" s="65">
        <v>13</v>
      </c>
      <c r="B457" s="65" t="s">
        <v>3032</v>
      </c>
      <c r="C457" s="65" t="s">
        <v>553</v>
      </c>
      <c r="D457" s="65" t="s">
        <v>35</v>
      </c>
      <c r="E457" s="65" t="s">
        <v>36</v>
      </c>
      <c r="F457" s="65" t="s">
        <v>25</v>
      </c>
      <c r="G457" s="65" t="s">
        <v>25</v>
      </c>
      <c r="H457" s="65">
        <v>100</v>
      </c>
      <c r="I457" s="65"/>
      <c r="J457" s="65"/>
      <c r="K457" s="65"/>
      <c r="L457" s="65"/>
      <c r="M457" s="65"/>
      <c r="N457" s="65"/>
      <c r="O457" s="65"/>
      <c r="P457" s="65"/>
      <c r="Q457" s="65">
        <v>150</v>
      </c>
      <c r="R457" s="65" t="s">
        <v>3033</v>
      </c>
    </row>
    <row r="458" spans="1:18" ht="26">
      <c r="A458" s="65">
        <v>14</v>
      </c>
      <c r="B458" s="65" t="s">
        <v>2207</v>
      </c>
      <c r="C458" s="65" t="s">
        <v>553</v>
      </c>
      <c r="D458" s="65" t="s">
        <v>35</v>
      </c>
      <c r="E458" s="65" t="s">
        <v>36</v>
      </c>
      <c r="F458" s="65" t="s">
        <v>25</v>
      </c>
      <c r="G458" s="65" t="s">
        <v>25</v>
      </c>
      <c r="H458" s="65">
        <v>100</v>
      </c>
      <c r="I458" s="65"/>
      <c r="J458" s="65">
        <v>2700</v>
      </c>
      <c r="K458" s="65"/>
      <c r="L458" s="65"/>
      <c r="M458" s="65"/>
      <c r="N458" s="65"/>
      <c r="O458" s="65"/>
      <c r="P458" s="65"/>
      <c r="Q458" s="65">
        <v>2700</v>
      </c>
      <c r="R458" s="65"/>
    </row>
    <row r="459" spans="1:18" ht="78">
      <c r="A459" s="65">
        <v>15</v>
      </c>
      <c r="B459" s="65" t="s">
        <v>3034</v>
      </c>
      <c r="C459" s="65" t="s">
        <v>553</v>
      </c>
      <c r="D459" s="65"/>
      <c r="E459" s="65" t="s">
        <v>24</v>
      </c>
      <c r="F459" s="65" t="s">
        <v>25</v>
      </c>
      <c r="G459" s="65" t="s">
        <v>25</v>
      </c>
      <c r="H459" s="65">
        <v>400</v>
      </c>
      <c r="I459" s="65"/>
      <c r="J459" s="65"/>
      <c r="K459" s="65"/>
      <c r="L459" s="65"/>
      <c r="M459" s="65"/>
      <c r="N459" s="65"/>
      <c r="O459" s="65"/>
      <c r="P459" s="65"/>
      <c r="Q459" s="65">
        <v>400</v>
      </c>
      <c r="R459" s="65" t="s">
        <v>3035</v>
      </c>
    </row>
    <row r="460" spans="1:18" ht="104">
      <c r="A460" s="65">
        <v>16</v>
      </c>
      <c r="B460" s="65" t="s">
        <v>3036</v>
      </c>
      <c r="C460" s="65" t="s">
        <v>553</v>
      </c>
      <c r="D460" s="65" t="s">
        <v>35</v>
      </c>
      <c r="E460" s="65" t="s">
        <v>36</v>
      </c>
      <c r="F460" s="65" t="s">
        <v>25</v>
      </c>
      <c r="G460" s="65" t="s">
        <v>25</v>
      </c>
      <c r="H460" s="65">
        <v>100</v>
      </c>
      <c r="I460" s="65"/>
      <c r="J460" s="65"/>
      <c r="K460" s="65"/>
      <c r="L460" s="65"/>
      <c r="M460" s="65"/>
      <c r="N460" s="65"/>
      <c r="O460" s="65"/>
      <c r="P460" s="65"/>
      <c r="Q460" s="65">
        <v>160</v>
      </c>
      <c r="R460" s="65" t="s">
        <v>3037</v>
      </c>
    </row>
    <row r="461" spans="1:18" ht="91">
      <c r="A461" s="65">
        <v>17</v>
      </c>
      <c r="B461" s="65" t="s">
        <v>3038</v>
      </c>
      <c r="C461" s="65" t="s">
        <v>553</v>
      </c>
      <c r="D461" s="65" t="s">
        <v>389</v>
      </c>
      <c r="E461" s="65" t="s">
        <v>30</v>
      </c>
      <c r="F461" s="65" t="s">
        <v>25</v>
      </c>
      <c r="G461" s="65" t="s">
        <v>25</v>
      </c>
      <c r="H461" s="65">
        <v>300</v>
      </c>
      <c r="I461" s="65"/>
      <c r="J461" s="65"/>
      <c r="K461" s="65"/>
      <c r="L461" s="65"/>
      <c r="M461" s="65"/>
      <c r="N461" s="65"/>
      <c r="O461" s="65"/>
      <c r="P461" s="65"/>
      <c r="Q461" s="65">
        <v>275</v>
      </c>
      <c r="R461" s="65" t="s">
        <v>3039</v>
      </c>
    </row>
    <row r="462" spans="1:18" ht="169">
      <c r="A462" s="65">
        <v>18</v>
      </c>
      <c r="B462" s="65" t="s">
        <v>3040</v>
      </c>
      <c r="C462" s="65" t="s">
        <v>553</v>
      </c>
      <c r="D462" s="65" t="s">
        <v>35</v>
      </c>
      <c r="E462" s="65" t="s">
        <v>36</v>
      </c>
      <c r="F462" s="65" t="s">
        <v>25</v>
      </c>
      <c r="G462" s="65" t="s">
        <v>25</v>
      </c>
      <c r="H462" s="65">
        <v>100</v>
      </c>
      <c r="I462" s="65"/>
      <c r="J462" s="65"/>
      <c r="K462" s="65"/>
      <c r="L462" s="65"/>
      <c r="M462" s="65"/>
      <c r="N462" s="65"/>
      <c r="O462" s="65"/>
      <c r="P462" s="65"/>
      <c r="Q462" s="65">
        <v>190</v>
      </c>
      <c r="R462" s="65" t="s">
        <v>3041</v>
      </c>
    </row>
    <row r="463" spans="1:18" ht="78">
      <c r="A463" s="65">
        <v>19</v>
      </c>
      <c r="B463" s="65" t="s">
        <v>3042</v>
      </c>
      <c r="C463" s="65" t="s">
        <v>553</v>
      </c>
      <c r="D463" s="65" t="s">
        <v>35</v>
      </c>
      <c r="E463" s="65" t="s">
        <v>36</v>
      </c>
      <c r="F463" s="65" t="s">
        <v>25</v>
      </c>
      <c r="G463" s="65" t="s">
        <v>25</v>
      </c>
      <c r="H463" s="65">
        <v>100</v>
      </c>
      <c r="I463" s="65"/>
      <c r="J463" s="65"/>
      <c r="K463" s="65"/>
      <c r="L463" s="65"/>
      <c r="M463" s="65"/>
      <c r="N463" s="65"/>
      <c r="O463" s="65"/>
      <c r="P463" s="65"/>
      <c r="Q463" s="65">
        <v>100</v>
      </c>
      <c r="R463" s="65" t="s">
        <v>3043</v>
      </c>
    </row>
    <row r="464" spans="1:18" ht="78">
      <c r="A464" s="65">
        <v>20</v>
      </c>
      <c r="B464" s="65" t="s">
        <v>3044</v>
      </c>
      <c r="C464" s="65" t="s">
        <v>553</v>
      </c>
      <c r="D464" s="65" t="s">
        <v>35</v>
      </c>
      <c r="E464" s="65" t="s">
        <v>36</v>
      </c>
      <c r="F464" s="65" t="s">
        <v>25</v>
      </c>
      <c r="G464" s="65" t="s">
        <v>25</v>
      </c>
      <c r="H464" s="65">
        <v>100</v>
      </c>
      <c r="I464" s="65"/>
      <c r="J464" s="65"/>
      <c r="K464" s="65"/>
      <c r="L464" s="65"/>
      <c r="M464" s="65"/>
      <c r="N464" s="65"/>
      <c r="O464" s="65"/>
      <c r="P464" s="65"/>
      <c r="Q464" s="65">
        <v>115</v>
      </c>
      <c r="R464" s="65" t="s">
        <v>3045</v>
      </c>
    </row>
    <row r="465" spans="1:18" ht="91">
      <c r="A465" s="65">
        <v>21</v>
      </c>
      <c r="B465" s="65" t="s">
        <v>2151</v>
      </c>
      <c r="C465" s="65" t="s">
        <v>553</v>
      </c>
      <c r="D465" s="65" t="s">
        <v>35</v>
      </c>
      <c r="E465" s="65" t="s">
        <v>30</v>
      </c>
      <c r="F465" s="65" t="s">
        <v>25</v>
      </c>
      <c r="G465" s="65" t="s">
        <v>25</v>
      </c>
      <c r="H465" s="65">
        <v>300</v>
      </c>
      <c r="I465" s="65">
        <v>0</v>
      </c>
      <c r="J465" s="65">
        <v>0</v>
      </c>
      <c r="K465" s="65">
        <v>0</v>
      </c>
      <c r="L465" s="65">
        <v>10</v>
      </c>
      <c r="M465" s="65">
        <v>0</v>
      </c>
      <c r="N465" s="65">
        <v>0</v>
      </c>
      <c r="O465" s="65">
        <v>0</v>
      </c>
      <c r="P465" s="65">
        <v>0</v>
      </c>
      <c r="Q465" s="65">
        <v>449.2</v>
      </c>
      <c r="R465" s="65" t="s">
        <v>3046</v>
      </c>
    </row>
    <row r="466" spans="1:18" ht="91">
      <c r="A466" s="65">
        <v>22</v>
      </c>
      <c r="B466" s="65" t="s">
        <v>3047</v>
      </c>
      <c r="C466" s="65" t="s">
        <v>553</v>
      </c>
      <c r="D466" s="65" t="s">
        <v>35</v>
      </c>
      <c r="E466" s="65" t="s">
        <v>36</v>
      </c>
      <c r="F466" s="65" t="s">
        <v>25</v>
      </c>
      <c r="G466" s="65" t="s">
        <v>25</v>
      </c>
      <c r="H466" s="65">
        <v>100</v>
      </c>
      <c r="I466" s="65">
        <v>0</v>
      </c>
      <c r="J466" s="65">
        <v>0</v>
      </c>
      <c r="K466" s="65">
        <v>0</v>
      </c>
      <c r="L466" s="65">
        <v>0</v>
      </c>
      <c r="M466" s="65">
        <v>0</v>
      </c>
      <c r="N466" s="65">
        <v>0</v>
      </c>
      <c r="O466" s="65">
        <v>0</v>
      </c>
      <c r="P466" s="65">
        <v>0</v>
      </c>
      <c r="Q466" s="65">
        <v>120</v>
      </c>
      <c r="R466" s="65" t="s">
        <v>3048</v>
      </c>
    </row>
    <row r="467" spans="1:18" ht="26">
      <c r="A467" s="65">
        <v>23</v>
      </c>
      <c r="B467" s="65" t="s">
        <v>2154</v>
      </c>
      <c r="C467" s="65" t="s">
        <v>553</v>
      </c>
      <c r="D467" s="65" t="s">
        <v>35</v>
      </c>
      <c r="E467" s="65" t="s">
        <v>36</v>
      </c>
      <c r="F467" s="65" t="s">
        <v>25</v>
      </c>
      <c r="G467" s="65" t="s">
        <v>25</v>
      </c>
      <c r="H467" s="65">
        <v>100</v>
      </c>
      <c r="I467" s="65">
        <v>0</v>
      </c>
      <c r="J467" s="65">
        <v>0</v>
      </c>
      <c r="K467" s="65">
        <v>0</v>
      </c>
      <c r="L467" s="65">
        <v>500</v>
      </c>
      <c r="M467" s="65">
        <v>0</v>
      </c>
      <c r="N467" s="65">
        <v>0</v>
      </c>
      <c r="O467" s="65">
        <v>0</v>
      </c>
      <c r="P467" s="65">
        <v>0</v>
      </c>
      <c r="Q467" s="65">
        <v>500</v>
      </c>
      <c r="R467" s="65"/>
    </row>
    <row r="468" spans="1:18" ht="91">
      <c r="A468" s="65">
        <v>24</v>
      </c>
      <c r="B468" s="65" t="s">
        <v>3049</v>
      </c>
      <c r="C468" s="65" t="s">
        <v>553</v>
      </c>
      <c r="D468" s="65" t="s">
        <v>35</v>
      </c>
      <c r="E468" s="65" t="s">
        <v>36</v>
      </c>
      <c r="F468" s="65" t="s">
        <v>25</v>
      </c>
      <c r="G468" s="65" t="s">
        <v>25</v>
      </c>
      <c r="H468" s="65">
        <v>100</v>
      </c>
      <c r="I468" s="65">
        <v>0</v>
      </c>
      <c r="J468" s="65">
        <v>0</v>
      </c>
      <c r="K468" s="65">
        <v>0</v>
      </c>
      <c r="L468" s="65">
        <v>0</v>
      </c>
      <c r="M468" s="65">
        <v>0</v>
      </c>
      <c r="N468" s="65">
        <v>0</v>
      </c>
      <c r="O468" s="65">
        <v>0</v>
      </c>
      <c r="P468" s="65">
        <v>0</v>
      </c>
      <c r="Q468" s="65">
        <v>100</v>
      </c>
      <c r="R468" s="65" t="s">
        <v>3050</v>
      </c>
    </row>
    <row r="469" spans="1:18" ht="117">
      <c r="A469" s="65">
        <v>25</v>
      </c>
      <c r="B469" s="65" t="s">
        <v>3051</v>
      </c>
      <c r="C469" s="65" t="s">
        <v>553</v>
      </c>
      <c r="D469" s="65" t="s">
        <v>35</v>
      </c>
      <c r="E469" s="65" t="s">
        <v>36</v>
      </c>
      <c r="F469" s="65" t="s">
        <v>25</v>
      </c>
      <c r="G469" s="65" t="s">
        <v>25</v>
      </c>
      <c r="H469" s="65">
        <v>100</v>
      </c>
      <c r="I469" s="65">
        <v>0</v>
      </c>
      <c r="J469" s="65">
        <v>0</v>
      </c>
      <c r="K469" s="65">
        <v>0</v>
      </c>
      <c r="L469" s="65">
        <v>0</v>
      </c>
      <c r="M469" s="65">
        <v>0</v>
      </c>
      <c r="N469" s="65">
        <v>0</v>
      </c>
      <c r="O469" s="65">
        <v>0</v>
      </c>
      <c r="P469" s="65">
        <v>0</v>
      </c>
      <c r="Q469" s="65">
        <v>100</v>
      </c>
      <c r="R469" s="65" t="s">
        <v>3052</v>
      </c>
    </row>
    <row r="470" spans="1:18" ht="26">
      <c r="A470" s="65">
        <v>26</v>
      </c>
      <c r="B470" s="65" t="s">
        <v>2157</v>
      </c>
      <c r="C470" s="65" t="s">
        <v>553</v>
      </c>
      <c r="D470" s="65" t="s">
        <v>35</v>
      </c>
      <c r="E470" s="65" t="s">
        <v>30</v>
      </c>
      <c r="F470" s="65" t="s">
        <v>25</v>
      </c>
      <c r="G470" s="65" t="s">
        <v>25</v>
      </c>
      <c r="H470" s="65">
        <v>300</v>
      </c>
      <c r="I470" s="65">
        <v>31.5</v>
      </c>
      <c r="J470" s="65">
        <v>2184</v>
      </c>
      <c r="K470" s="65"/>
      <c r="L470" s="65">
        <v>1020</v>
      </c>
      <c r="M470" s="65"/>
      <c r="N470" s="65"/>
      <c r="O470" s="65"/>
      <c r="P470" s="65"/>
      <c r="Q470" s="65">
        <v>3235.5</v>
      </c>
      <c r="R470" s="65"/>
    </row>
    <row r="471" spans="1:18" ht="26">
      <c r="A471" s="65">
        <v>27</v>
      </c>
      <c r="B471" s="65" t="s">
        <v>2166</v>
      </c>
      <c r="C471" s="65" t="s">
        <v>553</v>
      </c>
      <c r="D471" s="65" t="s">
        <v>35</v>
      </c>
      <c r="E471" s="65" t="s">
        <v>36</v>
      </c>
      <c r="F471" s="65" t="s">
        <v>25</v>
      </c>
      <c r="G471" s="65" t="s">
        <v>25</v>
      </c>
      <c r="H471" s="65">
        <v>100</v>
      </c>
      <c r="I471" s="65"/>
      <c r="J471" s="65"/>
      <c r="K471" s="65"/>
      <c r="L471" s="65">
        <v>510</v>
      </c>
      <c r="M471" s="65"/>
      <c r="N471" s="65"/>
      <c r="O471" s="65"/>
      <c r="P471" s="65"/>
      <c r="Q471" s="65">
        <v>510</v>
      </c>
      <c r="R471" s="65"/>
    </row>
    <row r="472" spans="1:18" ht="91">
      <c r="A472" s="65">
        <v>28</v>
      </c>
      <c r="B472" s="65" t="s">
        <v>3053</v>
      </c>
      <c r="C472" s="65" t="s">
        <v>553</v>
      </c>
      <c r="D472" s="65" t="s">
        <v>35</v>
      </c>
      <c r="E472" s="65" t="s">
        <v>36</v>
      </c>
      <c r="F472" s="65" t="s">
        <v>25</v>
      </c>
      <c r="G472" s="65" t="s">
        <v>25</v>
      </c>
      <c r="H472" s="65">
        <v>100</v>
      </c>
      <c r="I472" s="65"/>
      <c r="J472" s="65"/>
      <c r="K472" s="65"/>
      <c r="L472" s="65"/>
      <c r="M472" s="65"/>
      <c r="N472" s="65"/>
      <c r="O472" s="65"/>
      <c r="P472" s="65"/>
      <c r="Q472" s="65">
        <v>100</v>
      </c>
      <c r="R472" s="65" t="s">
        <v>3054</v>
      </c>
    </row>
    <row r="473" spans="1:18" ht="26">
      <c r="A473" s="65">
        <v>29</v>
      </c>
      <c r="B473" s="65" t="s">
        <v>2216</v>
      </c>
      <c r="C473" s="65" t="s">
        <v>553</v>
      </c>
      <c r="D473" s="65" t="s">
        <v>35</v>
      </c>
      <c r="E473" s="65" t="s">
        <v>36</v>
      </c>
      <c r="F473" s="65" t="s">
        <v>25</v>
      </c>
      <c r="G473" s="65" t="s">
        <v>25</v>
      </c>
      <c r="H473" s="65">
        <v>100</v>
      </c>
      <c r="I473" s="65"/>
      <c r="J473" s="65"/>
      <c r="K473" s="65">
        <v>100</v>
      </c>
      <c r="L473" s="65"/>
      <c r="M473" s="65"/>
      <c r="N473" s="65">
        <v>70</v>
      </c>
      <c r="O473" s="65"/>
      <c r="P473" s="65"/>
      <c r="Q473" s="65">
        <v>170</v>
      </c>
      <c r="R473" s="65"/>
    </row>
    <row r="474" spans="1:18" ht="130">
      <c r="A474" s="65">
        <v>30</v>
      </c>
      <c r="B474" s="65" t="s">
        <v>3055</v>
      </c>
      <c r="C474" s="65" t="s">
        <v>553</v>
      </c>
      <c r="D474" s="65" t="s">
        <v>35</v>
      </c>
      <c r="E474" s="65" t="s">
        <v>36</v>
      </c>
      <c r="F474" s="65" t="s">
        <v>25</v>
      </c>
      <c r="G474" s="65" t="s">
        <v>25</v>
      </c>
      <c r="H474" s="65">
        <v>100</v>
      </c>
      <c r="I474" s="65"/>
      <c r="J474" s="65"/>
      <c r="K474" s="65"/>
      <c r="L474" s="65"/>
      <c r="M474" s="65"/>
      <c r="N474" s="65"/>
      <c r="O474" s="65"/>
      <c r="P474" s="65"/>
      <c r="Q474" s="65">
        <v>120</v>
      </c>
      <c r="R474" s="65" t="s">
        <v>3056</v>
      </c>
    </row>
    <row r="475" spans="1:18" ht="26">
      <c r="A475" s="65">
        <v>31</v>
      </c>
      <c r="B475" s="65" t="s">
        <v>2170</v>
      </c>
      <c r="C475" s="65" t="s">
        <v>553</v>
      </c>
      <c r="D475" s="65" t="s">
        <v>35</v>
      </c>
      <c r="E475" s="65" t="s">
        <v>36</v>
      </c>
      <c r="F475" s="65" t="s">
        <v>25</v>
      </c>
      <c r="G475" s="65" t="s">
        <v>25</v>
      </c>
      <c r="H475" s="65">
        <v>100</v>
      </c>
      <c r="I475" s="65"/>
      <c r="J475" s="65">
        <v>600</v>
      </c>
      <c r="K475" s="65"/>
      <c r="L475" s="65">
        <v>1700</v>
      </c>
      <c r="M475" s="65">
        <v>2000</v>
      </c>
      <c r="N475" s="65"/>
      <c r="O475" s="65"/>
      <c r="P475" s="65"/>
      <c r="Q475" s="65">
        <v>4300</v>
      </c>
      <c r="R475" s="65"/>
    </row>
    <row r="476" spans="1:18" ht="26">
      <c r="A476" s="65">
        <v>32</v>
      </c>
      <c r="B476" s="65" t="s">
        <v>3057</v>
      </c>
      <c r="C476" s="65" t="s">
        <v>553</v>
      </c>
      <c r="D476" s="65" t="s">
        <v>35</v>
      </c>
      <c r="E476" s="65" t="s">
        <v>36</v>
      </c>
      <c r="F476" s="65" t="s">
        <v>25</v>
      </c>
      <c r="G476" s="65" t="s">
        <v>25</v>
      </c>
      <c r="H476" s="65">
        <v>100</v>
      </c>
      <c r="I476" s="65">
        <v>50</v>
      </c>
      <c r="J476" s="65"/>
      <c r="K476" s="65"/>
      <c r="L476" s="65"/>
      <c r="M476" s="65"/>
      <c r="N476" s="65"/>
      <c r="O476" s="65"/>
      <c r="P476" s="65"/>
      <c r="Q476" s="65">
        <v>50</v>
      </c>
      <c r="R476" s="65" t="s">
        <v>3058</v>
      </c>
    </row>
    <row r="477" spans="1:18" ht="39">
      <c r="A477" s="65">
        <v>33</v>
      </c>
      <c r="B477" s="65" t="s">
        <v>2175</v>
      </c>
      <c r="C477" s="65" t="s">
        <v>553</v>
      </c>
      <c r="D477" s="65" t="s">
        <v>35</v>
      </c>
      <c r="E477" s="65" t="s">
        <v>36</v>
      </c>
      <c r="F477" s="65" t="s">
        <v>25</v>
      </c>
      <c r="G477" s="65" t="s">
        <v>25</v>
      </c>
      <c r="H477" s="65">
        <v>100</v>
      </c>
      <c r="I477" s="65"/>
      <c r="J477" s="65"/>
      <c r="K477" s="65"/>
      <c r="L477" s="65">
        <v>20</v>
      </c>
      <c r="M477" s="65"/>
      <c r="N477" s="65"/>
      <c r="O477" s="65"/>
      <c r="P477" s="65"/>
      <c r="Q477" s="65">
        <v>290</v>
      </c>
      <c r="R477" s="65" t="s">
        <v>3059</v>
      </c>
    </row>
    <row r="478" spans="1:18" ht="26">
      <c r="A478" s="65">
        <v>34</v>
      </c>
      <c r="B478" s="65" t="s">
        <v>3060</v>
      </c>
      <c r="C478" s="65" t="s">
        <v>553</v>
      </c>
      <c r="D478" s="65" t="s">
        <v>35</v>
      </c>
      <c r="E478" s="65" t="s">
        <v>36</v>
      </c>
      <c r="F478" s="65" t="s">
        <v>25</v>
      </c>
      <c r="G478" s="65" t="s">
        <v>25</v>
      </c>
      <c r="H478" s="65">
        <v>100</v>
      </c>
      <c r="I478" s="65"/>
      <c r="J478" s="65"/>
      <c r="K478" s="65"/>
      <c r="L478" s="65"/>
      <c r="M478" s="65"/>
      <c r="N478" s="65"/>
      <c r="O478" s="65"/>
      <c r="P478" s="65"/>
      <c r="Q478" s="65">
        <v>135</v>
      </c>
      <c r="R478" s="65" t="s">
        <v>3061</v>
      </c>
    </row>
    <row r="479" spans="1:18" ht="117">
      <c r="A479" s="65">
        <v>35</v>
      </c>
      <c r="B479" s="65" t="s">
        <v>3062</v>
      </c>
      <c r="C479" s="65" t="s">
        <v>553</v>
      </c>
      <c r="D479" s="65"/>
      <c r="E479" s="65" t="s">
        <v>77</v>
      </c>
      <c r="F479" s="65" t="s">
        <v>25</v>
      </c>
      <c r="G479" s="65" t="s">
        <v>25</v>
      </c>
      <c r="H479" s="65">
        <v>300</v>
      </c>
      <c r="I479" s="65"/>
      <c r="J479" s="65"/>
      <c r="K479" s="65"/>
      <c r="L479" s="65"/>
      <c r="M479" s="65"/>
      <c r="N479" s="65"/>
      <c r="O479" s="65"/>
      <c r="P479" s="65"/>
      <c r="Q479" s="65" t="s">
        <v>3063</v>
      </c>
      <c r="R479" s="65" t="s">
        <v>3064</v>
      </c>
    </row>
    <row r="480" spans="1:18" ht="91">
      <c r="A480" s="65">
        <v>36</v>
      </c>
      <c r="B480" s="65" t="s">
        <v>3065</v>
      </c>
      <c r="C480" s="65" t="s">
        <v>553</v>
      </c>
      <c r="D480" s="65" t="s">
        <v>35</v>
      </c>
      <c r="E480" s="65" t="s">
        <v>36</v>
      </c>
      <c r="F480" s="65" t="s">
        <v>25</v>
      </c>
      <c r="G480" s="65" t="s">
        <v>25</v>
      </c>
      <c r="H480" s="65">
        <v>100</v>
      </c>
      <c r="I480" s="65"/>
      <c r="J480" s="65"/>
      <c r="K480" s="65"/>
      <c r="L480" s="65"/>
      <c r="M480" s="65"/>
      <c r="N480" s="65"/>
      <c r="O480" s="65"/>
      <c r="P480" s="65"/>
      <c r="Q480" s="65">
        <v>240</v>
      </c>
      <c r="R480" s="65" t="s">
        <v>3066</v>
      </c>
    </row>
    <row r="481" spans="1:18" ht="117">
      <c r="A481" s="65">
        <v>37</v>
      </c>
      <c r="B481" s="65" t="s">
        <v>3067</v>
      </c>
      <c r="C481" s="65" t="s">
        <v>553</v>
      </c>
      <c r="D481" s="65" t="s">
        <v>389</v>
      </c>
      <c r="E481" s="65" t="s">
        <v>36</v>
      </c>
      <c r="F481" s="65" t="s">
        <v>25</v>
      </c>
      <c r="G481" s="65" t="s">
        <v>25</v>
      </c>
      <c r="H481" s="65">
        <v>100</v>
      </c>
      <c r="I481" s="65"/>
      <c r="J481" s="65"/>
      <c r="K481" s="65"/>
      <c r="L481" s="65"/>
      <c r="M481" s="65"/>
      <c r="N481" s="65"/>
      <c r="O481" s="65"/>
      <c r="P481" s="65"/>
      <c r="Q481" s="65">
        <v>100</v>
      </c>
      <c r="R481" s="65" t="s">
        <v>3068</v>
      </c>
    </row>
    <row r="482" spans="1:18" ht="117">
      <c r="A482" s="65">
        <v>38</v>
      </c>
      <c r="B482" s="65" t="s">
        <v>3069</v>
      </c>
      <c r="C482" s="65" t="s">
        <v>553</v>
      </c>
      <c r="D482" s="65" t="s">
        <v>35</v>
      </c>
      <c r="E482" s="65" t="s">
        <v>36</v>
      </c>
      <c r="F482" s="65" t="s">
        <v>25</v>
      </c>
      <c r="G482" s="65" t="s">
        <v>25</v>
      </c>
      <c r="H482" s="65">
        <v>100</v>
      </c>
      <c r="I482" s="65"/>
      <c r="J482" s="65"/>
      <c r="K482" s="65"/>
      <c r="L482" s="65"/>
      <c r="M482" s="65"/>
      <c r="N482" s="65"/>
      <c r="O482" s="65"/>
      <c r="P482" s="65"/>
      <c r="Q482" s="65">
        <v>150</v>
      </c>
      <c r="R482" s="65" t="s">
        <v>3070</v>
      </c>
    </row>
    <row r="483" spans="1:18" ht="104">
      <c r="A483" s="65">
        <v>39</v>
      </c>
      <c r="B483" s="65" t="s">
        <v>3071</v>
      </c>
      <c r="C483" s="65" t="s">
        <v>553</v>
      </c>
      <c r="D483" s="65" t="s">
        <v>35</v>
      </c>
      <c r="E483" s="65" t="s">
        <v>36</v>
      </c>
      <c r="F483" s="65" t="s">
        <v>25</v>
      </c>
      <c r="G483" s="65" t="s">
        <v>25</v>
      </c>
      <c r="H483" s="65">
        <v>100</v>
      </c>
      <c r="I483" s="65"/>
      <c r="J483" s="65"/>
      <c r="K483" s="65"/>
      <c r="L483" s="65"/>
      <c r="M483" s="65"/>
      <c r="N483" s="65"/>
      <c r="O483" s="65"/>
      <c r="P483" s="65"/>
      <c r="Q483" s="65">
        <v>100</v>
      </c>
      <c r="R483" s="65" t="s">
        <v>3072</v>
      </c>
    </row>
    <row r="484" spans="1:18" ht="104">
      <c r="A484" s="65">
        <v>40</v>
      </c>
      <c r="B484" s="65" t="s">
        <v>3073</v>
      </c>
      <c r="C484" s="65" t="s">
        <v>553</v>
      </c>
      <c r="D484" s="65" t="s">
        <v>35</v>
      </c>
      <c r="E484" s="65" t="s">
        <v>48</v>
      </c>
      <c r="F484" s="65" t="s">
        <v>25</v>
      </c>
      <c r="G484" s="65" t="s">
        <v>25</v>
      </c>
      <c r="H484" s="65">
        <v>100</v>
      </c>
      <c r="I484" s="65"/>
      <c r="J484" s="65"/>
      <c r="K484" s="65"/>
      <c r="L484" s="65"/>
      <c r="M484" s="65"/>
      <c r="N484" s="65"/>
      <c r="O484" s="65"/>
      <c r="P484" s="65"/>
      <c r="Q484" s="65">
        <v>100</v>
      </c>
      <c r="R484" s="65" t="s">
        <v>3074</v>
      </c>
    </row>
    <row r="485" spans="1:18" ht="117">
      <c r="A485" s="65">
        <v>41</v>
      </c>
      <c r="B485" s="65" t="s">
        <v>3075</v>
      </c>
      <c r="C485" s="65" t="s">
        <v>553</v>
      </c>
      <c r="D485" s="65" t="s">
        <v>35</v>
      </c>
      <c r="E485" s="65" t="s">
        <v>36</v>
      </c>
      <c r="F485" s="65" t="s">
        <v>25</v>
      </c>
      <c r="G485" s="65" t="s">
        <v>25</v>
      </c>
      <c r="H485" s="65">
        <v>100</v>
      </c>
      <c r="I485" s="65"/>
      <c r="J485" s="65"/>
      <c r="K485" s="65"/>
      <c r="L485" s="65"/>
      <c r="M485" s="65"/>
      <c r="N485" s="65"/>
      <c r="O485" s="65"/>
      <c r="P485" s="65"/>
      <c r="Q485" s="65">
        <v>100</v>
      </c>
      <c r="R485" s="65" t="s">
        <v>3076</v>
      </c>
    </row>
    <row r="486" spans="1:18" ht="117">
      <c r="A486" s="65">
        <v>42</v>
      </c>
      <c r="B486" s="65" t="s">
        <v>3077</v>
      </c>
      <c r="C486" s="65" t="s">
        <v>553</v>
      </c>
      <c r="D486" s="65" t="s">
        <v>35</v>
      </c>
      <c r="E486" s="65" t="s">
        <v>36</v>
      </c>
      <c r="F486" s="65" t="s">
        <v>25</v>
      </c>
      <c r="G486" s="65" t="s">
        <v>25</v>
      </c>
      <c r="H486" s="65">
        <v>100</v>
      </c>
      <c r="I486" s="65"/>
      <c r="J486" s="65"/>
      <c r="K486" s="65"/>
      <c r="L486" s="65"/>
      <c r="M486" s="65"/>
      <c r="N486" s="65"/>
      <c r="O486" s="65"/>
      <c r="P486" s="65"/>
      <c r="Q486" s="65">
        <v>100</v>
      </c>
      <c r="R486" s="65" t="s">
        <v>3078</v>
      </c>
    </row>
    <row r="487" spans="1:18" ht="91">
      <c r="A487" s="65">
        <v>43</v>
      </c>
      <c r="B487" s="65" t="s">
        <v>3079</v>
      </c>
      <c r="C487" s="65" t="s">
        <v>553</v>
      </c>
      <c r="D487" s="65" t="s">
        <v>35</v>
      </c>
      <c r="E487" s="65" t="s">
        <v>48</v>
      </c>
      <c r="F487" s="65" t="s">
        <v>25</v>
      </c>
      <c r="G487" s="65" t="s">
        <v>25</v>
      </c>
      <c r="H487" s="65">
        <v>100</v>
      </c>
      <c r="I487" s="65"/>
      <c r="J487" s="65"/>
      <c r="K487" s="65"/>
      <c r="L487" s="65"/>
      <c r="M487" s="65"/>
      <c r="N487" s="65"/>
      <c r="O487" s="65"/>
      <c r="P487" s="65"/>
      <c r="Q487" s="65">
        <v>100</v>
      </c>
      <c r="R487" s="65" t="s">
        <v>3080</v>
      </c>
    </row>
    <row r="488" spans="1:18" ht="26">
      <c r="A488" s="65">
        <v>44</v>
      </c>
      <c r="B488" s="65" t="s">
        <v>2185</v>
      </c>
      <c r="C488" s="65" t="s">
        <v>553</v>
      </c>
      <c r="D488" s="65" t="s">
        <v>35</v>
      </c>
      <c r="E488" s="65" t="s">
        <v>36</v>
      </c>
      <c r="F488" s="65" t="s">
        <v>25</v>
      </c>
      <c r="G488" s="65" t="s">
        <v>25</v>
      </c>
      <c r="H488" s="65">
        <v>100</v>
      </c>
      <c r="I488" s="65"/>
      <c r="J488" s="65"/>
      <c r="K488" s="65"/>
      <c r="L488" s="65">
        <v>10</v>
      </c>
      <c r="M488" s="65"/>
      <c r="N488" s="65"/>
      <c r="O488" s="65"/>
      <c r="P488" s="65"/>
      <c r="Q488" s="65">
        <v>10</v>
      </c>
      <c r="R488" s="65"/>
    </row>
    <row r="489" spans="1:18" ht="130">
      <c r="A489" s="65">
        <v>45</v>
      </c>
      <c r="B489" s="65" t="s">
        <v>3081</v>
      </c>
      <c r="C489" s="65" t="s">
        <v>553</v>
      </c>
      <c r="D489" s="65" t="s">
        <v>35</v>
      </c>
      <c r="E489" s="65" t="s">
        <v>36</v>
      </c>
      <c r="F489" s="65" t="s">
        <v>25</v>
      </c>
      <c r="G489" s="65" t="s">
        <v>25</v>
      </c>
      <c r="H489" s="65">
        <v>100</v>
      </c>
      <c r="I489" s="65"/>
      <c r="J489" s="65"/>
      <c r="K489" s="65"/>
      <c r="L489" s="65"/>
      <c r="M489" s="65"/>
      <c r="N489" s="65"/>
      <c r="O489" s="65"/>
      <c r="P489" s="65"/>
      <c r="Q489" s="65">
        <v>100</v>
      </c>
      <c r="R489" s="65" t="s">
        <v>3082</v>
      </c>
    </row>
    <row r="490" spans="1:18" ht="26">
      <c r="A490" s="65">
        <v>46</v>
      </c>
      <c r="B490" s="65" t="s">
        <v>2180</v>
      </c>
      <c r="C490" s="65" t="s">
        <v>553</v>
      </c>
      <c r="D490" s="65" t="s">
        <v>35</v>
      </c>
      <c r="E490" s="65" t="s">
        <v>36</v>
      </c>
      <c r="F490" s="65" t="s">
        <v>25</v>
      </c>
      <c r="G490" s="65" t="s">
        <v>25</v>
      </c>
      <c r="H490" s="65">
        <v>300</v>
      </c>
      <c r="I490" s="65"/>
      <c r="J490" s="65"/>
      <c r="K490" s="65"/>
      <c r="L490" s="65">
        <v>20</v>
      </c>
      <c r="M490" s="65"/>
      <c r="N490" s="65"/>
      <c r="O490" s="65"/>
      <c r="P490" s="65"/>
      <c r="Q490" s="65">
        <v>20</v>
      </c>
      <c r="R490" s="65"/>
    </row>
    <row r="491" spans="1:18" ht="26">
      <c r="A491" s="65">
        <v>47</v>
      </c>
      <c r="B491" s="65" t="s">
        <v>2197</v>
      </c>
      <c r="C491" s="65" t="s">
        <v>553</v>
      </c>
      <c r="D491" s="65" t="s">
        <v>35</v>
      </c>
      <c r="E491" s="65" t="s">
        <v>36</v>
      </c>
      <c r="F491" s="65" t="s">
        <v>25</v>
      </c>
      <c r="G491" s="65" t="s">
        <v>25</v>
      </c>
      <c r="H491" s="65">
        <v>300</v>
      </c>
      <c r="I491" s="65"/>
      <c r="J491" s="65">
        <v>180</v>
      </c>
      <c r="K491" s="65"/>
      <c r="L491" s="65">
        <v>20</v>
      </c>
      <c r="M491" s="65"/>
      <c r="N491" s="65"/>
      <c r="O491" s="65"/>
      <c r="P491" s="65"/>
      <c r="Q491" s="65">
        <v>200</v>
      </c>
      <c r="R491" s="65"/>
    </row>
    <row r="492" spans="1:18" ht="117">
      <c r="A492" s="65">
        <v>48</v>
      </c>
      <c r="B492" s="65" t="s">
        <v>3083</v>
      </c>
      <c r="C492" s="65" t="s">
        <v>553</v>
      </c>
      <c r="D492" s="65" t="s">
        <v>35</v>
      </c>
      <c r="E492" s="65" t="s">
        <v>36</v>
      </c>
      <c r="F492" s="65" t="s">
        <v>25</v>
      </c>
      <c r="G492" s="65" t="s">
        <v>25</v>
      </c>
      <c r="H492" s="65">
        <v>100</v>
      </c>
      <c r="I492" s="65"/>
      <c r="J492" s="65"/>
      <c r="K492" s="65"/>
      <c r="L492" s="65"/>
      <c r="M492" s="65"/>
      <c r="N492" s="65"/>
      <c r="O492" s="65"/>
      <c r="P492" s="65"/>
      <c r="Q492" s="65">
        <v>250</v>
      </c>
      <c r="R492" s="65" t="s">
        <v>3084</v>
      </c>
    </row>
    <row r="493" spans="1:18" ht="26">
      <c r="A493" s="65">
        <v>49</v>
      </c>
      <c r="B493" s="65" t="s">
        <v>2213</v>
      </c>
      <c r="C493" s="65" t="s">
        <v>553</v>
      </c>
      <c r="D493" s="65" t="s">
        <v>35</v>
      </c>
      <c r="E493" s="65" t="s">
        <v>36</v>
      </c>
      <c r="F493" s="65" t="s">
        <v>25</v>
      </c>
      <c r="G493" s="65" t="s">
        <v>25</v>
      </c>
      <c r="H493" s="65">
        <v>100</v>
      </c>
      <c r="I493" s="65"/>
      <c r="J493" s="65">
        <v>180</v>
      </c>
      <c r="K493" s="65"/>
      <c r="L493" s="65"/>
      <c r="M493" s="65"/>
      <c r="N493" s="65"/>
      <c r="O493" s="65"/>
      <c r="P493" s="65"/>
      <c r="Q493" s="65">
        <v>180</v>
      </c>
      <c r="R493" s="198"/>
    </row>
    <row r="494" spans="1:18" ht="126">
      <c r="A494" s="65">
        <v>50</v>
      </c>
      <c r="B494" s="244" t="s">
        <v>3085</v>
      </c>
      <c r="C494" s="65" t="s">
        <v>553</v>
      </c>
      <c r="D494" s="245" t="s">
        <v>35</v>
      </c>
      <c r="E494" s="245" t="s">
        <v>36</v>
      </c>
      <c r="F494" s="245" t="s">
        <v>25</v>
      </c>
      <c r="G494" s="245" t="s">
        <v>25</v>
      </c>
      <c r="H494" s="245">
        <v>100</v>
      </c>
      <c r="I494" s="245"/>
      <c r="J494" s="245"/>
      <c r="K494" s="245"/>
      <c r="L494" s="245"/>
      <c r="M494" s="245"/>
      <c r="N494" s="245"/>
      <c r="O494" s="245"/>
      <c r="P494" s="245"/>
      <c r="Q494" s="245">
        <v>200</v>
      </c>
      <c r="R494" s="245" t="s">
        <v>3086</v>
      </c>
    </row>
    <row r="495" spans="1:18" ht="26">
      <c r="A495" s="65">
        <v>51</v>
      </c>
      <c r="B495" s="244" t="s">
        <v>2214</v>
      </c>
      <c r="C495" s="65" t="s">
        <v>553</v>
      </c>
      <c r="D495" s="245" t="s">
        <v>35</v>
      </c>
      <c r="E495" s="245" t="s">
        <v>36</v>
      </c>
      <c r="F495" s="245" t="s">
        <v>25</v>
      </c>
      <c r="G495" s="245" t="s">
        <v>25</v>
      </c>
      <c r="H495" s="245">
        <v>100</v>
      </c>
      <c r="I495" s="245"/>
      <c r="J495" s="245">
        <v>180</v>
      </c>
      <c r="K495" s="245"/>
      <c r="L495" s="245"/>
      <c r="M495" s="245"/>
      <c r="N495" s="245"/>
      <c r="O495" s="245"/>
      <c r="P495" s="245"/>
      <c r="Q495" s="245">
        <v>180</v>
      </c>
      <c r="R495" s="245"/>
    </row>
    <row r="496" spans="1:18" ht="126">
      <c r="A496" s="65">
        <v>52</v>
      </c>
      <c r="B496" s="244" t="s">
        <v>3087</v>
      </c>
      <c r="C496" s="65" t="s">
        <v>553</v>
      </c>
      <c r="D496" s="245" t="s">
        <v>389</v>
      </c>
      <c r="E496" s="245" t="s">
        <v>36</v>
      </c>
      <c r="F496" s="245" t="s">
        <v>25</v>
      </c>
      <c r="G496" s="245" t="s">
        <v>25</v>
      </c>
      <c r="H496" s="245">
        <v>100</v>
      </c>
      <c r="I496" s="245"/>
      <c r="J496" s="245"/>
      <c r="K496" s="245"/>
      <c r="L496" s="245"/>
      <c r="M496" s="245"/>
      <c r="N496" s="245"/>
      <c r="O496" s="245"/>
      <c r="P496" s="245"/>
      <c r="Q496" s="245">
        <v>150</v>
      </c>
      <c r="R496" s="245" t="s">
        <v>3088</v>
      </c>
    </row>
    <row r="497" spans="1:18" ht="130">
      <c r="A497" s="65">
        <v>53</v>
      </c>
      <c r="B497" s="65" t="s">
        <v>3089</v>
      </c>
      <c r="C497" s="65" t="s">
        <v>553</v>
      </c>
      <c r="D497" s="65" t="s">
        <v>35</v>
      </c>
      <c r="E497" s="65" t="s">
        <v>36</v>
      </c>
      <c r="F497" s="65" t="s">
        <v>25</v>
      </c>
      <c r="G497" s="65" t="s">
        <v>25</v>
      </c>
      <c r="H497" s="65">
        <v>100</v>
      </c>
      <c r="I497" s="65"/>
      <c r="J497" s="65"/>
      <c r="K497" s="65"/>
      <c r="L497" s="65"/>
      <c r="M497" s="65"/>
      <c r="N497" s="65"/>
      <c r="O497" s="65"/>
      <c r="P497" s="65"/>
      <c r="Q497" s="65">
        <v>200</v>
      </c>
      <c r="R497" s="198" t="s">
        <v>3090</v>
      </c>
    </row>
    <row r="498" spans="1:18">
      <c r="A498" s="65">
        <v>1</v>
      </c>
      <c r="B498" s="65" t="s">
        <v>393</v>
      </c>
      <c r="C498" s="65" t="s">
        <v>394</v>
      </c>
      <c r="D498" s="65" t="s">
        <v>71</v>
      </c>
      <c r="E498" s="65" t="s">
        <v>215</v>
      </c>
      <c r="F498" s="65" t="s">
        <v>25</v>
      </c>
      <c r="G498" s="65" t="s">
        <v>25</v>
      </c>
      <c r="H498" s="65"/>
      <c r="I498" s="199"/>
      <c r="J498" s="199">
        <v>120</v>
      </c>
      <c r="K498" s="199"/>
      <c r="L498" s="199">
        <v>10</v>
      </c>
      <c r="M498" s="199"/>
      <c r="N498" s="199">
        <v>530</v>
      </c>
      <c r="O498" s="199"/>
      <c r="P498" s="199"/>
      <c r="Q498" s="199">
        <v>660</v>
      </c>
      <c r="R498" s="199"/>
    </row>
    <row r="499" spans="1:18" ht="26">
      <c r="A499" s="65">
        <v>2</v>
      </c>
      <c r="B499" s="65" t="s">
        <v>395</v>
      </c>
      <c r="C499" s="65" t="s">
        <v>394</v>
      </c>
      <c r="D499" s="65" t="s">
        <v>35</v>
      </c>
      <c r="E499" s="65" t="s">
        <v>136</v>
      </c>
      <c r="F499" s="65" t="s">
        <v>25</v>
      </c>
      <c r="G499" s="65" t="s">
        <v>25</v>
      </c>
      <c r="H499" s="65">
        <v>300</v>
      </c>
      <c r="I499" s="199"/>
      <c r="J499" s="199">
        <v>440</v>
      </c>
      <c r="K499" s="199"/>
      <c r="L499" s="199"/>
      <c r="M499" s="199"/>
      <c r="N499" s="199"/>
      <c r="O499" s="199"/>
      <c r="P499" s="199"/>
      <c r="Q499" s="199">
        <v>440</v>
      </c>
      <c r="R499" s="199"/>
    </row>
    <row r="500" spans="1:18">
      <c r="A500" s="65">
        <v>3</v>
      </c>
      <c r="B500" s="25" t="s">
        <v>396</v>
      </c>
      <c r="C500" s="25" t="s">
        <v>394</v>
      </c>
      <c r="D500" s="25" t="s">
        <v>23</v>
      </c>
      <c r="E500" s="25" t="s">
        <v>30</v>
      </c>
      <c r="F500" s="25" t="s">
        <v>25</v>
      </c>
      <c r="G500" s="25" t="s">
        <v>25</v>
      </c>
      <c r="H500" s="246">
        <v>300</v>
      </c>
      <c r="I500" s="32">
        <v>19000</v>
      </c>
      <c r="J500" s="32">
        <v>800</v>
      </c>
      <c r="K500" s="32">
        <v>0</v>
      </c>
      <c r="L500" s="32">
        <v>160</v>
      </c>
      <c r="M500" s="32">
        <v>0</v>
      </c>
      <c r="N500" s="32">
        <v>1000</v>
      </c>
      <c r="O500" s="32">
        <v>0</v>
      </c>
      <c r="P500" s="32">
        <v>0</v>
      </c>
      <c r="Q500" s="32">
        <v>20960</v>
      </c>
      <c r="R500" s="32"/>
    </row>
    <row r="501" spans="1:18" ht="28">
      <c r="A501" s="65">
        <v>4</v>
      </c>
      <c r="B501" s="25" t="s">
        <v>397</v>
      </c>
      <c r="C501" s="25" t="s">
        <v>394</v>
      </c>
      <c r="D501" s="25" t="s">
        <v>23</v>
      </c>
      <c r="E501" s="25" t="s">
        <v>136</v>
      </c>
      <c r="F501" s="25" t="s">
        <v>25</v>
      </c>
      <c r="G501" s="25" t="s">
        <v>25</v>
      </c>
      <c r="H501" s="25">
        <v>400</v>
      </c>
      <c r="I501" s="32">
        <v>50</v>
      </c>
      <c r="J501" s="32">
        <v>520</v>
      </c>
      <c r="K501" s="32">
        <v>0</v>
      </c>
      <c r="L501" s="32">
        <v>20</v>
      </c>
      <c r="M501" s="32">
        <v>0</v>
      </c>
      <c r="N501" s="32">
        <v>0</v>
      </c>
      <c r="O501" s="32">
        <v>0</v>
      </c>
      <c r="P501" s="32">
        <v>0</v>
      </c>
      <c r="Q501" s="32">
        <v>590</v>
      </c>
      <c r="R501" s="33"/>
    </row>
    <row r="502" spans="1:18" ht="14.5">
      <c r="A502" s="65">
        <v>5</v>
      </c>
      <c r="B502" s="25" t="s">
        <v>398</v>
      </c>
      <c r="C502" s="25" t="s">
        <v>394</v>
      </c>
      <c r="D502" s="25" t="s">
        <v>35</v>
      </c>
      <c r="E502" s="25" t="s">
        <v>24</v>
      </c>
      <c r="F502" s="25" t="s">
        <v>25</v>
      </c>
      <c r="G502" s="25" t="s">
        <v>25</v>
      </c>
      <c r="H502" s="25">
        <v>400</v>
      </c>
      <c r="I502" s="34">
        <v>0</v>
      </c>
      <c r="J502" s="34">
        <v>500</v>
      </c>
      <c r="K502" s="34">
        <v>0</v>
      </c>
      <c r="L502" s="34">
        <v>10</v>
      </c>
      <c r="M502" s="34">
        <v>0</v>
      </c>
      <c r="N502" s="34">
        <v>0</v>
      </c>
      <c r="O502" s="34">
        <v>0</v>
      </c>
      <c r="P502" s="34">
        <v>0</v>
      </c>
      <c r="Q502" s="34">
        <v>510</v>
      </c>
      <c r="R502" s="33"/>
    </row>
    <row r="503" spans="1:18" ht="14.5">
      <c r="A503" s="65">
        <v>6</v>
      </c>
      <c r="B503" s="25" t="s">
        <v>399</v>
      </c>
      <c r="C503" s="25" t="s">
        <v>394</v>
      </c>
      <c r="D503" s="25" t="s">
        <v>35</v>
      </c>
      <c r="E503" s="25" t="s">
        <v>30</v>
      </c>
      <c r="F503" s="25" t="s">
        <v>25</v>
      </c>
      <c r="G503" s="25" t="s">
        <v>25</v>
      </c>
      <c r="H503" s="25">
        <v>300</v>
      </c>
      <c r="I503" s="34">
        <v>0</v>
      </c>
      <c r="J503" s="34">
        <v>400</v>
      </c>
      <c r="K503" s="34">
        <v>0</v>
      </c>
      <c r="L503" s="34">
        <v>80</v>
      </c>
      <c r="M503" s="34">
        <v>0</v>
      </c>
      <c r="N503" s="34">
        <v>0</v>
      </c>
      <c r="O503" s="34">
        <v>0</v>
      </c>
      <c r="P503" s="34">
        <v>0</v>
      </c>
      <c r="Q503" s="34">
        <v>480</v>
      </c>
      <c r="R503" s="33"/>
    </row>
    <row r="504" spans="1:18">
      <c r="A504" s="65">
        <v>7</v>
      </c>
      <c r="B504" s="65" t="s">
        <v>400</v>
      </c>
      <c r="C504" s="65" t="s">
        <v>394</v>
      </c>
      <c r="D504" s="65" t="s">
        <v>35</v>
      </c>
      <c r="E504" s="65" t="s">
        <v>36</v>
      </c>
      <c r="F504" s="65" t="s">
        <v>25</v>
      </c>
      <c r="G504" s="65" t="s">
        <v>25</v>
      </c>
      <c r="H504" s="65">
        <v>100</v>
      </c>
      <c r="I504" s="199"/>
      <c r="J504" s="199">
        <v>120</v>
      </c>
      <c r="K504" s="199"/>
      <c r="L504" s="199"/>
      <c r="M504" s="199"/>
      <c r="N504" s="199"/>
      <c r="O504" s="199"/>
      <c r="P504" s="199"/>
      <c r="Q504" s="199">
        <v>120</v>
      </c>
      <c r="R504" s="199"/>
    </row>
    <row r="505" spans="1:18">
      <c r="A505" s="65">
        <v>8</v>
      </c>
      <c r="B505" s="247" t="s">
        <v>401</v>
      </c>
      <c r="C505" s="65" t="s">
        <v>394</v>
      </c>
      <c r="D505" s="65" t="s">
        <v>35</v>
      </c>
      <c r="E505" s="65" t="s">
        <v>36</v>
      </c>
      <c r="F505" s="65" t="s">
        <v>25</v>
      </c>
      <c r="G505" s="65" t="s">
        <v>25</v>
      </c>
      <c r="H505" s="247">
        <v>100</v>
      </c>
      <c r="I505" s="247"/>
      <c r="J505" s="247">
        <v>120</v>
      </c>
      <c r="K505" s="199"/>
      <c r="L505" s="199"/>
      <c r="M505" s="199"/>
      <c r="N505" s="199"/>
      <c r="O505" s="199"/>
      <c r="P505" s="199"/>
      <c r="Q505" s="199">
        <v>120</v>
      </c>
      <c r="R505" s="199"/>
    </row>
    <row r="506" spans="1:18">
      <c r="A506" s="65">
        <v>9</v>
      </c>
      <c r="B506" s="65" t="s">
        <v>402</v>
      </c>
      <c r="C506" s="65" t="s">
        <v>394</v>
      </c>
      <c r="D506" s="65" t="s">
        <v>35</v>
      </c>
      <c r="E506" s="65" t="s">
        <v>36</v>
      </c>
      <c r="F506" s="65" t="s">
        <v>25</v>
      </c>
      <c r="G506" s="65" t="s">
        <v>25</v>
      </c>
      <c r="H506" s="65">
        <v>100</v>
      </c>
      <c r="I506" s="199"/>
      <c r="J506" s="199">
        <v>80</v>
      </c>
      <c r="K506" s="199"/>
      <c r="L506" s="199"/>
      <c r="M506" s="199"/>
      <c r="N506" s="199"/>
      <c r="O506" s="199"/>
      <c r="P506" s="199"/>
      <c r="Q506" s="199">
        <v>80</v>
      </c>
      <c r="R506" s="199"/>
    </row>
    <row r="507" spans="1:18">
      <c r="A507" s="65">
        <v>10</v>
      </c>
      <c r="B507" s="65" t="s">
        <v>403</v>
      </c>
      <c r="C507" s="65" t="s">
        <v>394</v>
      </c>
      <c r="D507" s="65" t="s">
        <v>35</v>
      </c>
      <c r="E507" s="65" t="s">
        <v>36</v>
      </c>
      <c r="F507" s="65" t="s">
        <v>25</v>
      </c>
      <c r="G507" s="65" t="s">
        <v>25</v>
      </c>
      <c r="H507" s="65">
        <v>100</v>
      </c>
      <c r="I507" s="199"/>
      <c r="J507" s="199">
        <v>80</v>
      </c>
      <c r="K507" s="199"/>
      <c r="L507" s="199"/>
      <c r="M507" s="199"/>
      <c r="N507" s="199"/>
      <c r="O507" s="199"/>
      <c r="P507" s="199"/>
      <c r="Q507" s="199">
        <v>80</v>
      </c>
      <c r="R507" s="248"/>
    </row>
    <row r="508" spans="1:18">
      <c r="A508" s="65">
        <v>11</v>
      </c>
      <c r="B508" s="65" t="s">
        <v>404</v>
      </c>
      <c r="C508" s="65" t="s">
        <v>394</v>
      </c>
      <c r="D508" s="65" t="s">
        <v>35</v>
      </c>
      <c r="E508" s="65" t="s">
        <v>36</v>
      </c>
      <c r="F508" s="65" t="s">
        <v>25</v>
      </c>
      <c r="G508" s="65" t="s">
        <v>25</v>
      </c>
      <c r="H508" s="65">
        <v>100</v>
      </c>
      <c r="I508" s="199"/>
      <c r="J508" s="199">
        <v>80</v>
      </c>
      <c r="K508" s="199"/>
      <c r="L508" s="248"/>
      <c r="M508" s="248"/>
      <c r="N508" s="248"/>
      <c r="O508" s="248"/>
      <c r="P508" s="248"/>
      <c r="Q508" s="248">
        <v>80</v>
      </c>
      <c r="R508" s="248"/>
    </row>
    <row r="509" spans="1:18">
      <c r="A509" s="65">
        <v>12</v>
      </c>
      <c r="B509" s="65" t="s">
        <v>405</v>
      </c>
      <c r="C509" s="65" t="s">
        <v>394</v>
      </c>
      <c r="D509" s="65" t="s">
        <v>23</v>
      </c>
      <c r="E509" s="65" t="s">
        <v>30</v>
      </c>
      <c r="F509" s="65" t="s">
        <v>25</v>
      </c>
      <c r="G509" s="65" t="s">
        <v>25</v>
      </c>
      <c r="H509" s="65">
        <v>400</v>
      </c>
      <c r="I509" s="199">
        <v>2000</v>
      </c>
      <c r="J509" s="199">
        <v>320</v>
      </c>
      <c r="K509" s="199"/>
      <c r="L509" s="199"/>
      <c r="M509" s="199"/>
      <c r="N509" s="199"/>
      <c r="O509" s="199"/>
      <c r="P509" s="199"/>
      <c r="Q509" s="199">
        <v>2320</v>
      </c>
      <c r="R509" s="199"/>
    </row>
    <row r="510" spans="1:18">
      <c r="A510" s="65">
        <v>13</v>
      </c>
      <c r="B510" s="65" t="s">
        <v>406</v>
      </c>
      <c r="C510" s="65" t="s">
        <v>394</v>
      </c>
      <c r="D510" s="65" t="s">
        <v>35</v>
      </c>
      <c r="E510" s="65" t="s">
        <v>36</v>
      </c>
      <c r="F510" s="65" t="s">
        <v>25</v>
      </c>
      <c r="G510" s="65" t="s">
        <v>25</v>
      </c>
      <c r="H510" s="65">
        <v>100</v>
      </c>
      <c r="I510" s="248"/>
      <c r="J510" s="248">
        <v>156</v>
      </c>
      <c r="K510" s="248"/>
      <c r="L510" s="248"/>
      <c r="M510" s="249"/>
      <c r="N510" s="249"/>
      <c r="O510" s="249"/>
      <c r="P510" s="249"/>
      <c r="Q510" s="249">
        <v>156</v>
      </c>
      <c r="R510" s="249"/>
    </row>
    <row r="511" spans="1:18">
      <c r="A511" s="65">
        <v>14</v>
      </c>
      <c r="B511" s="65" t="s">
        <v>407</v>
      </c>
      <c r="C511" s="65" t="s">
        <v>394</v>
      </c>
      <c r="D511" s="65" t="s">
        <v>23</v>
      </c>
      <c r="E511" s="65" t="s">
        <v>30</v>
      </c>
      <c r="F511" s="65" t="s">
        <v>25</v>
      </c>
      <c r="G511" s="65" t="s">
        <v>64</v>
      </c>
      <c r="H511" s="65">
        <v>400</v>
      </c>
      <c r="I511" s="65"/>
      <c r="J511" s="65">
        <v>500</v>
      </c>
      <c r="K511" s="65"/>
      <c r="L511" s="65"/>
      <c r="M511" s="65"/>
      <c r="N511" s="65"/>
      <c r="O511" s="65"/>
      <c r="P511" s="65"/>
      <c r="Q511" s="199">
        <v>500</v>
      </c>
      <c r="R511" s="248"/>
    </row>
    <row r="512" spans="1:18">
      <c r="A512" s="65">
        <v>15</v>
      </c>
      <c r="B512" s="65" t="s">
        <v>408</v>
      </c>
      <c r="C512" s="65" t="s">
        <v>394</v>
      </c>
      <c r="D512" s="65" t="s">
        <v>23</v>
      </c>
      <c r="E512" s="65" t="s">
        <v>151</v>
      </c>
      <c r="F512" s="65" t="s">
        <v>25</v>
      </c>
      <c r="G512" s="65" t="s">
        <v>64</v>
      </c>
      <c r="H512" s="65">
        <v>400</v>
      </c>
      <c r="I512" s="65">
        <v>1000</v>
      </c>
      <c r="J512" s="65"/>
      <c r="K512" s="65"/>
      <c r="L512" s="65"/>
      <c r="M512" s="65"/>
      <c r="N512" s="65"/>
      <c r="O512" s="65"/>
      <c r="P512" s="65"/>
      <c r="Q512" s="199">
        <v>1000</v>
      </c>
      <c r="R512" s="248"/>
    </row>
    <row r="513" spans="1:18" ht="26">
      <c r="A513" s="65">
        <v>16</v>
      </c>
      <c r="B513" s="247" t="s">
        <v>409</v>
      </c>
      <c r="C513" s="65" t="s">
        <v>394</v>
      </c>
      <c r="D513" s="65" t="s">
        <v>71</v>
      </c>
      <c r="E513" s="65" t="s">
        <v>110</v>
      </c>
      <c r="F513" s="65" t="s">
        <v>25</v>
      </c>
      <c r="G513" s="65" t="s">
        <v>25</v>
      </c>
      <c r="H513" s="247">
        <v>100</v>
      </c>
      <c r="I513" s="247"/>
      <c r="J513" s="247">
        <v>60</v>
      </c>
      <c r="K513" s="199"/>
      <c r="L513" s="199">
        <v>20</v>
      </c>
      <c r="M513" s="65"/>
      <c r="N513" s="65"/>
      <c r="O513" s="65"/>
      <c r="P513" s="65"/>
      <c r="Q513" s="199">
        <v>80</v>
      </c>
      <c r="R513" s="248"/>
    </row>
    <row r="514" spans="1:18">
      <c r="A514" s="65">
        <v>17</v>
      </c>
      <c r="B514" s="65" t="s">
        <v>410</v>
      </c>
      <c r="C514" s="65" t="s">
        <v>394</v>
      </c>
      <c r="D514" s="65" t="s">
        <v>35</v>
      </c>
      <c r="E514" s="65" t="s">
        <v>36</v>
      </c>
      <c r="F514" s="65" t="s">
        <v>25</v>
      </c>
      <c r="G514" s="65" t="s">
        <v>25</v>
      </c>
      <c r="H514" s="65">
        <v>100</v>
      </c>
      <c r="I514" s="65"/>
      <c r="J514" s="65">
        <v>320</v>
      </c>
      <c r="K514" s="65"/>
      <c r="L514" s="65"/>
      <c r="M514" s="65"/>
      <c r="N514" s="65"/>
      <c r="O514" s="65"/>
      <c r="P514" s="65"/>
      <c r="Q514" s="199">
        <v>320</v>
      </c>
      <c r="R514" s="248"/>
    </row>
    <row r="515" spans="1:18" ht="26">
      <c r="A515" s="65">
        <v>18</v>
      </c>
      <c r="B515" s="65" t="s">
        <v>411</v>
      </c>
      <c r="C515" s="65" t="s">
        <v>394</v>
      </c>
      <c r="D515" s="65" t="s">
        <v>35</v>
      </c>
      <c r="E515" s="65" t="s">
        <v>77</v>
      </c>
      <c r="F515" s="65" t="s">
        <v>25</v>
      </c>
      <c r="G515" s="65" t="s">
        <v>25</v>
      </c>
      <c r="H515" s="65">
        <v>300</v>
      </c>
      <c r="I515" s="65"/>
      <c r="J515" s="65">
        <v>680</v>
      </c>
      <c r="K515" s="65"/>
      <c r="L515" s="65"/>
      <c r="M515" s="65"/>
      <c r="N515" s="65">
        <v>500</v>
      </c>
      <c r="O515" s="65"/>
      <c r="P515" s="65"/>
      <c r="Q515" s="199">
        <v>1180</v>
      </c>
      <c r="R515" s="248"/>
    </row>
    <row r="516" spans="1:18" ht="26">
      <c r="A516" s="65">
        <v>19</v>
      </c>
      <c r="B516" s="65" t="s">
        <v>412</v>
      </c>
      <c r="C516" s="65" t="s">
        <v>394</v>
      </c>
      <c r="D516" s="65" t="s">
        <v>35</v>
      </c>
      <c r="E516" s="65" t="s">
        <v>77</v>
      </c>
      <c r="F516" s="65" t="s">
        <v>64</v>
      </c>
      <c r="G516" s="65" t="s">
        <v>25</v>
      </c>
      <c r="H516" s="65">
        <v>300</v>
      </c>
      <c r="I516" s="65"/>
      <c r="J516" s="65">
        <v>240</v>
      </c>
      <c r="K516" s="65"/>
      <c r="L516" s="65">
        <v>80</v>
      </c>
      <c r="M516" s="65"/>
      <c r="N516" s="65"/>
      <c r="O516" s="65"/>
      <c r="P516" s="65"/>
      <c r="Q516" s="199">
        <v>320</v>
      </c>
      <c r="R516" s="248"/>
    </row>
    <row r="517" spans="1:18">
      <c r="A517" s="65">
        <v>20</v>
      </c>
      <c r="B517" s="65" t="s">
        <v>413</v>
      </c>
      <c r="C517" s="65" t="s">
        <v>394</v>
      </c>
      <c r="D517" s="65" t="s">
        <v>35</v>
      </c>
      <c r="E517" s="65" t="s">
        <v>88</v>
      </c>
      <c r="F517" s="65" t="s">
        <v>64</v>
      </c>
      <c r="G517" s="65" t="s">
        <v>25</v>
      </c>
      <c r="H517" s="65">
        <v>100</v>
      </c>
      <c r="I517" s="65"/>
      <c r="J517" s="65">
        <v>100</v>
      </c>
      <c r="K517" s="65"/>
      <c r="L517" s="65"/>
      <c r="M517" s="65"/>
      <c r="N517" s="65"/>
      <c r="O517" s="65"/>
      <c r="P517" s="65"/>
      <c r="Q517" s="199">
        <v>100</v>
      </c>
      <c r="R517" s="65"/>
    </row>
    <row r="518" spans="1:18">
      <c r="A518" s="65">
        <v>21</v>
      </c>
      <c r="B518" s="65" t="s">
        <v>414</v>
      </c>
      <c r="C518" s="65" t="s">
        <v>394</v>
      </c>
      <c r="D518" s="65" t="s">
        <v>35</v>
      </c>
      <c r="E518" s="65" t="s">
        <v>30</v>
      </c>
      <c r="F518" s="65" t="s">
        <v>25</v>
      </c>
      <c r="G518" s="65" t="s">
        <v>25</v>
      </c>
      <c r="H518" s="65">
        <v>300</v>
      </c>
      <c r="I518" s="199">
        <v>1000</v>
      </c>
      <c r="J518" s="199"/>
      <c r="K518" s="199"/>
      <c r="L518" s="199">
        <v>10</v>
      </c>
      <c r="M518" s="199"/>
      <c r="N518" s="199">
        <v>500</v>
      </c>
      <c r="O518" s="199"/>
      <c r="P518" s="199">
        <v>5000</v>
      </c>
      <c r="Q518" s="199">
        <f>SUM(I518:P518)</f>
        <v>6510</v>
      </c>
      <c r="R518" s="199"/>
    </row>
    <row r="519" spans="1:18">
      <c r="A519" s="65">
        <v>22</v>
      </c>
      <c r="B519" s="25" t="s">
        <v>415</v>
      </c>
      <c r="C519" s="25" t="s">
        <v>394</v>
      </c>
      <c r="D519" s="25" t="s">
        <v>35</v>
      </c>
      <c r="E519" s="25" t="s">
        <v>36</v>
      </c>
      <c r="F519" s="25" t="s">
        <v>25</v>
      </c>
      <c r="G519" s="25" t="s">
        <v>25</v>
      </c>
      <c r="H519" s="25">
        <v>100</v>
      </c>
      <c r="I519" s="32"/>
      <c r="J519" s="32">
        <v>126</v>
      </c>
      <c r="K519" s="32"/>
      <c r="L519" s="32"/>
      <c r="M519" s="32"/>
      <c r="N519" s="32"/>
      <c r="O519" s="32">
        <v>100</v>
      </c>
      <c r="P519" s="32"/>
      <c r="Q519" s="32">
        <v>226</v>
      </c>
      <c r="R519" s="32"/>
    </row>
    <row r="520" spans="1:18">
      <c r="A520" s="65">
        <v>23</v>
      </c>
      <c r="B520" s="65" t="s">
        <v>416</v>
      </c>
      <c r="C520" s="65" t="s">
        <v>394</v>
      </c>
      <c r="D520" s="65" t="s">
        <v>35</v>
      </c>
      <c r="E520" s="65" t="s">
        <v>36</v>
      </c>
      <c r="F520" s="65" t="s">
        <v>25</v>
      </c>
      <c r="G520" s="65" t="s">
        <v>25</v>
      </c>
      <c r="H520" s="65">
        <v>100</v>
      </c>
      <c r="I520" s="248"/>
      <c r="J520" s="199">
        <v>156</v>
      </c>
      <c r="K520" s="248"/>
      <c r="L520" s="199">
        <v>20</v>
      </c>
      <c r="M520" s="248"/>
      <c r="N520" s="248"/>
      <c r="O520" s="248"/>
      <c r="P520" s="248"/>
      <c r="Q520" s="199">
        <v>176</v>
      </c>
      <c r="R520" s="248"/>
    </row>
    <row r="521" spans="1:18">
      <c r="A521" s="65">
        <v>24</v>
      </c>
      <c r="B521" s="65" t="s">
        <v>417</v>
      </c>
      <c r="C521" s="65" t="s">
        <v>394</v>
      </c>
      <c r="D521" s="65" t="s">
        <v>35</v>
      </c>
      <c r="E521" s="65"/>
      <c r="F521" s="65" t="s">
        <v>25</v>
      </c>
      <c r="G521" s="65" t="s">
        <v>25</v>
      </c>
      <c r="H521" s="65">
        <v>100</v>
      </c>
      <c r="I521" s="199"/>
      <c r="J521" s="199">
        <v>126</v>
      </c>
      <c r="K521" s="199"/>
      <c r="L521" s="199">
        <v>10</v>
      </c>
      <c r="M521" s="199"/>
      <c r="N521" s="199"/>
      <c r="O521" s="199"/>
      <c r="P521" s="199"/>
      <c r="Q521" s="199">
        <v>136</v>
      </c>
      <c r="R521" s="199"/>
    </row>
    <row r="522" spans="1:18">
      <c r="A522" s="65">
        <v>25</v>
      </c>
      <c r="B522" s="65" t="s">
        <v>418</v>
      </c>
      <c r="C522" s="65" t="s">
        <v>394</v>
      </c>
      <c r="D522" s="65" t="s">
        <v>35</v>
      </c>
      <c r="E522" s="65" t="s">
        <v>151</v>
      </c>
      <c r="F522" s="65" t="s">
        <v>25</v>
      </c>
      <c r="G522" s="65" t="s">
        <v>25</v>
      </c>
      <c r="H522" s="65">
        <v>100</v>
      </c>
      <c r="I522" s="199"/>
      <c r="J522" s="199">
        <v>126</v>
      </c>
      <c r="K522" s="199"/>
      <c r="L522" s="199"/>
      <c r="M522" s="199"/>
      <c r="N522" s="199"/>
      <c r="O522" s="199"/>
      <c r="P522" s="199"/>
      <c r="Q522" s="199">
        <v>126</v>
      </c>
      <c r="R522" s="199"/>
    </row>
    <row r="523" spans="1:18">
      <c r="A523" s="65">
        <v>26</v>
      </c>
      <c r="B523" s="65" t="s">
        <v>419</v>
      </c>
      <c r="C523" s="65" t="s">
        <v>394</v>
      </c>
      <c r="D523" s="65" t="s">
        <v>35</v>
      </c>
      <c r="E523" s="65" t="s">
        <v>151</v>
      </c>
      <c r="F523" s="65" t="s">
        <v>25</v>
      </c>
      <c r="G523" s="65" t="s">
        <v>25</v>
      </c>
      <c r="H523" s="65">
        <v>100</v>
      </c>
      <c r="I523" s="199"/>
      <c r="J523" s="199">
        <v>150</v>
      </c>
      <c r="K523" s="199"/>
      <c r="L523" s="199"/>
      <c r="M523" s="199"/>
      <c r="N523" s="199"/>
      <c r="O523" s="199"/>
      <c r="P523" s="199"/>
      <c r="Q523" s="199">
        <v>150</v>
      </c>
      <c r="R523" s="199"/>
    </row>
    <row r="524" spans="1:18">
      <c r="A524" s="65">
        <v>27</v>
      </c>
      <c r="B524" s="65" t="s">
        <v>420</v>
      </c>
      <c r="C524" s="65" t="s">
        <v>394</v>
      </c>
      <c r="D524" s="65" t="s">
        <v>35</v>
      </c>
      <c r="E524" s="65" t="s">
        <v>151</v>
      </c>
      <c r="F524" s="65" t="s">
        <v>25</v>
      </c>
      <c r="G524" s="65" t="s">
        <v>25</v>
      </c>
      <c r="H524" s="65">
        <v>100</v>
      </c>
      <c r="I524" s="199"/>
      <c r="J524" s="199">
        <v>126</v>
      </c>
      <c r="K524" s="199"/>
      <c r="L524" s="199"/>
      <c r="M524" s="199"/>
      <c r="N524" s="199"/>
      <c r="O524" s="199"/>
      <c r="P524" s="199"/>
      <c r="Q524" s="199">
        <v>126</v>
      </c>
      <c r="R524" s="199"/>
    </row>
    <row r="525" spans="1:18">
      <c r="A525" s="65">
        <v>28</v>
      </c>
      <c r="B525" s="65" t="s">
        <v>421</v>
      </c>
      <c r="C525" s="65" t="s">
        <v>394</v>
      </c>
      <c r="D525" s="65" t="s">
        <v>35</v>
      </c>
      <c r="E525" s="65" t="s">
        <v>151</v>
      </c>
      <c r="F525" s="65" t="s">
        <v>25</v>
      </c>
      <c r="G525" s="65" t="s">
        <v>25</v>
      </c>
      <c r="H525" s="65">
        <v>100</v>
      </c>
      <c r="I525" s="199"/>
      <c r="J525" s="199">
        <v>126</v>
      </c>
      <c r="K525" s="199"/>
      <c r="L525" s="199"/>
      <c r="M525" s="199"/>
      <c r="N525" s="199"/>
      <c r="O525" s="199"/>
      <c r="P525" s="199"/>
      <c r="Q525" s="199">
        <v>126</v>
      </c>
      <c r="R525" s="199"/>
    </row>
    <row r="526" spans="1:18">
      <c r="A526" s="65">
        <v>29</v>
      </c>
      <c r="B526" s="65" t="s">
        <v>422</v>
      </c>
      <c r="C526" s="65" t="s">
        <v>394</v>
      </c>
      <c r="D526" s="65" t="s">
        <v>23</v>
      </c>
      <c r="E526" s="65" t="s">
        <v>36</v>
      </c>
      <c r="F526" s="65" t="s">
        <v>25</v>
      </c>
      <c r="G526" s="65" t="s">
        <v>25</v>
      </c>
      <c r="H526" s="65">
        <v>66.66</v>
      </c>
      <c r="I526" s="199"/>
      <c r="J526" s="199"/>
      <c r="K526" s="199"/>
      <c r="L526" s="199">
        <v>2400</v>
      </c>
      <c r="M526" s="199"/>
      <c r="N526" s="199"/>
      <c r="O526" s="199"/>
      <c r="P526" s="199"/>
      <c r="Q526" s="199">
        <v>2400</v>
      </c>
      <c r="R526" s="199"/>
    </row>
    <row r="527" spans="1:18">
      <c r="A527" s="65">
        <v>30</v>
      </c>
      <c r="B527" s="65" t="s">
        <v>423</v>
      </c>
      <c r="C527" s="65" t="s">
        <v>394</v>
      </c>
      <c r="D527" s="65" t="s">
        <v>23</v>
      </c>
      <c r="E527" s="65" t="s">
        <v>36</v>
      </c>
      <c r="F527" s="65" t="s">
        <v>25</v>
      </c>
      <c r="G527" s="65" t="s">
        <v>25</v>
      </c>
      <c r="H527" s="65">
        <v>400</v>
      </c>
      <c r="I527" s="199">
        <v>50</v>
      </c>
      <c r="J527" s="199">
        <v>200</v>
      </c>
      <c r="K527" s="199"/>
      <c r="L527" s="199"/>
      <c r="M527" s="199"/>
      <c r="N527" s="199"/>
      <c r="O527" s="199"/>
      <c r="P527" s="199"/>
      <c r="Q527" s="199">
        <v>250</v>
      </c>
      <c r="R527" s="199"/>
    </row>
    <row r="528" spans="1:18">
      <c r="A528" s="65">
        <v>31</v>
      </c>
      <c r="B528" s="65" t="s">
        <v>424</v>
      </c>
      <c r="C528" s="65" t="s">
        <v>394</v>
      </c>
      <c r="D528" s="65" t="s">
        <v>389</v>
      </c>
      <c r="E528" s="65" t="s">
        <v>30</v>
      </c>
      <c r="F528" s="65" t="s">
        <v>25</v>
      </c>
      <c r="G528" s="65" t="s">
        <v>25</v>
      </c>
      <c r="H528" s="65">
        <v>300</v>
      </c>
      <c r="I528" s="248"/>
      <c r="J528" s="248"/>
      <c r="K528" s="248"/>
      <c r="L528" s="199">
        <v>500</v>
      </c>
      <c r="M528" s="199"/>
      <c r="N528" s="199">
        <v>500</v>
      </c>
      <c r="O528" s="199"/>
      <c r="P528" s="199"/>
      <c r="Q528" s="199">
        <v>1000</v>
      </c>
      <c r="R528" s="248"/>
    </row>
    <row r="529" spans="1:18">
      <c r="A529" s="65">
        <v>32</v>
      </c>
      <c r="B529" s="65" t="s">
        <v>425</v>
      </c>
      <c r="C529" s="65" t="s">
        <v>394</v>
      </c>
      <c r="D529" s="65" t="s">
        <v>35</v>
      </c>
      <c r="E529" s="65" t="s">
        <v>24</v>
      </c>
      <c r="F529" s="65" t="s">
        <v>25</v>
      </c>
      <c r="G529" s="65" t="s">
        <v>25</v>
      </c>
      <c r="H529" s="65">
        <v>400</v>
      </c>
      <c r="I529" s="248"/>
      <c r="J529" s="199">
        <v>1200</v>
      </c>
      <c r="K529" s="248"/>
      <c r="L529" s="248"/>
      <c r="M529" s="248"/>
      <c r="N529" s="199">
        <v>500</v>
      </c>
      <c r="O529" s="248"/>
      <c r="P529" s="248"/>
      <c r="Q529" s="199">
        <v>1700</v>
      </c>
      <c r="R529" s="248"/>
    </row>
    <row r="530" spans="1:18" ht="14.5">
      <c r="A530" s="65">
        <v>33</v>
      </c>
      <c r="B530" s="25" t="s">
        <v>426</v>
      </c>
      <c r="C530" s="25" t="s">
        <v>394</v>
      </c>
      <c r="D530" s="25" t="s">
        <v>35</v>
      </c>
      <c r="E530" s="25" t="s">
        <v>36</v>
      </c>
      <c r="F530" s="25" t="s">
        <v>25</v>
      </c>
      <c r="G530" s="25" t="s">
        <v>25</v>
      </c>
      <c r="H530" s="25">
        <v>100</v>
      </c>
      <c r="I530" s="33"/>
      <c r="J530" s="32">
        <v>80</v>
      </c>
      <c r="K530" s="33"/>
      <c r="L530" s="33"/>
      <c r="M530" s="33"/>
      <c r="N530" s="33"/>
      <c r="O530" s="33"/>
      <c r="P530" s="33"/>
      <c r="Q530" s="32">
        <v>80</v>
      </c>
      <c r="R530" s="32"/>
    </row>
    <row r="531" spans="1:18">
      <c r="A531" s="65">
        <v>34</v>
      </c>
      <c r="B531" s="65" t="s">
        <v>427</v>
      </c>
      <c r="C531" s="65" t="s">
        <v>394</v>
      </c>
      <c r="D531" s="65" t="s">
        <v>23</v>
      </c>
      <c r="E531" s="65" t="s">
        <v>36</v>
      </c>
      <c r="F531" s="65" t="s">
        <v>25</v>
      </c>
      <c r="G531" s="65" t="s">
        <v>25</v>
      </c>
      <c r="H531" s="65">
        <v>400</v>
      </c>
      <c r="I531" s="199">
        <v>50</v>
      </c>
      <c r="J531" s="199">
        <v>340</v>
      </c>
      <c r="K531" s="199"/>
      <c r="L531" s="199">
        <v>1700</v>
      </c>
      <c r="M531" s="199"/>
      <c r="N531" s="199"/>
      <c r="O531" s="199"/>
      <c r="P531" s="199"/>
      <c r="Q531" s="199">
        <v>2090</v>
      </c>
      <c r="R531" s="199"/>
    </row>
    <row r="532" spans="1:18">
      <c r="A532" s="65">
        <v>35</v>
      </c>
      <c r="B532" s="25" t="s">
        <v>428</v>
      </c>
      <c r="C532" s="65" t="s">
        <v>394</v>
      </c>
      <c r="D532" s="25" t="s">
        <v>35</v>
      </c>
      <c r="E532" s="25" t="s">
        <v>30</v>
      </c>
      <c r="F532" s="25" t="s">
        <v>25</v>
      </c>
      <c r="G532" s="25" t="s">
        <v>25</v>
      </c>
      <c r="H532" s="25">
        <v>300</v>
      </c>
      <c r="I532" s="32"/>
      <c r="J532" s="32">
        <v>240</v>
      </c>
      <c r="K532" s="32"/>
      <c r="L532" s="32"/>
      <c r="M532" s="32"/>
      <c r="N532" s="32">
        <v>500</v>
      </c>
      <c r="O532" s="32"/>
      <c r="P532" s="32"/>
      <c r="Q532" s="32">
        <v>740</v>
      </c>
      <c r="R532" s="32"/>
    </row>
    <row r="533" spans="1:18">
      <c r="A533" s="65">
        <v>36</v>
      </c>
      <c r="B533" s="65" t="s">
        <v>429</v>
      </c>
      <c r="C533" s="65" t="s">
        <v>394</v>
      </c>
      <c r="D533" s="65" t="s">
        <v>23</v>
      </c>
      <c r="E533" s="65" t="s">
        <v>36</v>
      </c>
      <c r="F533" s="65" t="s">
        <v>25</v>
      </c>
      <c r="G533" s="65" t="s">
        <v>25</v>
      </c>
      <c r="H533" s="65">
        <v>100</v>
      </c>
      <c r="I533" s="199"/>
      <c r="J533" s="199">
        <v>620</v>
      </c>
      <c r="K533" s="199"/>
      <c r="L533" s="199">
        <v>700</v>
      </c>
      <c r="M533" s="199"/>
      <c r="N533" s="199">
        <v>2625</v>
      </c>
      <c r="O533" s="199"/>
      <c r="P533" s="199"/>
      <c r="Q533" s="199">
        <v>3945</v>
      </c>
      <c r="R533" s="199"/>
    </row>
    <row r="534" spans="1:18">
      <c r="A534" s="65">
        <v>37</v>
      </c>
      <c r="B534" s="65" t="s">
        <v>430</v>
      </c>
      <c r="C534" s="65" t="s">
        <v>394</v>
      </c>
      <c r="D534" s="65" t="s">
        <v>35</v>
      </c>
      <c r="E534" s="25" t="s">
        <v>30</v>
      </c>
      <c r="F534" s="65" t="s">
        <v>25</v>
      </c>
      <c r="G534" s="65" t="s">
        <v>25</v>
      </c>
      <c r="H534" s="25">
        <v>300</v>
      </c>
      <c r="I534" s="65"/>
      <c r="J534" s="65">
        <v>320</v>
      </c>
      <c r="K534" s="65"/>
      <c r="L534" s="65"/>
      <c r="M534" s="65"/>
      <c r="N534" s="65"/>
      <c r="O534" s="65"/>
      <c r="P534" s="65"/>
      <c r="Q534" s="65">
        <v>320</v>
      </c>
      <c r="R534" s="65"/>
    </row>
    <row r="535" spans="1:18" ht="26">
      <c r="A535" s="71">
        <v>5</v>
      </c>
      <c r="B535" s="71" t="s">
        <v>178</v>
      </c>
      <c r="C535" s="71" t="s">
        <v>174</v>
      </c>
      <c r="D535" s="71" t="s">
        <v>23</v>
      </c>
      <c r="E535" s="71" t="s">
        <v>24</v>
      </c>
      <c r="F535" s="71" t="s">
        <v>25</v>
      </c>
      <c r="G535" s="71" t="s">
        <v>64</v>
      </c>
      <c r="H535" s="71">
        <v>500</v>
      </c>
      <c r="I535" s="71"/>
      <c r="J535" s="71">
        <v>1140</v>
      </c>
      <c r="K535" s="71"/>
      <c r="L535" s="71">
        <v>2250</v>
      </c>
      <c r="M535" s="71"/>
      <c r="N535" s="71"/>
      <c r="O535" s="71">
        <v>1250</v>
      </c>
      <c r="P535" s="71"/>
      <c r="Q535" s="71">
        <f>SUM(I535:P535)</f>
        <v>4640</v>
      </c>
      <c r="R535" s="71"/>
    </row>
    <row r="536" spans="1:18">
      <c r="A536" s="65">
        <v>39</v>
      </c>
      <c r="B536" s="65" t="s">
        <v>432</v>
      </c>
      <c r="C536" s="65" t="s">
        <v>394</v>
      </c>
      <c r="D536" s="65" t="s">
        <v>23</v>
      </c>
      <c r="E536" s="25" t="s">
        <v>24</v>
      </c>
      <c r="F536" s="65" t="s">
        <v>25</v>
      </c>
      <c r="G536" s="65" t="s">
        <v>25</v>
      </c>
      <c r="H536" s="65"/>
      <c r="I536" s="65"/>
      <c r="J536" s="65">
        <v>600</v>
      </c>
      <c r="K536" s="65"/>
      <c r="L536" s="65"/>
      <c r="M536" s="65"/>
      <c r="N536" s="65"/>
      <c r="O536" s="65"/>
      <c r="P536" s="65"/>
      <c r="Q536" s="65">
        <v>600</v>
      </c>
      <c r="R536" s="65"/>
    </row>
    <row r="537" spans="1:18">
      <c r="A537" s="65">
        <v>40</v>
      </c>
      <c r="B537" s="65" t="s">
        <v>433</v>
      </c>
      <c r="C537" s="65" t="s">
        <v>394</v>
      </c>
      <c r="D537" s="65" t="s">
        <v>35</v>
      </c>
      <c r="E537" s="25" t="s">
        <v>24</v>
      </c>
      <c r="F537" s="65" t="s">
        <v>25</v>
      </c>
      <c r="G537" s="65" t="s">
        <v>25</v>
      </c>
      <c r="H537" s="65">
        <v>400</v>
      </c>
      <c r="I537" s="65"/>
      <c r="J537" s="65">
        <v>1779</v>
      </c>
      <c r="K537" s="65"/>
      <c r="L537" s="65"/>
      <c r="M537" s="65"/>
      <c r="N537" s="65">
        <v>500</v>
      </c>
      <c r="O537" s="65"/>
      <c r="P537" s="65"/>
      <c r="Q537" s="65">
        <v>2279</v>
      </c>
      <c r="R537" s="65"/>
    </row>
    <row r="538" spans="1:18">
      <c r="A538" s="65">
        <v>41</v>
      </c>
      <c r="B538" s="65" t="s">
        <v>434</v>
      </c>
      <c r="C538" s="65" t="s">
        <v>394</v>
      </c>
      <c r="D538" s="65" t="s">
        <v>389</v>
      </c>
      <c r="E538" s="65" t="s">
        <v>215</v>
      </c>
      <c r="F538" s="65" t="s">
        <v>25</v>
      </c>
      <c r="G538" s="65" t="s">
        <v>25</v>
      </c>
      <c r="H538" s="65"/>
      <c r="I538" s="65"/>
      <c r="J538" s="65">
        <v>120</v>
      </c>
      <c r="K538" s="65"/>
      <c r="L538" s="65"/>
      <c r="M538" s="65"/>
      <c r="N538" s="65"/>
      <c r="O538" s="65"/>
      <c r="P538" s="65"/>
      <c r="Q538" s="65">
        <v>120</v>
      </c>
      <c r="R538" s="65"/>
    </row>
    <row r="539" spans="1:18">
      <c r="A539" s="134">
        <v>42</v>
      </c>
      <c r="B539" s="134" t="s">
        <v>435</v>
      </c>
      <c r="C539" s="134" t="s">
        <v>394</v>
      </c>
      <c r="D539" s="134" t="s">
        <v>35</v>
      </c>
      <c r="E539" s="134" t="s">
        <v>36</v>
      </c>
      <c r="F539" s="134" t="s">
        <v>25</v>
      </c>
      <c r="G539" s="134" t="s">
        <v>25</v>
      </c>
      <c r="H539" s="134">
        <v>100</v>
      </c>
      <c r="I539" s="134"/>
      <c r="J539" s="134">
        <v>100</v>
      </c>
      <c r="K539" s="134"/>
      <c r="L539" s="134"/>
      <c r="M539" s="134"/>
      <c r="N539" s="134"/>
      <c r="O539" s="134"/>
      <c r="P539" s="134"/>
      <c r="Q539" s="134">
        <v>100</v>
      </c>
      <c r="R539" s="134"/>
    </row>
    <row r="540" spans="1:18" ht="28">
      <c r="A540" s="25">
        <v>15</v>
      </c>
      <c r="B540" s="25" t="s">
        <v>277</v>
      </c>
      <c r="C540" s="25" t="s">
        <v>261</v>
      </c>
      <c r="D540" s="25" t="s">
        <v>125</v>
      </c>
      <c r="E540" s="25" t="s">
        <v>36</v>
      </c>
      <c r="F540" s="25" t="s">
        <v>25</v>
      </c>
      <c r="G540" s="25" t="s">
        <v>25</v>
      </c>
      <c r="H540" s="25">
        <v>100</v>
      </c>
      <c r="I540" s="25"/>
      <c r="J540" s="27"/>
      <c r="K540" s="25"/>
      <c r="L540" s="25">
        <v>14500</v>
      </c>
      <c r="M540" s="25"/>
      <c r="N540" s="25"/>
      <c r="O540" s="25"/>
      <c r="P540" s="25"/>
      <c r="Q540" s="25">
        <f>SUM(I540:P540)</f>
        <v>14500</v>
      </c>
      <c r="R540" s="25"/>
    </row>
    <row r="541" spans="1:18">
      <c r="A541" s="65">
        <v>44</v>
      </c>
      <c r="B541" s="65" t="s">
        <v>437</v>
      </c>
      <c r="C541" s="65" t="s">
        <v>394</v>
      </c>
      <c r="D541" s="65" t="s">
        <v>23</v>
      </c>
      <c r="E541" s="65" t="s">
        <v>36</v>
      </c>
      <c r="F541" s="65" t="s">
        <v>25</v>
      </c>
      <c r="G541" s="65" t="s">
        <v>25</v>
      </c>
      <c r="H541" s="65">
        <v>400</v>
      </c>
      <c r="I541" s="65"/>
      <c r="J541" s="65"/>
      <c r="K541" s="65"/>
      <c r="L541" s="65">
        <v>5500</v>
      </c>
      <c r="M541" s="65"/>
      <c r="N541" s="65"/>
      <c r="O541" s="65"/>
      <c r="P541" s="65"/>
      <c r="Q541" s="65">
        <v>5500</v>
      </c>
      <c r="R541" s="65"/>
    </row>
  </sheetData>
  <mergeCells count="8">
    <mergeCell ref="A1:R1"/>
    <mergeCell ref="A2:A3"/>
    <mergeCell ref="B2:B3"/>
    <mergeCell ref="C2:C3"/>
    <mergeCell ref="D2:G2"/>
    <mergeCell ref="H2:H3"/>
    <mergeCell ref="I2:P2"/>
    <mergeCell ref="Q2:Q3"/>
  </mergeCells>
  <phoneticPr fontId="1" type="noConversion"/>
  <conditionalFormatting sqref="B156:B1048576 B1:B102">
    <cfRule type="duplicateValues" dxfId="36" priority="33"/>
  </conditionalFormatting>
  <conditionalFormatting sqref="B134">
    <cfRule type="duplicateValues" dxfId="35" priority="1"/>
    <cfRule type="duplicateValues" dxfId="34" priority="2"/>
    <cfRule type="duplicateValues" dxfId="33" priority="3"/>
    <cfRule type="duplicateValues" dxfId="32" priority="4"/>
    <cfRule type="duplicateValues" dxfId="31" priority="5"/>
    <cfRule type="duplicateValues" dxfId="30" priority="6"/>
    <cfRule type="duplicateValues" dxfId="29" priority="7"/>
    <cfRule type="duplicateValues" dxfId="28" priority="8"/>
  </conditionalFormatting>
  <conditionalFormatting sqref="B147">
    <cfRule type="duplicateValues" dxfId="27" priority="17"/>
    <cfRule type="duplicateValues" dxfId="26" priority="18"/>
    <cfRule type="duplicateValues" dxfId="25" priority="19"/>
    <cfRule type="duplicateValues" dxfId="24" priority="20"/>
    <cfRule type="duplicateValues" dxfId="23" priority="21"/>
    <cfRule type="duplicateValues" dxfId="22" priority="22"/>
    <cfRule type="duplicateValues" dxfId="21" priority="23"/>
    <cfRule type="duplicateValues" dxfId="20" priority="24"/>
  </conditionalFormatting>
  <conditionalFormatting sqref="B149:B151">
    <cfRule type="duplicateValues" dxfId="19" priority="9"/>
    <cfRule type="duplicateValues" dxfId="18" priority="10"/>
    <cfRule type="duplicateValues" dxfId="17" priority="11"/>
    <cfRule type="duplicateValues" dxfId="16" priority="12"/>
    <cfRule type="duplicateValues" dxfId="15" priority="13"/>
    <cfRule type="duplicateValues" dxfId="14" priority="14"/>
    <cfRule type="duplicateValues" dxfId="13" priority="15"/>
    <cfRule type="duplicateValues" dxfId="12" priority="16"/>
  </conditionalFormatting>
  <conditionalFormatting sqref="B113:B133 B148 B135:B146">
    <cfRule type="duplicateValues" dxfId="11" priority="25"/>
    <cfRule type="duplicateValues" dxfId="10" priority="26"/>
    <cfRule type="duplicateValues" dxfId="9" priority="27"/>
    <cfRule type="duplicateValues" dxfId="8" priority="28"/>
    <cfRule type="duplicateValues" dxfId="7" priority="29"/>
    <cfRule type="duplicateValues" dxfId="6" priority="30"/>
    <cfRule type="duplicateValues" dxfId="5" priority="31"/>
    <cfRule type="duplicateValues" dxfId="4" priority="32"/>
  </conditionalFormatting>
  <dataValidations disablePrompts="1" count="1">
    <dataValidation type="list" allowBlank="1" showInputMessage="1" showErrorMessage="1" sqref="D343 D355 D360:D361" xr:uid="{FB11160E-9D80-46FC-AA1A-46305C58B751}">
      <formula1>"博士研究生, 硕士研究生, 大学本科,专科及以下"</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D93C-AF8D-414C-9DE7-89E1F618657C}">
  <dimension ref="A1:G7"/>
  <sheetViews>
    <sheetView workbookViewId="0">
      <selection activeCell="A2" sqref="A2:G7"/>
    </sheetView>
  </sheetViews>
  <sheetFormatPr defaultRowHeight="14"/>
  <cols>
    <col min="2" max="2" width="6.9140625" bestFit="1" customWidth="1"/>
    <col min="3" max="3" width="26.83203125" customWidth="1"/>
    <col min="4" max="4" width="16.4140625" customWidth="1"/>
    <col min="5" max="5" width="27.58203125" customWidth="1"/>
    <col min="6" max="6" width="6.1640625" bestFit="1" customWidth="1"/>
    <col min="7" max="7" width="20.25" bestFit="1" customWidth="1"/>
  </cols>
  <sheetData>
    <row r="1" spans="1:7" ht="26" customHeight="1">
      <c r="A1" s="296" t="s">
        <v>1386</v>
      </c>
      <c r="B1" s="296"/>
      <c r="C1" s="296"/>
      <c r="D1" s="296"/>
      <c r="E1" s="296"/>
      <c r="F1" s="296"/>
      <c r="G1" s="296"/>
    </row>
    <row r="2" spans="1:7" ht="26" customHeight="1">
      <c r="A2" s="68" t="s">
        <v>564</v>
      </c>
      <c r="B2" s="68" t="s">
        <v>946</v>
      </c>
      <c r="C2" s="68" t="s">
        <v>947</v>
      </c>
      <c r="D2" s="68" t="s">
        <v>949</v>
      </c>
      <c r="E2" s="68" t="s">
        <v>571</v>
      </c>
      <c r="F2" s="67" t="s">
        <v>572</v>
      </c>
      <c r="G2" s="67" t="s">
        <v>573</v>
      </c>
    </row>
    <row r="3" spans="1:7" ht="52">
      <c r="A3" s="89">
        <v>1</v>
      </c>
      <c r="B3" s="89" t="s">
        <v>217</v>
      </c>
      <c r="C3" s="89" t="s">
        <v>1387</v>
      </c>
      <c r="D3" s="89" t="s">
        <v>1388</v>
      </c>
      <c r="E3" s="71" t="s">
        <v>2858</v>
      </c>
      <c r="F3" s="89">
        <v>5000</v>
      </c>
      <c r="G3" s="89" t="s">
        <v>551</v>
      </c>
    </row>
    <row r="4" spans="1:7" ht="52">
      <c r="A4" s="89">
        <v>2</v>
      </c>
      <c r="B4" s="89" t="s">
        <v>217</v>
      </c>
      <c r="C4" s="89" t="s">
        <v>1389</v>
      </c>
      <c r="D4" s="89" t="s">
        <v>1127</v>
      </c>
      <c r="E4" s="71" t="s">
        <v>2858</v>
      </c>
      <c r="F4" s="89">
        <v>5000</v>
      </c>
      <c r="G4" s="89" t="s">
        <v>551</v>
      </c>
    </row>
    <row r="5" spans="1:7" ht="52">
      <c r="A5" s="71">
        <v>3</v>
      </c>
      <c r="B5" s="71" t="s">
        <v>520</v>
      </c>
      <c r="C5" s="83" t="s">
        <v>2859</v>
      </c>
      <c r="D5" s="83" t="s">
        <v>1777</v>
      </c>
      <c r="E5" s="71" t="s">
        <v>2858</v>
      </c>
      <c r="F5" s="71">
        <v>0</v>
      </c>
      <c r="G5" s="71" t="s">
        <v>500</v>
      </c>
    </row>
    <row r="6" spans="1:7" ht="52">
      <c r="A6" s="82">
        <v>4</v>
      </c>
      <c r="B6" s="83" t="s">
        <v>295</v>
      </c>
      <c r="C6" s="83" t="s">
        <v>2859</v>
      </c>
      <c r="D6" s="83" t="s">
        <v>1777</v>
      </c>
      <c r="E6" s="71" t="s">
        <v>2858</v>
      </c>
      <c r="F6" s="82">
        <v>0</v>
      </c>
      <c r="G6" s="83" t="s">
        <v>261</v>
      </c>
    </row>
    <row r="7" spans="1:7" ht="52">
      <c r="A7" s="82">
        <v>5</v>
      </c>
      <c r="B7" s="82" t="s">
        <v>311</v>
      </c>
      <c r="C7" s="83" t="s">
        <v>2859</v>
      </c>
      <c r="D7" s="82" t="s">
        <v>1777</v>
      </c>
      <c r="E7" s="71" t="s">
        <v>2858</v>
      </c>
      <c r="F7" s="82">
        <v>0</v>
      </c>
      <c r="G7" s="82" t="s">
        <v>261</v>
      </c>
    </row>
  </sheetData>
  <mergeCells count="1">
    <mergeCell ref="A1:G1"/>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B0D58-E361-4B08-8B4C-2C2209E7BA32}">
  <dimension ref="A1:T218"/>
  <sheetViews>
    <sheetView topLeftCell="E1" workbookViewId="0">
      <selection activeCell="M60" sqref="M60"/>
    </sheetView>
  </sheetViews>
  <sheetFormatPr defaultRowHeight="14"/>
  <cols>
    <col min="1" max="1" width="29.58203125" bestFit="1" customWidth="1"/>
    <col min="2" max="2" width="11.5" bestFit="1" customWidth="1"/>
    <col min="4" max="4" width="9.25" bestFit="1" customWidth="1"/>
    <col min="5" max="5" width="11.5" bestFit="1" customWidth="1"/>
    <col min="7" max="7" width="9.25" bestFit="1" customWidth="1"/>
    <col min="8" max="8" width="11.5" bestFit="1" customWidth="1"/>
    <col min="10" max="10" width="9.25" bestFit="1" customWidth="1"/>
    <col min="11" max="11" width="12.75" bestFit="1" customWidth="1"/>
    <col min="13" max="13" width="9.25" bestFit="1" customWidth="1"/>
    <col min="14" max="14" width="11.5" bestFit="1" customWidth="1"/>
    <col min="16" max="16" width="9.25" bestFit="1" customWidth="1"/>
    <col min="17" max="17" width="11.5" bestFit="1" customWidth="1"/>
    <col min="19" max="19" width="9.25" bestFit="1" customWidth="1"/>
    <col min="20" max="20" width="11.5" bestFit="1" customWidth="1"/>
  </cols>
  <sheetData>
    <row r="1" spans="1:20">
      <c r="A1" s="203" t="s">
        <v>2876</v>
      </c>
      <c r="B1" t="s">
        <v>16</v>
      </c>
      <c r="D1" s="203" t="s">
        <v>2876</v>
      </c>
      <c r="E1" t="s">
        <v>17</v>
      </c>
      <c r="G1" s="203" t="s">
        <v>2876</v>
      </c>
      <c r="H1" t="s">
        <v>18</v>
      </c>
      <c r="J1" s="203" t="s">
        <v>2876</v>
      </c>
      <c r="K1" t="s">
        <v>14</v>
      </c>
      <c r="M1" s="203" t="s">
        <v>2876</v>
      </c>
      <c r="N1" t="s">
        <v>13</v>
      </c>
      <c r="P1" s="203" t="s">
        <v>2876</v>
      </c>
      <c r="Q1" t="s">
        <v>2886</v>
      </c>
      <c r="S1" s="203" t="s">
        <v>2876</v>
      </c>
      <c r="T1" t="s">
        <v>2887</v>
      </c>
    </row>
    <row r="2" spans="1:20">
      <c r="A2" s="204" t="s">
        <v>365</v>
      </c>
      <c r="B2">
        <v>10</v>
      </c>
      <c r="D2" s="204" t="s">
        <v>311</v>
      </c>
      <c r="E2">
        <v>1000</v>
      </c>
      <c r="G2" s="204" t="s">
        <v>428</v>
      </c>
      <c r="H2">
        <v>500</v>
      </c>
      <c r="J2" s="204" t="s">
        <v>428</v>
      </c>
      <c r="K2">
        <v>240</v>
      </c>
      <c r="M2" s="204" t="s">
        <v>137</v>
      </c>
      <c r="N2">
        <v>100</v>
      </c>
      <c r="P2" s="204" t="s">
        <v>178</v>
      </c>
      <c r="Q2">
        <v>750</v>
      </c>
      <c r="S2" s="204" t="s">
        <v>311</v>
      </c>
      <c r="T2">
        <v>0</v>
      </c>
    </row>
    <row r="3" spans="1:20">
      <c r="A3" s="204" t="s">
        <v>137</v>
      </c>
      <c r="B3">
        <v>1220</v>
      </c>
      <c r="D3" s="204" t="s">
        <v>68</v>
      </c>
      <c r="E3">
        <v>0</v>
      </c>
      <c r="G3" s="204" t="s">
        <v>137</v>
      </c>
      <c r="H3">
        <v>1500</v>
      </c>
      <c r="J3" s="204" t="s">
        <v>173</v>
      </c>
      <c r="K3">
        <v>120</v>
      </c>
      <c r="M3" s="204" t="s">
        <v>50</v>
      </c>
      <c r="N3">
        <v>50</v>
      </c>
      <c r="P3" s="204" t="s">
        <v>158</v>
      </c>
      <c r="Q3">
        <v>200</v>
      </c>
      <c r="S3" s="204" t="s">
        <v>295</v>
      </c>
      <c r="T3">
        <v>0</v>
      </c>
    </row>
    <row r="4" spans="1:20">
      <c r="A4" s="204" t="s">
        <v>173</v>
      </c>
      <c r="B4">
        <v>10</v>
      </c>
      <c r="D4" s="204" t="s">
        <v>317</v>
      </c>
      <c r="E4">
        <v>1000</v>
      </c>
      <c r="G4" s="204" t="s">
        <v>138</v>
      </c>
      <c r="H4">
        <v>1000</v>
      </c>
      <c r="J4" s="204" t="s">
        <v>423</v>
      </c>
      <c r="K4">
        <v>200</v>
      </c>
      <c r="M4" s="204" t="s">
        <v>60</v>
      </c>
      <c r="N4">
        <v>0</v>
      </c>
      <c r="P4" s="204" t="s">
        <v>462</v>
      </c>
      <c r="Q4">
        <v>100</v>
      </c>
      <c r="S4" s="204" t="s">
        <v>217</v>
      </c>
      <c r="T4">
        <v>10000</v>
      </c>
    </row>
    <row r="5" spans="1:20">
      <c r="A5" s="204" t="s">
        <v>323</v>
      </c>
      <c r="B5">
        <v>1300</v>
      </c>
      <c r="D5" s="204" t="s">
        <v>44</v>
      </c>
      <c r="E5">
        <v>500</v>
      </c>
      <c r="G5" s="204" t="s">
        <v>160</v>
      </c>
      <c r="H5">
        <v>500</v>
      </c>
      <c r="J5" s="204" t="s">
        <v>323</v>
      </c>
      <c r="K5">
        <v>4806</v>
      </c>
      <c r="M5" s="204" t="s">
        <v>158</v>
      </c>
      <c r="N5">
        <v>1200</v>
      </c>
      <c r="P5" s="204" t="s">
        <v>190</v>
      </c>
      <c r="Q5">
        <v>100</v>
      </c>
      <c r="S5" s="204" t="s">
        <v>520</v>
      </c>
      <c r="T5">
        <v>0</v>
      </c>
    </row>
    <row r="6" spans="1:20">
      <c r="A6" s="204" t="s">
        <v>176</v>
      </c>
      <c r="B6">
        <v>500</v>
      </c>
      <c r="D6" s="204" t="s">
        <v>294</v>
      </c>
      <c r="E6">
        <v>1000</v>
      </c>
      <c r="G6" s="204" t="s">
        <v>1562</v>
      </c>
      <c r="H6">
        <v>1500</v>
      </c>
      <c r="J6" s="204" t="s">
        <v>175</v>
      </c>
      <c r="K6">
        <v>1160</v>
      </c>
      <c r="M6" s="204" t="s">
        <v>180</v>
      </c>
      <c r="N6">
        <v>3050</v>
      </c>
      <c r="P6" s="204" t="s">
        <v>2867</v>
      </c>
      <c r="Q6">
        <v>200</v>
      </c>
      <c r="S6" s="204" t="s">
        <v>2877</v>
      </c>
      <c r="T6">
        <v>10000</v>
      </c>
    </row>
    <row r="7" spans="1:20">
      <c r="A7" s="204" t="s">
        <v>2008</v>
      </c>
      <c r="B7">
        <v>500</v>
      </c>
      <c r="D7" s="204" t="s">
        <v>206</v>
      </c>
      <c r="E7">
        <v>0</v>
      </c>
      <c r="G7" s="204" t="s">
        <v>444</v>
      </c>
      <c r="H7">
        <v>100</v>
      </c>
      <c r="J7" s="204" t="s">
        <v>138</v>
      </c>
      <c r="K7">
        <v>200</v>
      </c>
      <c r="M7" s="204" t="s">
        <v>977</v>
      </c>
      <c r="N7">
        <v>50</v>
      </c>
      <c r="P7" s="204" t="s">
        <v>440</v>
      </c>
      <c r="Q7">
        <v>500</v>
      </c>
    </row>
    <row r="8" spans="1:20">
      <c r="A8" s="204" t="s">
        <v>311</v>
      </c>
      <c r="B8">
        <v>1730</v>
      </c>
      <c r="D8" s="204" t="s">
        <v>297</v>
      </c>
      <c r="E8">
        <v>1000</v>
      </c>
      <c r="G8" s="204" t="s">
        <v>411</v>
      </c>
      <c r="H8">
        <v>500</v>
      </c>
      <c r="J8" s="204" t="s">
        <v>2096</v>
      </c>
      <c r="K8">
        <v>200</v>
      </c>
      <c r="M8" s="204" t="s">
        <v>108</v>
      </c>
      <c r="N8">
        <v>2000</v>
      </c>
      <c r="P8" s="204" t="s">
        <v>196</v>
      </c>
      <c r="Q8">
        <v>750</v>
      </c>
    </row>
    <row r="9" spans="1:20">
      <c r="A9" s="204" t="s">
        <v>177</v>
      </c>
      <c r="B9">
        <v>21</v>
      </c>
      <c r="D9" s="204" t="s">
        <v>308</v>
      </c>
      <c r="E9">
        <v>1000</v>
      </c>
      <c r="G9" s="204" t="s">
        <v>977</v>
      </c>
      <c r="H9">
        <v>200</v>
      </c>
      <c r="J9" s="204" t="s">
        <v>311</v>
      </c>
      <c r="K9">
        <v>360</v>
      </c>
      <c r="M9" s="204" t="s">
        <v>42</v>
      </c>
      <c r="N9">
        <v>50</v>
      </c>
      <c r="P9" s="204" t="s">
        <v>203</v>
      </c>
      <c r="Q9">
        <v>200</v>
      </c>
    </row>
    <row r="10" spans="1:20">
      <c r="A10" s="204" t="s">
        <v>178</v>
      </c>
      <c r="B10">
        <v>2250</v>
      </c>
      <c r="D10" s="204" t="s">
        <v>262</v>
      </c>
      <c r="E10">
        <v>1550</v>
      </c>
      <c r="G10" s="204" t="s">
        <v>429</v>
      </c>
      <c r="H10">
        <v>2600</v>
      </c>
      <c r="J10" s="204" t="s">
        <v>2213</v>
      </c>
      <c r="K10">
        <v>180</v>
      </c>
      <c r="M10" s="204" t="s">
        <v>183</v>
      </c>
      <c r="N10">
        <v>2050</v>
      </c>
      <c r="P10" s="204" t="s">
        <v>204</v>
      </c>
      <c r="Q10">
        <v>20</v>
      </c>
    </row>
    <row r="11" spans="1:20">
      <c r="A11" s="204" t="s">
        <v>158</v>
      </c>
      <c r="B11">
        <v>100</v>
      </c>
      <c r="D11" s="204" t="s">
        <v>2015</v>
      </c>
      <c r="E11">
        <v>0</v>
      </c>
      <c r="G11" s="204" t="s">
        <v>70</v>
      </c>
      <c r="H11">
        <v>30</v>
      </c>
      <c r="J11" s="204" t="s">
        <v>177</v>
      </c>
      <c r="K11">
        <v>280</v>
      </c>
      <c r="M11" s="204" t="s">
        <v>72</v>
      </c>
      <c r="N11">
        <v>1000</v>
      </c>
      <c r="P11" s="204" t="s">
        <v>154</v>
      </c>
      <c r="Q11">
        <v>500</v>
      </c>
    </row>
    <row r="12" spans="1:20">
      <c r="A12" s="204" t="s">
        <v>180</v>
      </c>
      <c r="B12">
        <v>1250</v>
      </c>
      <c r="D12" s="204" t="s">
        <v>275</v>
      </c>
      <c r="E12">
        <v>1000</v>
      </c>
      <c r="G12" s="204" t="s">
        <v>108</v>
      </c>
      <c r="H12">
        <v>500</v>
      </c>
      <c r="J12" s="204" t="s">
        <v>116</v>
      </c>
      <c r="K12">
        <v>900</v>
      </c>
      <c r="M12" s="204" t="s">
        <v>74</v>
      </c>
      <c r="N12">
        <v>100</v>
      </c>
      <c r="P12" s="204" t="s">
        <v>235</v>
      </c>
      <c r="Q12">
        <v>80</v>
      </c>
    </row>
    <row r="13" spans="1:20">
      <c r="A13" s="204" t="s">
        <v>457</v>
      </c>
      <c r="B13">
        <v>10</v>
      </c>
      <c r="D13" s="204" t="s">
        <v>2170</v>
      </c>
      <c r="E13">
        <v>2000</v>
      </c>
      <c r="G13" s="204" t="s">
        <v>183</v>
      </c>
      <c r="H13">
        <v>1000</v>
      </c>
      <c r="J13" s="204" t="s">
        <v>324</v>
      </c>
      <c r="K13">
        <v>1500</v>
      </c>
      <c r="M13" s="204" t="s">
        <v>462</v>
      </c>
      <c r="N13">
        <v>1000</v>
      </c>
      <c r="P13" s="204" t="s">
        <v>156</v>
      </c>
      <c r="Q13">
        <v>200</v>
      </c>
    </row>
    <row r="14" spans="1:20">
      <c r="A14" s="204" t="s">
        <v>2188</v>
      </c>
      <c r="B14">
        <v>530</v>
      </c>
      <c r="D14" s="204" t="s">
        <v>2877</v>
      </c>
      <c r="E14">
        <v>10050</v>
      </c>
      <c r="G14" s="204" t="s">
        <v>2077</v>
      </c>
      <c r="H14">
        <v>1500</v>
      </c>
      <c r="J14" s="204" t="s">
        <v>178</v>
      </c>
      <c r="K14">
        <v>1200</v>
      </c>
      <c r="M14" s="204" t="s">
        <v>447</v>
      </c>
      <c r="N14">
        <v>1200</v>
      </c>
      <c r="P14" s="204" t="s">
        <v>446</v>
      </c>
      <c r="Q14">
        <v>200</v>
      </c>
    </row>
    <row r="15" spans="1:20">
      <c r="A15" s="204" t="s">
        <v>181</v>
      </c>
      <c r="B15">
        <v>10</v>
      </c>
      <c r="G15" s="204" t="s">
        <v>462</v>
      </c>
      <c r="H15">
        <v>1500</v>
      </c>
      <c r="J15" s="204" t="s">
        <v>158</v>
      </c>
      <c r="K15">
        <v>200</v>
      </c>
      <c r="M15" s="204" t="s">
        <v>189</v>
      </c>
      <c r="N15">
        <v>1000</v>
      </c>
      <c r="P15" s="204" t="s">
        <v>211</v>
      </c>
      <c r="Q15">
        <v>80</v>
      </c>
    </row>
    <row r="16" spans="1:20">
      <c r="A16" s="204" t="s">
        <v>69</v>
      </c>
      <c r="B16">
        <v>3500</v>
      </c>
      <c r="G16" s="204" t="s">
        <v>187</v>
      </c>
      <c r="H16">
        <v>500</v>
      </c>
      <c r="J16" s="204" t="s">
        <v>415</v>
      </c>
      <c r="K16">
        <v>84</v>
      </c>
      <c r="M16" s="204" t="s">
        <v>26</v>
      </c>
      <c r="N16">
        <v>956</v>
      </c>
      <c r="P16" s="204" t="s">
        <v>475</v>
      </c>
      <c r="Q16">
        <v>100</v>
      </c>
    </row>
    <row r="17" spans="1:17">
      <c r="A17" s="204" t="s">
        <v>2440</v>
      </c>
      <c r="B17">
        <v>1700</v>
      </c>
      <c r="G17" s="204" t="s">
        <v>75</v>
      </c>
      <c r="H17">
        <v>3500</v>
      </c>
      <c r="J17" s="204" t="s">
        <v>419</v>
      </c>
      <c r="K17">
        <v>100</v>
      </c>
      <c r="M17" s="204" t="s">
        <v>191</v>
      </c>
      <c r="N17">
        <v>50</v>
      </c>
      <c r="P17" s="204" t="s">
        <v>227</v>
      </c>
      <c r="Q17">
        <v>20</v>
      </c>
    </row>
    <row r="18" spans="1:17">
      <c r="A18" s="204" t="s">
        <v>267</v>
      </c>
      <c r="B18">
        <v>1200</v>
      </c>
      <c r="G18" s="204" t="s">
        <v>189</v>
      </c>
      <c r="H18">
        <v>1500</v>
      </c>
      <c r="J18" s="204" t="s">
        <v>180</v>
      </c>
      <c r="K18">
        <v>100</v>
      </c>
      <c r="M18" s="204" t="s">
        <v>440</v>
      </c>
      <c r="N18">
        <v>700</v>
      </c>
      <c r="P18" s="204" t="s">
        <v>442</v>
      </c>
      <c r="Q18">
        <v>900</v>
      </c>
    </row>
    <row r="19" spans="1:17">
      <c r="A19" s="204" t="s">
        <v>977</v>
      </c>
      <c r="B19">
        <v>1210</v>
      </c>
      <c r="G19" s="204" t="s">
        <v>2075</v>
      </c>
      <c r="H19">
        <v>0</v>
      </c>
      <c r="J19" s="204" t="s">
        <v>2188</v>
      </c>
      <c r="K19">
        <v>600</v>
      </c>
      <c r="M19" s="204" t="s">
        <v>194</v>
      </c>
      <c r="N19">
        <v>100</v>
      </c>
      <c r="P19" s="204" t="s">
        <v>157</v>
      </c>
      <c r="Q19">
        <v>200</v>
      </c>
    </row>
    <row r="20" spans="1:17">
      <c r="A20" s="204" t="s">
        <v>429</v>
      </c>
      <c r="B20">
        <v>680</v>
      </c>
      <c r="G20" s="204" t="s">
        <v>106</v>
      </c>
      <c r="H20">
        <v>3000</v>
      </c>
      <c r="J20" s="204" t="s">
        <v>1583</v>
      </c>
      <c r="K20">
        <v>1920</v>
      </c>
      <c r="M20" s="204" t="s">
        <v>43</v>
      </c>
      <c r="N20">
        <v>756</v>
      </c>
      <c r="P20" s="204" t="s">
        <v>159</v>
      </c>
      <c r="Q20">
        <v>900</v>
      </c>
    </row>
    <row r="21" spans="1:17">
      <c r="A21" s="204" t="s">
        <v>502</v>
      </c>
      <c r="B21">
        <v>100</v>
      </c>
      <c r="G21" s="204" t="s">
        <v>26</v>
      </c>
      <c r="H21">
        <v>500</v>
      </c>
      <c r="J21" s="204" t="s">
        <v>181</v>
      </c>
      <c r="K21">
        <v>680</v>
      </c>
      <c r="M21" s="204" t="s">
        <v>80</v>
      </c>
      <c r="N21">
        <v>30</v>
      </c>
      <c r="P21" s="204" t="s">
        <v>2877</v>
      </c>
      <c r="Q21">
        <v>6000</v>
      </c>
    </row>
    <row r="22" spans="1:17">
      <c r="A22" s="204" t="s">
        <v>1543</v>
      </c>
      <c r="B22">
        <v>150</v>
      </c>
      <c r="G22" s="204" t="s">
        <v>193</v>
      </c>
      <c r="H22">
        <v>500</v>
      </c>
      <c r="J22" s="204" t="s">
        <v>182</v>
      </c>
      <c r="K22">
        <v>200</v>
      </c>
      <c r="M22" s="204" t="s">
        <v>81</v>
      </c>
      <c r="N22">
        <v>0</v>
      </c>
    </row>
    <row r="23" spans="1:17">
      <c r="A23" s="204" t="s">
        <v>243</v>
      </c>
      <c r="B23">
        <v>14000</v>
      </c>
      <c r="G23" s="204" t="s">
        <v>440</v>
      </c>
      <c r="H23">
        <v>500</v>
      </c>
      <c r="J23" s="204" t="s">
        <v>1562</v>
      </c>
      <c r="K23">
        <v>2000</v>
      </c>
      <c r="M23" s="204" t="s">
        <v>82</v>
      </c>
      <c r="N23">
        <v>100</v>
      </c>
    </row>
    <row r="24" spans="1:17">
      <c r="A24" s="204" t="s">
        <v>2055</v>
      </c>
      <c r="B24">
        <v>10</v>
      </c>
      <c r="G24" s="204" t="s">
        <v>79</v>
      </c>
      <c r="H24">
        <v>500</v>
      </c>
      <c r="J24" s="204" t="s">
        <v>139</v>
      </c>
      <c r="K24">
        <v>80</v>
      </c>
      <c r="M24" s="204" t="s">
        <v>140</v>
      </c>
      <c r="N24">
        <v>3000</v>
      </c>
    </row>
    <row r="25" spans="1:17">
      <c r="A25" s="204" t="s">
        <v>503</v>
      </c>
      <c r="B25">
        <v>10</v>
      </c>
      <c r="G25" s="204" t="s">
        <v>196</v>
      </c>
      <c r="H25">
        <v>500</v>
      </c>
      <c r="J25" s="204" t="s">
        <v>69</v>
      </c>
      <c r="K25">
        <v>720</v>
      </c>
      <c r="M25" s="204" t="s">
        <v>38</v>
      </c>
      <c r="N25">
        <v>2000</v>
      </c>
    </row>
    <row r="26" spans="1:17">
      <c r="A26" s="204" t="s">
        <v>276</v>
      </c>
      <c r="B26">
        <v>10</v>
      </c>
      <c r="G26" s="204" t="s">
        <v>45</v>
      </c>
      <c r="H26">
        <v>500</v>
      </c>
      <c r="J26" s="204" t="s">
        <v>2440</v>
      </c>
      <c r="K26">
        <v>5520</v>
      </c>
      <c r="M26" s="204" t="s">
        <v>54</v>
      </c>
      <c r="N26">
        <v>200</v>
      </c>
    </row>
    <row r="27" spans="1:17">
      <c r="A27" s="204" t="s">
        <v>316</v>
      </c>
      <c r="B27">
        <v>500</v>
      </c>
      <c r="G27" s="204" t="s">
        <v>436</v>
      </c>
      <c r="H27">
        <v>3000</v>
      </c>
      <c r="J27" s="204" t="s">
        <v>267</v>
      </c>
      <c r="K27">
        <v>300</v>
      </c>
      <c r="M27" s="204" t="s">
        <v>203</v>
      </c>
      <c r="N27">
        <v>1000</v>
      </c>
    </row>
    <row r="28" spans="1:17">
      <c r="A28" s="204" t="s">
        <v>183</v>
      </c>
      <c r="B28">
        <v>1000</v>
      </c>
      <c r="G28" s="204" t="s">
        <v>348</v>
      </c>
      <c r="H28">
        <v>1000</v>
      </c>
      <c r="J28" s="204" t="s">
        <v>411</v>
      </c>
      <c r="K28">
        <v>680</v>
      </c>
      <c r="M28" s="204" t="s">
        <v>153</v>
      </c>
      <c r="N28">
        <v>250</v>
      </c>
    </row>
    <row r="29" spans="1:17">
      <c r="A29" s="204" t="s">
        <v>301</v>
      </c>
      <c r="B29">
        <v>10</v>
      </c>
      <c r="G29" s="204" t="s">
        <v>464</v>
      </c>
      <c r="H29">
        <v>500</v>
      </c>
      <c r="J29" s="204" t="s">
        <v>977</v>
      </c>
      <c r="K29">
        <v>5160</v>
      </c>
      <c r="M29" s="204" t="s">
        <v>84</v>
      </c>
      <c r="N29">
        <v>200</v>
      </c>
    </row>
    <row r="30" spans="1:17">
      <c r="A30" s="204" t="s">
        <v>2181</v>
      </c>
      <c r="B30">
        <v>5515</v>
      </c>
      <c r="G30" s="204" t="s">
        <v>199</v>
      </c>
      <c r="H30">
        <v>60</v>
      </c>
      <c r="J30" s="204" t="s">
        <v>458</v>
      </c>
      <c r="K30">
        <v>200</v>
      </c>
      <c r="M30" s="204" t="s">
        <v>33</v>
      </c>
      <c r="N30">
        <v>1000</v>
      </c>
    </row>
    <row r="31" spans="1:17">
      <c r="A31" s="204" t="s">
        <v>2878</v>
      </c>
      <c r="B31">
        <v>2400</v>
      </c>
      <c r="G31" s="204" t="s">
        <v>140</v>
      </c>
      <c r="H31">
        <v>1500</v>
      </c>
      <c r="J31" s="204" t="s">
        <v>502</v>
      </c>
      <c r="K31">
        <v>180</v>
      </c>
      <c r="M31" s="204" t="s">
        <v>46</v>
      </c>
      <c r="N31">
        <v>1200</v>
      </c>
    </row>
    <row r="32" spans="1:17">
      <c r="A32" s="204" t="s">
        <v>72</v>
      </c>
      <c r="B32">
        <v>5500</v>
      </c>
      <c r="G32" s="204" t="s">
        <v>202</v>
      </c>
      <c r="H32">
        <v>500</v>
      </c>
      <c r="J32" s="204" t="s">
        <v>1543</v>
      </c>
      <c r="K32">
        <v>40</v>
      </c>
      <c r="M32" s="204" t="s">
        <v>85</v>
      </c>
      <c r="N32">
        <v>200</v>
      </c>
    </row>
    <row r="33" spans="1:14">
      <c r="A33" s="204" t="s">
        <v>2879</v>
      </c>
      <c r="B33">
        <v>3500</v>
      </c>
      <c r="G33" s="204" t="s">
        <v>1550</v>
      </c>
      <c r="H33">
        <v>1000</v>
      </c>
      <c r="J33" s="204" t="s">
        <v>243</v>
      </c>
      <c r="K33">
        <v>600</v>
      </c>
      <c r="M33" s="204" t="s">
        <v>55</v>
      </c>
      <c r="N33">
        <v>1000</v>
      </c>
    </row>
    <row r="34" spans="1:14">
      <c r="A34" s="204" t="s">
        <v>317</v>
      </c>
      <c r="B34">
        <v>100</v>
      </c>
      <c r="G34" s="204" t="s">
        <v>433</v>
      </c>
      <c r="H34">
        <v>500</v>
      </c>
      <c r="J34" s="204" t="s">
        <v>503</v>
      </c>
      <c r="K34">
        <v>648</v>
      </c>
      <c r="M34" s="204" t="s">
        <v>122</v>
      </c>
      <c r="N34">
        <v>0</v>
      </c>
    </row>
    <row r="35" spans="1:14">
      <c r="A35" s="204" t="s">
        <v>508</v>
      </c>
      <c r="B35">
        <v>20</v>
      </c>
      <c r="G35" s="204" t="s">
        <v>84</v>
      </c>
      <c r="H35">
        <v>500</v>
      </c>
      <c r="J35" s="204" t="s">
        <v>276</v>
      </c>
      <c r="K35">
        <v>300</v>
      </c>
      <c r="M35" s="204" t="s">
        <v>205</v>
      </c>
      <c r="N35">
        <v>850</v>
      </c>
    </row>
    <row r="36" spans="1:14">
      <c r="A36" s="204" t="s">
        <v>450</v>
      </c>
      <c r="B36">
        <v>10</v>
      </c>
      <c r="G36" s="204" t="s">
        <v>51</v>
      </c>
      <c r="H36">
        <v>500</v>
      </c>
      <c r="J36" s="204" t="s">
        <v>430</v>
      </c>
      <c r="K36">
        <v>240</v>
      </c>
      <c r="M36" s="204" t="s">
        <v>154</v>
      </c>
      <c r="N36">
        <v>2000</v>
      </c>
    </row>
    <row r="37" spans="1:14">
      <c r="A37" s="204" t="s">
        <v>462</v>
      </c>
      <c r="B37">
        <v>1200</v>
      </c>
      <c r="G37" s="204" t="s">
        <v>46</v>
      </c>
      <c r="H37">
        <v>500</v>
      </c>
      <c r="J37" s="204" t="s">
        <v>149</v>
      </c>
      <c r="K37">
        <v>80</v>
      </c>
      <c r="M37" s="204" t="s">
        <v>130</v>
      </c>
      <c r="N37">
        <v>19000</v>
      </c>
    </row>
    <row r="38" spans="1:14">
      <c r="A38" s="204" t="s">
        <v>2018</v>
      </c>
      <c r="B38">
        <v>2900</v>
      </c>
      <c r="G38" s="204" t="s">
        <v>371</v>
      </c>
      <c r="H38">
        <v>0</v>
      </c>
      <c r="J38" s="204" t="s">
        <v>183</v>
      </c>
      <c r="K38">
        <v>400</v>
      </c>
      <c r="M38" s="204" t="s">
        <v>207</v>
      </c>
      <c r="N38">
        <v>150</v>
      </c>
    </row>
    <row r="39" spans="1:14">
      <c r="A39" s="204" t="s">
        <v>75</v>
      </c>
      <c r="B39">
        <v>10</v>
      </c>
      <c r="G39" s="204" t="s">
        <v>205</v>
      </c>
      <c r="H39">
        <v>500</v>
      </c>
      <c r="J39" s="204" t="s">
        <v>184</v>
      </c>
      <c r="K39">
        <v>240</v>
      </c>
      <c r="M39" s="204" t="s">
        <v>47</v>
      </c>
      <c r="N39">
        <v>1000</v>
      </c>
    </row>
    <row r="40" spans="1:14">
      <c r="A40" s="204" t="s">
        <v>189</v>
      </c>
      <c r="B40">
        <v>84</v>
      </c>
      <c r="G40" s="204" t="s">
        <v>393</v>
      </c>
      <c r="H40">
        <v>530</v>
      </c>
      <c r="J40" s="204" t="s">
        <v>2077</v>
      </c>
      <c r="K40">
        <v>1068.0999999999999</v>
      </c>
      <c r="M40" s="204" t="s">
        <v>91</v>
      </c>
      <c r="N40">
        <v>2000</v>
      </c>
    </row>
    <row r="41" spans="1:14">
      <c r="A41" s="204" t="s">
        <v>278</v>
      </c>
      <c r="B41">
        <v>5000</v>
      </c>
      <c r="G41" s="204" t="s">
        <v>424</v>
      </c>
      <c r="H41">
        <v>500</v>
      </c>
      <c r="J41" s="204" t="s">
        <v>1469</v>
      </c>
      <c r="K41">
        <v>120</v>
      </c>
      <c r="M41" s="204" t="s">
        <v>446</v>
      </c>
      <c r="N41">
        <v>250</v>
      </c>
    </row>
    <row r="42" spans="1:14">
      <c r="A42" s="204" t="s">
        <v>126</v>
      </c>
      <c r="B42">
        <v>5500</v>
      </c>
      <c r="G42" s="204" t="s">
        <v>154</v>
      </c>
      <c r="H42">
        <v>1000</v>
      </c>
      <c r="J42" s="204" t="s">
        <v>403</v>
      </c>
      <c r="K42">
        <v>160</v>
      </c>
      <c r="M42" s="204" t="s">
        <v>236</v>
      </c>
      <c r="N42">
        <v>0</v>
      </c>
    </row>
    <row r="43" spans="1:14">
      <c r="A43" s="204" t="s">
        <v>2180</v>
      </c>
      <c r="B43">
        <v>21</v>
      </c>
      <c r="G43" s="204" t="s">
        <v>146</v>
      </c>
      <c r="H43">
        <v>500</v>
      </c>
      <c r="J43" s="204" t="s">
        <v>508</v>
      </c>
      <c r="K43">
        <v>204</v>
      </c>
      <c r="M43" s="204" t="s">
        <v>59</v>
      </c>
      <c r="N43">
        <v>0</v>
      </c>
    </row>
    <row r="44" spans="1:14">
      <c r="A44" s="204" t="s">
        <v>155</v>
      </c>
      <c r="B44">
        <v>1350</v>
      </c>
      <c r="G44" s="204" t="s">
        <v>443</v>
      </c>
      <c r="H44">
        <v>500</v>
      </c>
      <c r="J44" s="204" t="s">
        <v>462</v>
      </c>
      <c r="K44">
        <v>2145.6603599999999</v>
      </c>
      <c r="M44" s="204" t="s">
        <v>147</v>
      </c>
      <c r="N44">
        <v>50</v>
      </c>
    </row>
    <row r="45" spans="1:14">
      <c r="A45" s="204" t="s">
        <v>2033</v>
      </c>
      <c r="B45">
        <v>20</v>
      </c>
      <c r="G45" s="204" t="s">
        <v>1536</v>
      </c>
      <c r="H45">
        <v>7500</v>
      </c>
      <c r="J45" s="204" t="s">
        <v>447</v>
      </c>
      <c r="K45">
        <v>200</v>
      </c>
      <c r="M45" s="204" t="s">
        <v>213</v>
      </c>
      <c r="N45">
        <v>1000</v>
      </c>
    </row>
    <row r="46" spans="1:14">
      <c r="A46" s="204" t="s">
        <v>106</v>
      </c>
      <c r="B46">
        <v>10.5</v>
      </c>
      <c r="G46" s="204" t="s">
        <v>86</v>
      </c>
      <c r="H46">
        <v>500</v>
      </c>
      <c r="J46" s="204" t="s">
        <v>189</v>
      </c>
      <c r="K46">
        <v>2080</v>
      </c>
      <c r="M46" s="204" t="s">
        <v>40</v>
      </c>
      <c r="N46">
        <v>50</v>
      </c>
    </row>
    <row r="47" spans="1:14">
      <c r="A47" s="204" t="s">
        <v>2118</v>
      </c>
      <c r="B47">
        <v>4730</v>
      </c>
      <c r="G47" s="204" t="s">
        <v>2084</v>
      </c>
      <c r="H47">
        <v>500</v>
      </c>
      <c r="J47" s="204" t="s">
        <v>1572</v>
      </c>
      <c r="K47">
        <v>800</v>
      </c>
      <c r="M47" s="204" t="s">
        <v>53</v>
      </c>
      <c r="N47">
        <v>50</v>
      </c>
    </row>
    <row r="48" spans="1:14">
      <c r="A48" s="204" t="s">
        <v>2131</v>
      </c>
      <c r="B48">
        <v>530</v>
      </c>
      <c r="G48" s="204" t="s">
        <v>208</v>
      </c>
      <c r="H48">
        <v>500</v>
      </c>
      <c r="J48" s="204" t="s">
        <v>126</v>
      </c>
      <c r="K48">
        <v>40</v>
      </c>
      <c r="M48" s="204" t="s">
        <v>217</v>
      </c>
      <c r="N48">
        <v>11000</v>
      </c>
    </row>
    <row r="49" spans="1:14">
      <c r="A49" s="204" t="s">
        <v>28</v>
      </c>
      <c r="B49">
        <v>360</v>
      </c>
      <c r="G49" s="204" t="s">
        <v>356</v>
      </c>
      <c r="H49">
        <v>100</v>
      </c>
      <c r="J49" s="204" t="s">
        <v>106</v>
      </c>
      <c r="K49">
        <v>1268.24856</v>
      </c>
      <c r="M49" s="204" t="s">
        <v>52</v>
      </c>
      <c r="N49">
        <v>200</v>
      </c>
    </row>
    <row r="50" spans="1:14">
      <c r="A50" s="204" t="s">
        <v>191</v>
      </c>
      <c r="B50">
        <v>3500</v>
      </c>
      <c r="G50" s="204" t="s">
        <v>40</v>
      </c>
      <c r="H50">
        <v>500</v>
      </c>
      <c r="J50" s="204" t="s">
        <v>2118</v>
      </c>
      <c r="K50">
        <v>180</v>
      </c>
      <c r="M50" s="204" t="s">
        <v>39</v>
      </c>
      <c r="N50">
        <v>50</v>
      </c>
    </row>
    <row r="51" spans="1:14">
      <c r="A51" s="204" t="s">
        <v>32</v>
      </c>
      <c r="B51">
        <v>5500</v>
      </c>
      <c r="G51" s="204" t="s">
        <v>414</v>
      </c>
      <c r="H51">
        <v>500</v>
      </c>
      <c r="J51" s="204" t="s">
        <v>325</v>
      </c>
      <c r="K51">
        <v>300</v>
      </c>
      <c r="M51" s="204" t="s">
        <v>475</v>
      </c>
      <c r="N51">
        <v>100</v>
      </c>
    </row>
    <row r="52" spans="1:14">
      <c r="A52" s="204" t="s">
        <v>1852</v>
      </c>
      <c r="B52">
        <v>500</v>
      </c>
      <c r="G52" s="204" t="s">
        <v>216</v>
      </c>
      <c r="H52">
        <v>100</v>
      </c>
      <c r="J52" s="204" t="s">
        <v>76</v>
      </c>
      <c r="K52">
        <v>600</v>
      </c>
      <c r="M52" s="204" t="s">
        <v>445</v>
      </c>
      <c r="N52">
        <v>0</v>
      </c>
    </row>
    <row r="53" spans="1:14">
      <c r="A53" s="204" t="s">
        <v>2880</v>
      </c>
      <c r="B53">
        <v>2700</v>
      </c>
      <c r="G53" s="204" t="s">
        <v>232</v>
      </c>
      <c r="H53">
        <v>500</v>
      </c>
      <c r="J53" s="204" t="s">
        <v>129</v>
      </c>
      <c r="K53">
        <v>1240</v>
      </c>
      <c r="M53" s="204" t="s">
        <v>121</v>
      </c>
      <c r="N53">
        <v>0</v>
      </c>
    </row>
    <row r="54" spans="1:14">
      <c r="A54" s="204" t="s">
        <v>440</v>
      </c>
      <c r="B54">
        <v>50</v>
      </c>
      <c r="G54" s="204" t="s">
        <v>475</v>
      </c>
      <c r="H54">
        <v>90</v>
      </c>
      <c r="J54" s="204" t="s">
        <v>26</v>
      </c>
      <c r="K54">
        <v>5312</v>
      </c>
      <c r="M54" s="204" t="s">
        <v>127</v>
      </c>
      <c r="N54">
        <v>50</v>
      </c>
    </row>
    <row r="55" spans="1:14">
      <c r="A55" s="204" t="s">
        <v>505</v>
      </c>
      <c r="B55">
        <v>40</v>
      </c>
      <c r="G55" s="204" t="s">
        <v>425</v>
      </c>
      <c r="H55">
        <v>0</v>
      </c>
      <c r="J55" s="204" t="s">
        <v>152</v>
      </c>
      <c r="K55">
        <v>80</v>
      </c>
      <c r="M55" s="204" t="s">
        <v>490</v>
      </c>
      <c r="N55">
        <v>0</v>
      </c>
    </row>
    <row r="56" spans="1:14">
      <c r="A56" s="204" t="s">
        <v>78</v>
      </c>
      <c r="B56">
        <v>600</v>
      </c>
      <c r="G56" s="204" t="s">
        <v>477</v>
      </c>
      <c r="H56">
        <v>100</v>
      </c>
      <c r="J56" s="204" t="s">
        <v>193</v>
      </c>
      <c r="K56">
        <v>480</v>
      </c>
      <c r="M56" s="204" t="s">
        <v>135</v>
      </c>
      <c r="N56">
        <v>50</v>
      </c>
    </row>
    <row r="57" spans="1:14">
      <c r="A57" s="204" t="s">
        <v>79</v>
      </c>
      <c r="B57">
        <v>700</v>
      </c>
      <c r="G57" s="204" t="s">
        <v>121</v>
      </c>
      <c r="H57">
        <v>1000</v>
      </c>
      <c r="J57" s="204" t="s">
        <v>32</v>
      </c>
      <c r="K57">
        <v>1200</v>
      </c>
      <c r="M57" s="204" t="s">
        <v>224</v>
      </c>
      <c r="N57">
        <v>50</v>
      </c>
    </row>
    <row r="58" spans="1:14">
      <c r="A58" s="204" t="s">
        <v>2145</v>
      </c>
      <c r="B58">
        <v>9000</v>
      </c>
      <c r="G58" s="204" t="s">
        <v>1569</v>
      </c>
      <c r="H58">
        <v>0</v>
      </c>
      <c r="J58" s="204" t="s">
        <v>440</v>
      </c>
      <c r="K58">
        <v>552</v>
      </c>
      <c r="M58" s="204" t="s">
        <v>142</v>
      </c>
      <c r="N58">
        <v>50</v>
      </c>
    </row>
    <row r="59" spans="1:14">
      <c r="A59" s="204" t="s">
        <v>295</v>
      </c>
      <c r="B59">
        <v>30</v>
      </c>
      <c r="G59" s="204" t="s">
        <v>2081</v>
      </c>
      <c r="H59">
        <v>1500</v>
      </c>
      <c r="J59" s="204" t="s">
        <v>505</v>
      </c>
      <c r="K59">
        <v>132</v>
      </c>
      <c r="M59" s="204" t="s">
        <v>143</v>
      </c>
      <c r="N59">
        <v>50</v>
      </c>
    </row>
    <row r="60" spans="1:14">
      <c r="A60" s="204" t="s">
        <v>271</v>
      </c>
      <c r="B60">
        <v>10</v>
      </c>
      <c r="G60" s="204" t="s">
        <v>2086</v>
      </c>
      <c r="H60">
        <v>500</v>
      </c>
      <c r="J60" s="204" t="s">
        <v>78</v>
      </c>
      <c r="K60">
        <v>720</v>
      </c>
      <c r="M60" s="204" t="s">
        <v>98</v>
      </c>
      <c r="N60">
        <v>100</v>
      </c>
    </row>
    <row r="61" spans="1:14">
      <c r="A61" s="204" t="s">
        <v>43</v>
      </c>
      <c r="B61">
        <v>1731</v>
      </c>
      <c r="G61" s="204" t="s">
        <v>2069</v>
      </c>
      <c r="H61">
        <v>500</v>
      </c>
      <c r="J61" s="204" t="s">
        <v>2145</v>
      </c>
      <c r="K61">
        <v>1800</v>
      </c>
      <c r="M61" s="204" t="s">
        <v>31</v>
      </c>
      <c r="N61">
        <v>0</v>
      </c>
    </row>
    <row r="62" spans="1:14">
      <c r="A62" s="204" t="s">
        <v>1436</v>
      </c>
      <c r="B62">
        <v>10</v>
      </c>
      <c r="G62" s="204" t="s">
        <v>431</v>
      </c>
      <c r="H62">
        <v>2000</v>
      </c>
      <c r="J62" s="204" t="s">
        <v>194</v>
      </c>
      <c r="K62">
        <v>600</v>
      </c>
      <c r="M62" s="204" t="s">
        <v>442</v>
      </c>
      <c r="N62">
        <v>700</v>
      </c>
    </row>
    <row r="63" spans="1:14">
      <c r="A63" s="204" t="s">
        <v>282</v>
      </c>
      <c r="B63">
        <v>10</v>
      </c>
      <c r="G63" s="204" t="s">
        <v>27</v>
      </c>
      <c r="H63">
        <v>500</v>
      </c>
      <c r="J63" s="204" t="s">
        <v>271</v>
      </c>
      <c r="K63">
        <v>120</v>
      </c>
      <c r="M63" s="204" t="s">
        <v>484</v>
      </c>
      <c r="N63">
        <v>800</v>
      </c>
    </row>
    <row r="64" spans="1:14">
      <c r="A64" s="204" t="s">
        <v>44</v>
      </c>
      <c r="B64">
        <v>60</v>
      </c>
      <c r="G64" s="204" t="s">
        <v>142</v>
      </c>
      <c r="H64">
        <v>1000</v>
      </c>
      <c r="J64" s="204" t="s">
        <v>196</v>
      </c>
      <c r="K64">
        <v>480</v>
      </c>
      <c r="M64" s="204" t="s">
        <v>448</v>
      </c>
      <c r="N64">
        <v>68</v>
      </c>
    </row>
    <row r="65" spans="1:14">
      <c r="A65" s="204" t="s">
        <v>507</v>
      </c>
      <c r="B65">
        <v>20</v>
      </c>
      <c r="G65" s="204" t="s">
        <v>396</v>
      </c>
      <c r="H65">
        <v>1000</v>
      </c>
      <c r="J65" s="204" t="s">
        <v>43</v>
      </c>
      <c r="K65">
        <v>1200</v>
      </c>
      <c r="M65" s="204" t="s">
        <v>100</v>
      </c>
      <c r="N65">
        <v>150</v>
      </c>
    </row>
    <row r="66" spans="1:14">
      <c r="A66" s="204" t="s">
        <v>2050</v>
      </c>
      <c r="B66">
        <v>10</v>
      </c>
      <c r="G66" s="204" t="s">
        <v>442</v>
      </c>
      <c r="H66">
        <v>760</v>
      </c>
      <c r="J66" s="204" t="s">
        <v>45</v>
      </c>
      <c r="K66">
        <v>1200</v>
      </c>
      <c r="M66" s="204" t="s">
        <v>133</v>
      </c>
      <c r="N66">
        <v>200</v>
      </c>
    </row>
    <row r="67" spans="1:14">
      <c r="A67" s="204" t="s">
        <v>81</v>
      </c>
      <c r="B67">
        <v>100</v>
      </c>
      <c r="G67" s="204" t="s">
        <v>144</v>
      </c>
      <c r="H67">
        <v>500</v>
      </c>
      <c r="J67" s="204" t="s">
        <v>270</v>
      </c>
      <c r="K67">
        <v>300</v>
      </c>
      <c r="M67" s="204" t="s">
        <v>101</v>
      </c>
      <c r="N67">
        <v>3000</v>
      </c>
    </row>
    <row r="68" spans="1:14">
      <c r="A68" s="204" t="s">
        <v>257</v>
      </c>
      <c r="B68">
        <v>3500</v>
      </c>
      <c r="G68" s="204" t="s">
        <v>1547</v>
      </c>
      <c r="H68">
        <v>1000</v>
      </c>
      <c r="J68" s="204" t="s">
        <v>44</v>
      </c>
      <c r="K68">
        <v>800</v>
      </c>
      <c r="M68" s="204" t="s">
        <v>2877</v>
      </c>
      <c r="N68">
        <v>68610</v>
      </c>
    </row>
    <row r="69" spans="1:14">
      <c r="A69" s="204" t="s">
        <v>367</v>
      </c>
      <c r="B69">
        <v>500</v>
      </c>
      <c r="G69" s="204" t="s">
        <v>486</v>
      </c>
      <c r="H69">
        <v>500</v>
      </c>
      <c r="J69" s="204" t="s">
        <v>432</v>
      </c>
      <c r="K69">
        <v>600</v>
      </c>
    </row>
    <row r="70" spans="1:14">
      <c r="A70" s="204" t="s">
        <v>412</v>
      </c>
      <c r="B70">
        <v>80</v>
      </c>
      <c r="G70" s="204" t="s">
        <v>230</v>
      </c>
      <c r="H70">
        <v>500</v>
      </c>
      <c r="J70" s="204" t="s">
        <v>124</v>
      </c>
      <c r="K70">
        <v>80</v>
      </c>
    </row>
    <row r="71" spans="1:14">
      <c r="A71" s="204" t="s">
        <v>320</v>
      </c>
      <c r="B71">
        <v>20</v>
      </c>
      <c r="G71" s="204" t="s">
        <v>2877</v>
      </c>
      <c r="H71">
        <v>59670</v>
      </c>
      <c r="J71" s="204" t="s">
        <v>367</v>
      </c>
      <c r="K71">
        <v>2100</v>
      </c>
    </row>
    <row r="72" spans="1:14">
      <c r="A72" s="204" t="s">
        <v>348</v>
      </c>
      <c r="B72">
        <v>30</v>
      </c>
      <c r="J72" s="204" t="s">
        <v>412</v>
      </c>
      <c r="K72">
        <v>240</v>
      </c>
    </row>
    <row r="73" spans="1:14">
      <c r="A73" s="204" t="s">
        <v>199</v>
      </c>
      <c r="B73">
        <v>1700</v>
      </c>
      <c r="J73" s="204" t="s">
        <v>199</v>
      </c>
      <c r="K73">
        <v>200</v>
      </c>
    </row>
    <row r="74" spans="1:14">
      <c r="A74" s="204" t="s">
        <v>82</v>
      </c>
      <c r="B74">
        <v>20</v>
      </c>
      <c r="J74" s="204" t="s">
        <v>82</v>
      </c>
      <c r="K74">
        <v>1500</v>
      </c>
    </row>
    <row r="75" spans="1:14">
      <c r="A75" s="204" t="s">
        <v>140</v>
      </c>
      <c r="B75">
        <v>0</v>
      </c>
      <c r="J75" s="204" t="s">
        <v>492</v>
      </c>
      <c r="K75">
        <v>2000</v>
      </c>
    </row>
    <row r="76" spans="1:14">
      <c r="A76" s="204" t="s">
        <v>368</v>
      </c>
      <c r="B76">
        <v>20</v>
      </c>
      <c r="J76" s="204" t="s">
        <v>202</v>
      </c>
      <c r="K76">
        <v>520</v>
      </c>
    </row>
    <row r="77" spans="1:14">
      <c r="A77" s="204" t="s">
        <v>202</v>
      </c>
      <c r="B77">
        <v>500</v>
      </c>
      <c r="J77" s="204" t="s">
        <v>294</v>
      </c>
      <c r="K77">
        <v>2400</v>
      </c>
    </row>
    <row r="78" spans="1:14">
      <c r="A78" s="204" t="s">
        <v>294</v>
      </c>
      <c r="B78">
        <v>510</v>
      </c>
      <c r="J78" s="204" t="s">
        <v>369</v>
      </c>
      <c r="K78">
        <v>1080</v>
      </c>
    </row>
    <row r="79" spans="1:14">
      <c r="A79" s="204" t="s">
        <v>369</v>
      </c>
      <c r="B79">
        <v>30</v>
      </c>
      <c r="J79" s="204" t="s">
        <v>203</v>
      </c>
      <c r="K79">
        <v>200</v>
      </c>
    </row>
    <row r="80" spans="1:14">
      <c r="A80" s="204" t="s">
        <v>319</v>
      </c>
      <c r="B80">
        <v>3500</v>
      </c>
      <c r="J80" s="204" t="s">
        <v>400</v>
      </c>
      <c r="K80">
        <v>80</v>
      </c>
    </row>
    <row r="81" spans="1:11">
      <c r="A81" s="204" t="s">
        <v>510</v>
      </c>
      <c r="B81">
        <v>20</v>
      </c>
      <c r="J81" s="204" t="s">
        <v>1550</v>
      </c>
      <c r="K81">
        <v>1000</v>
      </c>
    </row>
    <row r="82" spans="1:11">
      <c r="A82" s="204" t="s">
        <v>38</v>
      </c>
      <c r="B82">
        <v>80</v>
      </c>
      <c r="J82" s="204" t="s">
        <v>1576</v>
      </c>
      <c r="K82">
        <v>600</v>
      </c>
    </row>
    <row r="83" spans="1:11">
      <c r="A83" s="204" t="s">
        <v>153</v>
      </c>
      <c r="B83">
        <v>0</v>
      </c>
      <c r="J83" s="204" t="s">
        <v>153</v>
      </c>
      <c r="K83">
        <v>454</v>
      </c>
    </row>
    <row r="84" spans="1:11">
      <c r="A84" s="204" t="s">
        <v>511</v>
      </c>
      <c r="B84">
        <v>10</v>
      </c>
      <c r="J84" s="204" t="s">
        <v>251</v>
      </c>
      <c r="K84">
        <v>120</v>
      </c>
    </row>
    <row r="85" spans="1:11">
      <c r="A85" s="204" t="s">
        <v>84</v>
      </c>
      <c r="B85">
        <v>5500</v>
      </c>
      <c r="J85" s="204" t="s">
        <v>466</v>
      </c>
      <c r="K85">
        <v>200</v>
      </c>
    </row>
    <row r="86" spans="1:11">
      <c r="A86" s="204" t="s">
        <v>291</v>
      </c>
      <c r="B86">
        <v>20</v>
      </c>
      <c r="J86" s="204" t="s">
        <v>2207</v>
      </c>
      <c r="K86">
        <v>2700</v>
      </c>
    </row>
    <row r="87" spans="1:11">
      <c r="A87" s="204" t="s">
        <v>33</v>
      </c>
      <c r="B87">
        <v>10.5</v>
      </c>
      <c r="J87" s="204" t="s">
        <v>145</v>
      </c>
      <c r="K87">
        <v>972.8</v>
      </c>
    </row>
    <row r="88" spans="1:11">
      <c r="A88" s="204" t="s">
        <v>284</v>
      </c>
      <c r="B88">
        <v>50</v>
      </c>
      <c r="J88" s="204" t="s">
        <v>433</v>
      </c>
      <c r="K88">
        <v>2018.60736</v>
      </c>
    </row>
    <row r="89" spans="1:11">
      <c r="A89" s="204" t="s">
        <v>1848</v>
      </c>
      <c r="B89">
        <v>10</v>
      </c>
      <c r="J89" s="204" t="s">
        <v>2104</v>
      </c>
      <c r="K89">
        <v>200</v>
      </c>
    </row>
    <row r="90" spans="1:11">
      <c r="A90" s="204" t="s">
        <v>51</v>
      </c>
      <c r="B90">
        <v>500</v>
      </c>
      <c r="J90" s="204" t="s">
        <v>291</v>
      </c>
      <c r="K90">
        <v>600</v>
      </c>
    </row>
    <row r="91" spans="1:11">
      <c r="A91" s="204" t="s">
        <v>2043</v>
      </c>
      <c r="B91">
        <v>10</v>
      </c>
      <c r="J91" s="204" t="s">
        <v>1577</v>
      </c>
      <c r="K91">
        <v>800</v>
      </c>
    </row>
    <row r="92" spans="1:11">
      <c r="A92" s="204" t="s">
        <v>371</v>
      </c>
      <c r="B92">
        <v>10</v>
      </c>
      <c r="J92" s="204" t="s">
        <v>33</v>
      </c>
      <c r="K92">
        <v>2000</v>
      </c>
    </row>
    <row r="93" spans="1:11">
      <c r="A93" s="204" t="s">
        <v>85</v>
      </c>
      <c r="B93">
        <v>0</v>
      </c>
      <c r="J93" s="204" t="s">
        <v>51</v>
      </c>
      <c r="K93">
        <v>600</v>
      </c>
    </row>
    <row r="94" spans="1:11">
      <c r="A94" s="204" t="s">
        <v>1529</v>
      </c>
      <c r="B94">
        <v>6700</v>
      </c>
      <c r="J94" s="204" t="s">
        <v>1582</v>
      </c>
      <c r="K94">
        <v>400</v>
      </c>
    </row>
    <row r="95" spans="1:11">
      <c r="A95" s="204" t="s">
        <v>264</v>
      </c>
      <c r="B95">
        <v>4700</v>
      </c>
      <c r="J95" s="204" t="s">
        <v>371</v>
      </c>
      <c r="K95">
        <v>1800</v>
      </c>
    </row>
    <row r="96" spans="1:11">
      <c r="A96" s="204" t="s">
        <v>322</v>
      </c>
      <c r="B96">
        <v>10</v>
      </c>
      <c r="J96" s="204" t="s">
        <v>266</v>
      </c>
      <c r="K96">
        <v>1800</v>
      </c>
    </row>
    <row r="97" spans="1:11">
      <c r="A97" s="204" t="s">
        <v>205</v>
      </c>
      <c r="B97">
        <v>3500</v>
      </c>
      <c r="J97" s="204" t="s">
        <v>407</v>
      </c>
      <c r="K97">
        <v>520</v>
      </c>
    </row>
    <row r="98" spans="1:11">
      <c r="A98" s="204" t="s">
        <v>393</v>
      </c>
      <c r="B98">
        <v>10</v>
      </c>
      <c r="J98" s="204" t="s">
        <v>350</v>
      </c>
      <c r="K98">
        <v>240</v>
      </c>
    </row>
    <row r="99" spans="1:11">
      <c r="A99" s="204" t="s">
        <v>298</v>
      </c>
      <c r="B99">
        <v>10</v>
      </c>
      <c r="J99" s="204" t="s">
        <v>468</v>
      </c>
      <c r="K99">
        <v>240</v>
      </c>
    </row>
    <row r="100" spans="1:11">
      <c r="A100" s="204" t="s">
        <v>424</v>
      </c>
      <c r="B100">
        <v>500</v>
      </c>
      <c r="J100" s="204" t="s">
        <v>1529</v>
      </c>
      <c r="K100">
        <v>1200</v>
      </c>
    </row>
    <row r="101" spans="1:11">
      <c r="A101" s="204" t="s">
        <v>154</v>
      </c>
      <c r="B101">
        <v>50</v>
      </c>
      <c r="J101" s="204" t="s">
        <v>264</v>
      </c>
      <c r="K101">
        <v>360</v>
      </c>
    </row>
    <row r="102" spans="1:11">
      <c r="A102" s="204" t="s">
        <v>449</v>
      </c>
      <c r="B102">
        <v>10</v>
      </c>
      <c r="J102" s="204" t="s">
        <v>469</v>
      </c>
      <c r="K102">
        <v>200</v>
      </c>
    </row>
    <row r="103" spans="1:11">
      <c r="A103" s="204" t="s">
        <v>409</v>
      </c>
      <c r="B103">
        <v>20</v>
      </c>
      <c r="J103" s="204" t="s">
        <v>512</v>
      </c>
      <c r="K103">
        <v>120</v>
      </c>
    </row>
    <row r="104" spans="1:11">
      <c r="A104" s="204" t="s">
        <v>1536</v>
      </c>
      <c r="B104">
        <v>3500</v>
      </c>
      <c r="J104" s="204" t="s">
        <v>393</v>
      </c>
      <c r="K104">
        <v>80</v>
      </c>
    </row>
    <row r="105" spans="1:11">
      <c r="A105" s="204" t="s">
        <v>277</v>
      </c>
      <c r="B105">
        <v>14500</v>
      </c>
      <c r="J105" s="204" t="s">
        <v>154</v>
      </c>
      <c r="K105">
        <v>3200</v>
      </c>
    </row>
    <row r="106" spans="1:11">
      <c r="A106" s="204" t="s">
        <v>1524</v>
      </c>
      <c r="B106">
        <v>550</v>
      </c>
      <c r="J106" s="204" t="s">
        <v>141</v>
      </c>
      <c r="K106">
        <v>320</v>
      </c>
    </row>
    <row r="107" spans="1:11">
      <c r="A107" s="204" t="s">
        <v>2197</v>
      </c>
      <c r="B107">
        <v>20</v>
      </c>
      <c r="J107" s="204" t="s">
        <v>514</v>
      </c>
      <c r="K107">
        <v>384</v>
      </c>
    </row>
    <row r="108" spans="1:11">
      <c r="A108" s="204" t="s">
        <v>2028</v>
      </c>
      <c r="B108">
        <v>60</v>
      </c>
      <c r="J108" s="204" t="s">
        <v>206</v>
      </c>
      <c r="K108">
        <v>800</v>
      </c>
    </row>
    <row r="109" spans="1:11">
      <c r="A109" s="204" t="s">
        <v>86</v>
      </c>
      <c r="B109">
        <v>10</v>
      </c>
      <c r="J109" s="204" t="s">
        <v>146</v>
      </c>
      <c r="K109">
        <v>1600</v>
      </c>
    </row>
    <row r="110" spans="1:11">
      <c r="A110" s="204" t="s">
        <v>130</v>
      </c>
      <c r="B110">
        <v>1200</v>
      </c>
      <c r="J110" s="204" t="s">
        <v>2092</v>
      </c>
      <c r="K110">
        <v>400</v>
      </c>
    </row>
    <row r="111" spans="1:11">
      <c r="A111" s="204" t="s">
        <v>156</v>
      </c>
      <c r="B111">
        <v>1200</v>
      </c>
      <c r="J111" s="204" t="s">
        <v>2214</v>
      </c>
      <c r="K111">
        <v>180</v>
      </c>
    </row>
    <row r="112" spans="1:11">
      <c r="A112" s="204" t="s">
        <v>2036</v>
      </c>
      <c r="B112">
        <v>20</v>
      </c>
      <c r="J112" s="204" t="s">
        <v>409</v>
      </c>
      <c r="K112">
        <v>40</v>
      </c>
    </row>
    <row r="113" spans="1:11">
      <c r="A113" s="204" t="s">
        <v>260</v>
      </c>
      <c r="B113">
        <v>520</v>
      </c>
      <c r="J113" s="204" t="s">
        <v>1536</v>
      </c>
      <c r="K113">
        <v>1200</v>
      </c>
    </row>
    <row r="114" spans="1:11">
      <c r="A114" s="204" t="s">
        <v>89</v>
      </c>
      <c r="B114">
        <v>1200</v>
      </c>
      <c r="J114" s="204" t="s">
        <v>362</v>
      </c>
      <c r="K114">
        <v>1860</v>
      </c>
    </row>
    <row r="115" spans="1:11">
      <c r="A115" s="204" t="s">
        <v>352</v>
      </c>
      <c r="B115">
        <v>10</v>
      </c>
      <c r="J115" s="204" t="s">
        <v>1524</v>
      </c>
      <c r="K115">
        <v>5200</v>
      </c>
    </row>
    <row r="116" spans="1:11">
      <c r="A116" s="204" t="s">
        <v>446</v>
      </c>
      <c r="B116">
        <v>20</v>
      </c>
      <c r="J116" s="204" t="s">
        <v>2197</v>
      </c>
      <c r="K116">
        <v>180</v>
      </c>
    </row>
    <row r="117" spans="1:11">
      <c r="A117" s="204" t="s">
        <v>399</v>
      </c>
      <c r="B117">
        <v>80</v>
      </c>
      <c r="J117" s="204" t="s">
        <v>2028</v>
      </c>
      <c r="K117">
        <v>800</v>
      </c>
    </row>
    <row r="118" spans="1:11">
      <c r="A118" s="204" t="s">
        <v>29</v>
      </c>
      <c r="B118">
        <v>4700</v>
      </c>
      <c r="J118" s="204" t="s">
        <v>406</v>
      </c>
      <c r="K118">
        <v>104</v>
      </c>
    </row>
    <row r="119" spans="1:11">
      <c r="A119" s="204" t="s">
        <v>309</v>
      </c>
      <c r="B119">
        <v>20</v>
      </c>
      <c r="J119" s="204" t="s">
        <v>86</v>
      </c>
      <c r="K119">
        <v>900</v>
      </c>
    </row>
    <row r="120" spans="1:11">
      <c r="A120" s="204" t="s">
        <v>2012</v>
      </c>
      <c r="B120">
        <v>1200</v>
      </c>
      <c r="J120" s="204" t="s">
        <v>156</v>
      </c>
      <c r="K120">
        <v>1800</v>
      </c>
    </row>
    <row r="121" spans="1:11">
      <c r="A121" s="204" t="s">
        <v>422</v>
      </c>
      <c r="B121">
        <v>2400</v>
      </c>
      <c r="J121" s="204" t="s">
        <v>207</v>
      </c>
      <c r="K121">
        <v>480</v>
      </c>
    </row>
    <row r="122" spans="1:11">
      <c r="A122" s="204" t="s">
        <v>306</v>
      </c>
      <c r="B122">
        <v>2400</v>
      </c>
      <c r="J122" s="204" t="s">
        <v>2084</v>
      </c>
      <c r="K122">
        <v>1200</v>
      </c>
    </row>
    <row r="123" spans="1:11">
      <c r="A123" s="204" t="s">
        <v>2881</v>
      </c>
      <c r="B123">
        <v>12249</v>
      </c>
      <c r="J123" s="204" t="s">
        <v>208</v>
      </c>
      <c r="K123">
        <v>384</v>
      </c>
    </row>
    <row r="124" spans="1:11">
      <c r="A124" s="204" t="s">
        <v>347</v>
      </c>
      <c r="B124">
        <v>10</v>
      </c>
      <c r="J124" s="204" t="s">
        <v>57</v>
      </c>
      <c r="K124">
        <v>160</v>
      </c>
    </row>
    <row r="125" spans="1:11">
      <c r="A125" s="204" t="s">
        <v>356</v>
      </c>
      <c r="B125">
        <v>540</v>
      </c>
      <c r="J125" s="204" t="s">
        <v>260</v>
      </c>
      <c r="K125">
        <v>180</v>
      </c>
    </row>
    <row r="126" spans="1:11">
      <c r="A126" s="204" t="s">
        <v>2151</v>
      </c>
      <c r="B126">
        <v>10</v>
      </c>
      <c r="J126" s="204" t="s">
        <v>87</v>
      </c>
      <c r="K126">
        <v>216</v>
      </c>
    </row>
    <row r="127" spans="1:11">
      <c r="A127" s="204" t="s">
        <v>147</v>
      </c>
      <c r="B127">
        <v>0</v>
      </c>
      <c r="J127" s="204" t="s">
        <v>2441</v>
      </c>
      <c r="K127">
        <v>480</v>
      </c>
    </row>
    <row r="128" spans="1:11">
      <c r="A128" s="204" t="s">
        <v>305</v>
      </c>
      <c r="B128">
        <v>30</v>
      </c>
      <c r="J128" s="204" t="s">
        <v>89</v>
      </c>
      <c r="K128">
        <v>1002</v>
      </c>
    </row>
    <row r="129" spans="1:11">
      <c r="A129" s="204" t="s">
        <v>314</v>
      </c>
      <c r="B129">
        <v>20</v>
      </c>
      <c r="J129" s="204" t="s">
        <v>91</v>
      </c>
      <c r="K129">
        <v>6456.6149999999998</v>
      </c>
    </row>
    <row r="130" spans="1:11">
      <c r="A130" s="204" t="s">
        <v>427</v>
      </c>
      <c r="B130">
        <v>1700</v>
      </c>
      <c r="J130" s="204" t="s">
        <v>446</v>
      </c>
      <c r="K130">
        <v>200</v>
      </c>
    </row>
    <row r="131" spans="1:11">
      <c r="A131" s="204" t="s">
        <v>414</v>
      </c>
      <c r="B131">
        <v>10</v>
      </c>
      <c r="J131" s="204" t="s">
        <v>236</v>
      </c>
      <c r="K131">
        <v>200</v>
      </c>
    </row>
    <row r="132" spans="1:11">
      <c r="A132" s="204" t="s">
        <v>281</v>
      </c>
      <c r="B132">
        <v>10</v>
      </c>
      <c r="J132" s="204" t="s">
        <v>399</v>
      </c>
      <c r="K132">
        <v>400</v>
      </c>
    </row>
    <row r="133" spans="1:11">
      <c r="A133" s="204" t="s">
        <v>253</v>
      </c>
      <c r="B133">
        <v>10</v>
      </c>
      <c r="J133" s="204" t="s">
        <v>309</v>
      </c>
      <c r="K133">
        <v>600</v>
      </c>
    </row>
    <row r="134" spans="1:11">
      <c r="A134" s="204" t="s">
        <v>217</v>
      </c>
      <c r="B134">
        <v>5500</v>
      </c>
      <c r="J134" s="204" t="s">
        <v>422</v>
      </c>
      <c r="K134">
        <v>200</v>
      </c>
    </row>
    <row r="135" spans="1:11">
      <c r="A135" s="204" t="s">
        <v>52</v>
      </c>
      <c r="B135">
        <v>1200</v>
      </c>
      <c r="J135" s="204" t="s">
        <v>489</v>
      </c>
      <c r="K135">
        <v>400</v>
      </c>
    </row>
    <row r="136" spans="1:11">
      <c r="A136" s="204" t="s">
        <v>1854</v>
      </c>
      <c r="B136">
        <v>10</v>
      </c>
      <c r="J136" s="204" t="s">
        <v>210</v>
      </c>
      <c r="K136">
        <v>120</v>
      </c>
    </row>
    <row r="137" spans="1:11">
      <c r="A137" s="204" t="s">
        <v>39</v>
      </c>
      <c r="B137">
        <v>10.5</v>
      </c>
      <c r="J137" s="204" t="s">
        <v>356</v>
      </c>
      <c r="K137">
        <v>6300</v>
      </c>
    </row>
    <row r="138" spans="1:11">
      <c r="A138" s="204" t="s">
        <v>308</v>
      </c>
      <c r="B138">
        <v>1250</v>
      </c>
      <c r="J138" s="204" t="s">
        <v>212</v>
      </c>
      <c r="K138">
        <v>524.72</v>
      </c>
    </row>
    <row r="139" spans="1:11">
      <c r="A139" s="204" t="s">
        <v>475</v>
      </c>
      <c r="B139">
        <v>40</v>
      </c>
      <c r="J139" s="204" t="s">
        <v>2102</v>
      </c>
      <c r="K139">
        <v>400</v>
      </c>
    </row>
    <row r="140" spans="1:11">
      <c r="A140" s="204" t="s">
        <v>416</v>
      </c>
      <c r="B140">
        <v>20</v>
      </c>
      <c r="J140" s="204" t="s">
        <v>21</v>
      </c>
      <c r="K140">
        <v>1440</v>
      </c>
    </row>
    <row r="141" spans="1:11">
      <c r="A141" s="204" t="s">
        <v>262</v>
      </c>
      <c r="B141">
        <v>500</v>
      </c>
      <c r="J141" s="204" t="s">
        <v>286</v>
      </c>
      <c r="K141">
        <v>300</v>
      </c>
    </row>
    <row r="142" spans="1:11">
      <c r="A142" s="204" t="s">
        <v>417</v>
      </c>
      <c r="B142">
        <v>10.5</v>
      </c>
      <c r="J142" s="204" t="s">
        <v>427</v>
      </c>
      <c r="K142">
        <v>320</v>
      </c>
    </row>
    <row r="143" spans="1:11">
      <c r="A143" s="204" t="s">
        <v>477</v>
      </c>
      <c r="B143">
        <v>20</v>
      </c>
      <c r="J143" s="204" t="s">
        <v>414</v>
      </c>
      <c r="K143">
        <v>340</v>
      </c>
    </row>
    <row r="144" spans="1:11">
      <c r="A144" s="204" t="s">
        <v>345</v>
      </c>
      <c r="B144">
        <v>500</v>
      </c>
      <c r="J144" s="204" t="s">
        <v>214</v>
      </c>
      <c r="K144">
        <v>80</v>
      </c>
    </row>
    <row r="145" spans="1:11">
      <c r="A145" s="204" t="s">
        <v>2047</v>
      </c>
      <c r="B145">
        <v>10</v>
      </c>
      <c r="J145" s="204" t="s">
        <v>131</v>
      </c>
      <c r="K145">
        <v>800</v>
      </c>
    </row>
    <row r="146" spans="1:11">
      <c r="A146" s="204" t="s">
        <v>121</v>
      </c>
      <c r="B146">
        <v>1520</v>
      </c>
      <c r="J146" s="204" t="s">
        <v>216</v>
      </c>
      <c r="K146">
        <v>120</v>
      </c>
    </row>
    <row r="147" spans="1:11">
      <c r="A147" s="204" t="s">
        <v>515</v>
      </c>
      <c r="B147">
        <v>1200</v>
      </c>
      <c r="J147" s="204" t="s">
        <v>269</v>
      </c>
      <c r="K147">
        <v>828</v>
      </c>
    </row>
    <row r="148" spans="1:11">
      <c r="A148" s="204" t="s">
        <v>220</v>
      </c>
      <c r="B148">
        <v>10</v>
      </c>
      <c r="J148" s="204" t="s">
        <v>52</v>
      </c>
      <c r="K148">
        <v>1200</v>
      </c>
    </row>
    <row r="149" spans="1:11">
      <c r="A149" s="204" t="s">
        <v>437</v>
      </c>
      <c r="B149">
        <v>5500</v>
      </c>
      <c r="J149" s="204" t="s">
        <v>254</v>
      </c>
      <c r="K149">
        <v>2040</v>
      </c>
    </row>
    <row r="150" spans="1:11">
      <c r="A150" s="204" t="s">
        <v>272</v>
      </c>
      <c r="B150">
        <v>10</v>
      </c>
      <c r="J150" s="204" t="s">
        <v>308</v>
      </c>
      <c r="K150">
        <v>900</v>
      </c>
    </row>
    <row r="151" spans="1:11">
      <c r="A151" s="204" t="s">
        <v>375</v>
      </c>
      <c r="B151">
        <v>500</v>
      </c>
      <c r="J151" s="204" t="s">
        <v>405</v>
      </c>
      <c r="K151">
        <v>320</v>
      </c>
    </row>
    <row r="152" spans="1:11">
      <c r="A152" s="204" t="s">
        <v>127</v>
      </c>
      <c r="B152">
        <v>80</v>
      </c>
      <c r="J152" s="204" t="s">
        <v>404</v>
      </c>
      <c r="K152">
        <v>80</v>
      </c>
    </row>
    <row r="153" spans="1:11">
      <c r="A153" s="204" t="s">
        <v>490</v>
      </c>
      <c r="B153">
        <v>1200</v>
      </c>
      <c r="J153" s="204" t="s">
        <v>416</v>
      </c>
      <c r="K153">
        <v>104</v>
      </c>
    </row>
    <row r="154" spans="1:11">
      <c r="A154" s="204" t="s">
        <v>1393</v>
      </c>
      <c r="B154">
        <v>1000</v>
      </c>
      <c r="J154" s="204" t="s">
        <v>476</v>
      </c>
      <c r="K154">
        <v>2479.1999999999998</v>
      </c>
    </row>
    <row r="155" spans="1:11">
      <c r="A155" s="204" t="s">
        <v>480</v>
      </c>
      <c r="B155">
        <v>20</v>
      </c>
      <c r="J155" s="204" t="s">
        <v>425</v>
      </c>
      <c r="K155">
        <v>1200</v>
      </c>
    </row>
    <row r="156" spans="1:11">
      <c r="A156" s="204" t="s">
        <v>376</v>
      </c>
      <c r="B156">
        <v>1200</v>
      </c>
      <c r="J156" s="204" t="s">
        <v>218</v>
      </c>
      <c r="K156">
        <v>160</v>
      </c>
    </row>
    <row r="157" spans="1:11">
      <c r="A157" s="204" t="s">
        <v>2154</v>
      </c>
      <c r="B157">
        <v>500</v>
      </c>
      <c r="J157" s="204" t="s">
        <v>262</v>
      </c>
      <c r="K157">
        <v>1156.9279799999999</v>
      </c>
    </row>
    <row r="158" spans="1:11">
      <c r="A158" s="204" t="s">
        <v>223</v>
      </c>
      <c r="B158">
        <v>10</v>
      </c>
      <c r="J158" s="204" t="s">
        <v>445</v>
      </c>
      <c r="K158">
        <v>200</v>
      </c>
    </row>
    <row r="159" spans="1:11">
      <c r="A159" s="204" t="s">
        <v>288</v>
      </c>
      <c r="B159">
        <v>30</v>
      </c>
      <c r="J159" s="204" t="s">
        <v>2047</v>
      </c>
      <c r="K159">
        <v>400</v>
      </c>
    </row>
    <row r="160" spans="1:11">
      <c r="A160" s="204" t="s">
        <v>516</v>
      </c>
      <c r="B160">
        <v>10</v>
      </c>
      <c r="J160" s="204" t="s">
        <v>132</v>
      </c>
      <c r="K160">
        <v>1120</v>
      </c>
    </row>
    <row r="161" spans="1:11">
      <c r="A161" s="204" t="s">
        <v>2157</v>
      </c>
      <c r="B161">
        <v>1020</v>
      </c>
      <c r="J161" s="204" t="s">
        <v>310</v>
      </c>
      <c r="K161">
        <v>150</v>
      </c>
    </row>
    <row r="162" spans="1:11">
      <c r="A162" s="204" t="s">
        <v>2882</v>
      </c>
      <c r="B162">
        <v>1050</v>
      </c>
      <c r="J162" s="204" t="s">
        <v>515</v>
      </c>
      <c r="K162">
        <v>600</v>
      </c>
    </row>
    <row r="163" spans="1:11">
      <c r="A163" s="204" t="s">
        <v>224</v>
      </c>
      <c r="B163">
        <v>10</v>
      </c>
      <c r="J163" s="204" t="s">
        <v>1579</v>
      </c>
      <c r="K163">
        <v>1200</v>
      </c>
    </row>
    <row r="164" spans="1:11">
      <c r="A164" s="204" t="s">
        <v>313</v>
      </c>
      <c r="B164">
        <v>5500</v>
      </c>
      <c r="J164" s="204" t="s">
        <v>437</v>
      </c>
      <c r="K164">
        <v>800</v>
      </c>
    </row>
    <row r="165" spans="1:11">
      <c r="A165" s="204" t="s">
        <v>353</v>
      </c>
      <c r="B165">
        <v>10</v>
      </c>
      <c r="J165" s="204" t="s">
        <v>272</v>
      </c>
      <c r="K165">
        <v>240</v>
      </c>
    </row>
    <row r="166" spans="1:11">
      <c r="A166" s="204" t="s">
        <v>2166</v>
      </c>
      <c r="B166">
        <v>20</v>
      </c>
      <c r="J166" s="204" t="s">
        <v>2081</v>
      </c>
      <c r="K166">
        <v>400</v>
      </c>
    </row>
    <row r="167" spans="1:11">
      <c r="A167" s="204" t="s">
        <v>1833</v>
      </c>
      <c r="B167">
        <v>6730</v>
      </c>
      <c r="J167" s="204" t="s">
        <v>375</v>
      </c>
      <c r="K167">
        <v>660</v>
      </c>
    </row>
    <row r="168" spans="1:11">
      <c r="A168" s="204" t="s">
        <v>795</v>
      </c>
      <c r="B168">
        <v>10</v>
      </c>
      <c r="J168" s="204" t="s">
        <v>127</v>
      </c>
      <c r="K168">
        <v>400</v>
      </c>
    </row>
    <row r="169" spans="1:11">
      <c r="A169" s="204" t="s">
        <v>2185</v>
      </c>
      <c r="B169">
        <v>10</v>
      </c>
      <c r="J169" s="204" t="s">
        <v>490</v>
      </c>
      <c r="K169">
        <v>120</v>
      </c>
    </row>
    <row r="170" spans="1:11">
      <c r="A170" s="204" t="s">
        <v>2062</v>
      </c>
      <c r="B170">
        <v>10</v>
      </c>
      <c r="J170" s="204" t="s">
        <v>135</v>
      </c>
      <c r="K170">
        <v>800</v>
      </c>
    </row>
    <row r="171" spans="1:11">
      <c r="A171" s="204" t="s">
        <v>300</v>
      </c>
      <c r="B171">
        <v>0</v>
      </c>
      <c r="J171" s="204" t="s">
        <v>1393</v>
      </c>
      <c r="K171">
        <v>200</v>
      </c>
    </row>
    <row r="172" spans="1:11">
      <c r="A172" s="204" t="s">
        <v>396</v>
      </c>
      <c r="B172">
        <v>160</v>
      </c>
      <c r="J172" s="204" t="s">
        <v>376</v>
      </c>
      <c r="K172">
        <v>300</v>
      </c>
    </row>
    <row r="173" spans="1:11">
      <c r="A173" s="204" t="s">
        <v>119</v>
      </c>
      <c r="B173">
        <v>10</v>
      </c>
      <c r="J173" s="204" t="s">
        <v>431</v>
      </c>
      <c r="K173">
        <v>400</v>
      </c>
    </row>
    <row r="174" spans="1:11">
      <c r="A174" s="204" t="s">
        <v>105</v>
      </c>
      <c r="B174">
        <v>7920</v>
      </c>
      <c r="J174" s="204" t="s">
        <v>2157</v>
      </c>
      <c r="K174">
        <v>2034</v>
      </c>
    </row>
    <row r="175" spans="1:11">
      <c r="A175" s="204" t="s">
        <v>99</v>
      </c>
      <c r="B175">
        <v>80</v>
      </c>
      <c r="J175" s="204" t="s">
        <v>2442</v>
      </c>
      <c r="K175">
        <v>306</v>
      </c>
    </row>
    <row r="176" spans="1:11">
      <c r="A176" s="204" t="s">
        <v>354</v>
      </c>
      <c r="B176">
        <v>500</v>
      </c>
      <c r="J176" s="204" t="s">
        <v>313</v>
      </c>
      <c r="K176">
        <v>600</v>
      </c>
    </row>
    <row r="177" spans="1:11">
      <c r="A177" s="204" t="s">
        <v>2015</v>
      </c>
      <c r="B177">
        <v>500</v>
      </c>
      <c r="J177" s="204" t="s">
        <v>233</v>
      </c>
      <c r="K177">
        <v>100</v>
      </c>
    </row>
    <row r="178" spans="1:11">
      <c r="A178" s="204" t="s">
        <v>274</v>
      </c>
      <c r="B178">
        <v>20</v>
      </c>
      <c r="J178" s="204" t="s">
        <v>225</v>
      </c>
      <c r="K178">
        <v>280</v>
      </c>
    </row>
    <row r="179" spans="1:11">
      <c r="A179" s="204" t="s">
        <v>2053</v>
      </c>
      <c r="B179">
        <v>10</v>
      </c>
      <c r="J179" s="204" t="s">
        <v>326</v>
      </c>
      <c r="K179">
        <v>120</v>
      </c>
    </row>
    <row r="180" spans="1:11">
      <c r="A180" s="204" t="s">
        <v>518</v>
      </c>
      <c r="B180">
        <v>100</v>
      </c>
      <c r="J180" s="204" t="s">
        <v>31</v>
      </c>
      <c r="K180">
        <v>1200</v>
      </c>
    </row>
    <row r="181" spans="1:11">
      <c r="A181" s="204" t="s">
        <v>381</v>
      </c>
      <c r="B181">
        <v>30</v>
      </c>
      <c r="J181" s="204" t="s">
        <v>2062</v>
      </c>
      <c r="K181">
        <v>400</v>
      </c>
    </row>
    <row r="182" spans="1:11">
      <c r="A182" s="204" t="s">
        <v>299</v>
      </c>
      <c r="B182">
        <v>500</v>
      </c>
      <c r="J182" s="204" t="s">
        <v>396</v>
      </c>
      <c r="K182">
        <v>800</v>
      </c>
    </row>
    <row r="183" spans="1:11">
      <c r="A183" s="204" t="s">
        <v>280</v>
      </c>
      <c r="B183">
        <v>1210</v>
      </c>
      <c r="J183" s="204" t="s">
        <v>226</v>
      </c>
      <c r="K183">
        <v>200</v>
      </c>
    </row>
    <row r="184" spans="1:11">
      <c r="A184" s="204" t="s">
        <v>397</v>
      </c>
      <c r="B184">
        <v>20</v>
      </c>
      <c r="J184" s="204" t="s">
        <v>517</v>
      </c>
      <c r="K184">
        <v>210</v>
      </c>
    </row>
    <row r="185" spans="1:11">
      <c r="A185" s="204" t="s">
        <v>398</v>
      </c>
      <c r="B185">
        <v>10</v>
      </c>
      <c r="J185" s="204" t="s">
        <v>105</v>
      </c>
      <c r="K185">
        <v>588.94110000000001</v>
      </c>
    </row>
    <row r="186" spans="1:11">
      <c r="A186" s="204" t="s">
        <v>2170</v>
      </c>
      <c r="B186">
        <v>1700</v>
      </c>
      <c r="J186" s="204" t="s">
        <v>2089</v>
      </c>
      <c r="K186">
        <v>200</v>
      </c>
    </row>
    <row r="187" spans="1:11">
      <c r="A187" s="204" t="s">
        <v>1547</v>
      </c>
      <c r="B187">
        <v>1050</v>
      </c>
      <c r="J187" s="204" t="s">
        <v>2015</v>
      </c>
      <c r="K187">
        <v>3015.4639999999999</v>
      </c>
    </row>
    <row r="188" spans="1:11">
      <c r="A188" s="204" t="s">
        <v>307</v>
      </c>
      <c r="B188">
        <v>10</v>
      </c>
      <c r="J188" s="204" t="s">
        <v>484</v>
      </c>
      <c r="K188">
        <v>603.68000000000006</v>
      </c>
    </row>
    <row r="189" spans="1:11">
      <c r="A189" s="204" t="s">
        <v>448</v>
      </c>
      <c r="B189">
        <v>50</v>
      </c>
      <c r="J189" s="204" t="s">
        <v>144</v>
      </c>
      <c r="K189">
        <v>200</v>
      </c>
    </row>
    <row r="190" spans="1:11">
      <c r="A190" s="204" t="s">
        <v>157</v>
      </c>
      <c r="B190">
        <v>5500</v>
      </c>
      <c r="J190" s="204" t="s">
        <v>274</v>
      </c>
      <c r="K190">
        <v>420</v>
      </c>
    </row>
    <row r="191" spans="1:11">
      <c r="A191" s="204" t="s">
        <v>2175</v>
      </c>
      <c r="B191">
        <v>30</v>
      </c>
      <c r="J191" s="204" t="s">
        <v>41</v>
      </c>
      <c r="K191">
        <v>1200</v>
      </c>
    </row>
    <row r="192" spans="1:11">
      <c r="A192" s="204" t="s">
        <v>2107</v>
      </c>
      <c r="B192">
        <v>500</v>
      </c>
      <c r="J192" s="204" t="s">
        <v>518</v>
      </c>
      <c r="K192">
        <v>522</v>
      </c>
    </row>
    <row r="193" spans="1:11">
      <c r="A193" s="204" t="s">
        <v>128</v>
      </c>
      <c r="B193">
        <v>80</v>
      </c>
      <c r="J193" s="204" t="s">
        <v>381</v>
      </c>
      <c r="K193">
        <v>4800</v>
      </c>
    </row>
    <row r="194" spans="1:11">
      <c r="A194" s="204" t="s">
        <v>355</v>
      </c>
      <c r="B194">
        <v>1030</v>
      </c>
      <c r="J194" s="204" t="s">
        <v>299</v>
      </c>
      <c r="K194">
        <v>300</v>
      </c>
    </row>
    <row r="195" spans="1:11">
      <c r="A195" s="204" t="s">
        <v>229</v>
      </c>
      <c r="B195">
        <v>500</v>
      </c>
      <c r="J195" s="204" t="s">
        <v>397</v>
      </c>
      <c r="K195">
        <v>600</v>
      </c>
    </row>
    <row r="196" spans="1:11">
      <c r="A196" s="204" t="s">
        <v>2112</v>
      </c>
      <c r="B196">
        <v>20</v>
      </c>
      <c r="J196" s="204" t="s">
        <v>398</v>
      </c>
      <c r="K196">
        <v>600</v>
      </c>
    </row>
    <row r="197" spans="1:11">
      <c r="A197" s="204" t="s">
        <v>2883</v>
      </c>
      <c r="B197">
        <v>3500</v>
      </c>
      <c r="J197" s="204" t="s">
        <v>2170</v>
      </c>
      <c r="K197">
        <v>600</v>
      </c>
    </row>
    <row r="198" spans="1:11">
      <c r="A198" s="204" t="s">
        <v>133</v>
      </c>
      <c r="B198">
        <v>500</v>
      </c>
      <c r="J198" s="204" t="s">
        <v>1547</v>
      </c>
      <c r="K198">
        <v>980</v>
      </c>
    </row>
    <row r="199" spans="1:11">
      <c r="A199" s="204" t="s">
        <v>292</v>
      </c>
      <c r="B199">
        <v>10</v>
      </c>
      <c r="J199" s="204" t="s">
        <v>410</v>
      </c>
      <c r="K199">
        <v>200</v>
      </c>
    </row>
    <row r="200" spans="1:11">
      <c r="A200" s="204" t="s">
        <v>357</v>
      </c>
      <c r="B200">
        <v>500</v>
      </c>
      <c r="J200" s="204" t="s">
        <v>157</v>
      </c>
      <c r="K200">
        <v>400</v>
      </c>
    </row>
    <row r="201" spans="1:11">
      <c r="A201" s="204" t="s">
        <v>2877</v>
      </c>
      <c r="B201">
        <v>239473</v>
      </c>
      <c r="J201" s="204" t="s">
        <v>520</v>
      </c>
      <c r="K201">
        <v>300</v>
      </c>
    </row>
    <row r="202" spans="1:11">
      <c r="J202" s="204" t="s">
        <v>2107</v>
      </c>
      <c r="K202">
        <v>96</v>
      </c>
    </row>
    <row r="203" spans="1:11">
      <c r="J203" s="204" t="s">
        <v>128</v>
      </c>
      <c r="K203">
        <v>320</v>
      </c>
    </row>
    <row r="204" spans="1:11">
      <c r="J204" s="204" t="s">
        <v>327</v>
      </c>
      <c r="K204">
        <v>1200</v>
      </c>
    </row>
    <row r="205" spans="1:11">
      <c r="J205" s="204" t="s">
        <v>2098</v>
      </c>
      <c r="K205">
        <v>400</v>
      </c>
    </row>
    <row r="206" spans="1:11">
      <c r="J206" s="204" t="s">
        <v>401</v>
      </c>
      <c r="K206">
        <v>80</v>
      </c>
    </row>
    <row r="207" spans="1:11">
      <c r="J207" s="204" t="s">
        <v>355</v>
      </c>
      <c r="K207">
        <v>120</v>
      </c>
    </row>
    <row r="208" spans="1:11">
      <c r="J208" s="204" t="s">
        <v>395</v>
      </c>
      <c r="K208">
        <v>240</v>
      </c>
    </row>
    <row r="209" spans="10:11">
      <c r="J209" s="204" t="s">
        <v>56</v>
      </c>
      <c r="K209">
        <v>160</v>
      </c>
    </row>
    <row r="210" spans="10:11">
      <c r="J210" s="204" t="s">
        <v>521</v>
      </c>
      <c r="K210">
        <v>120</v>
      </c>
    </row>
    <row r="211" spans="10:11">
      <c r="J211" s="204" t="s">
        <v>2112</v>
      </c>
      <c r="K211">
        <v>180</v>
      </c>
    </row>
    <row r="212" spans="10:11">
      <c r="J212" s="204" t="s">
        <v>2094</v>
      </c>
      <c r="K212">
        <v>200</v>
      </c>
    </row>
    <row r="213" spans="10:11">
      <c r="J213" s="204" t="s">
        <v>268</v>
      </c>
      <c r="K213">
        <v>210</v>
      </c>
    </row>
    <row r="214" spans="10:11">
      <c r="J214" s="204" t="s">
        <v>133</v>
      </c>
      <c r="K214">
        <v>800</v>
      </c>
    </row>
    <row r="215" spans="10:11">
      <c r="J215" s="204" t="s">
        <v>230</v>
      </c>
      <c r="K215">
        <v>960</v>
      </c>
    </row>
    <row r="216" spans="10:11">
      <c r="J216" s="204" t="s">
        <v>357</v>
      </c>
      <c r="K216">
        <v>1261.5888600000001</v>
      </c>
    </row>
    <row r="217" spans="10:11">
      <c r="J217" s="204" t="s">
        <v>101</v>
      </c>
      <c r="K217">
        <v>150</v>
      </c>
    </row>
    <row r="218" spans="10:11">
      <c r="J218" s="204" t="s">
        <v>2877</v>
      </c>
      <c r="K218">
        <v>177232.55322</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A2BD0-E1F8-454B-801A-082DF878EF9E}">
  <dimension ref="A1:R368"/>
  <sheetViews>
    <sheetView workbookViewId="0">
      <selection activeCell="T22" sqref="T22"/>
    </sheetView>
  </sheetViews>
  <sheetFormatPr defaultRowHeight="14"/>
  <cols>
    <col min="1" max="1" width="8.75" bestFit="1" customWidth="1"/>
    <col min="9" max="9" width="8.75" bestFit="1" customWidth="1"/>
    <col min="10" max="10" width="11.58203125" bestFit="1" customWidth="1"/>
    <col min="12" max="16" width="8.75" bestFit="1" customWidth="1"/>
    <col min="17" max="17" width="12.75" bestFit="1" customWidth="1"/>
  </cols>
  <sheetData>
    <row r="1" spans="1:18" ht="21">
      <c r="A1" s="276" t="s">
        <v>0</v>
      </c>
      <c r="B1" s="277"/>
      <c r="C1" s="277"/>
      <c r="D1" s="277"/>
      <c r="E1" s="277"/>
      <c r="F1" s="277"/>
      <c r="G1" s="277"/>
      <c r="H1" s="277"/>
      <c r="I1" s="277"/>
      <c r="J1" s="277"/>
      <c r="K1" s="277"/>
      <c r="L1" s="277"/>
      <c r="M1" s="277"/>
      <c r="N1" s="277"/>
      <c r="O1" s="277"/>
      <c r="P1" s="277"/>
      <c r="Q1" s="277"/>
      <c r="R1" s="277"/>
    </row>
    <row r="2" spans="1:18" ht="26" customHeight="1">
      <c r="A2" s="278" t="s">
        <v>1</v>
      </c>
      <c r="B2" s="278" t="s">
        <v>2</v>
      </c>
      <c r="C2" s="278" t="s">
        <v>3</v>
      </c>
      <c r="D2" s="280" t="s">
        <v>4</v>
      </c>
      <c r="E2" s="281"/>
      <c r="F2" s="281"/>
      <c r="G2" s="281"/>
      <c r="H2" s="278" t="s">
        <v>5</v>
      </c>
      <c r="I2" s="282" t="s">
        <v>6</v>
      </c>
      <c r="J2" s="283"/>
      <c r="K2" s="283"/>
      <c r="L2" s="283"/>
      <c r="M2" s="283"/>
      <c r="N2" s="283"/>
      <c r="O2" s="283"/>
      <c r="P2" s="284"/>
      <c r="Q2" s="278" t="s">
        <v>7</v>
      </c>
      <c r="R2" s="37" t="s">
        <v>8</v>
      </c>
    </row>
    <row r="3" spans="1:18" ht="39">
      <c r="A3" s="309"/>
      <c r="B3" s="309"/>
      <c r="C3" s="309"/>
      <c r="D3" s="273" t="s">
        <v>9</v>
      </c>
      <c r="E3" s="273" t="s">
        <v>10</v>
      </c>
      <c r="F3" s="273" t="s">
        <v>11</v>
      </c>
      <c r="G3" s="273" t="s">
        <v>12</v>
      </c>
      <c r="H3" s="309"/>
      <c r="I3" s="274" t="s">
        <v>13</v>
      </c>
      <c r="J3" s="274" t="s">
        <v>14</v>
      </c>
      <c r="K3" s="274" t="s">
        <v>15</v>
      </c>
      <c r="L3" s="274" t="s">
        <v>16</v>
      </c>
      <c r="M3" s="274" t="s">
        <v>17</v>
      </c>
      <c r="N3" s="274" t="s">
        <v>18</v>
      </c>
      <c r="O3" s="274" t="s">
        <v>2888</v>
      </c>
      <c r="P3" s="273" t="s">
        <v>20</v>
      </c>
      <c r="Q3" s="309"/>
      <c r="R3" s="275" t="s">
        <v>8</v>
      </c>
    </row>
    <row r="4" spans="1:18" ht="26">
      <c r="A4" s="71">
        <v>1</v>
      </c>
      <c r="B4" s="71" t="s">
        <v>116</v>
      </c>
      <c r="C4" s="71" t="s">
        <v>61</v>
      </c>
      <c r="D4" s="71"/>
      <c r="E4" s="71"/>
      <c r="F4" s="71"/>
      <c r="G4" s="71"/>
      <c r="H4" s="71"/>
      <c r="I4" s="71"/>
      <c r="J4" s="71">
        <v>900</v>
      </c>
      <c r="K4" s="71"/>
      <c r="L4" s="71"/>
      <c r="M4" s="71"/>
      <c r="N4" s="71"/>
      <c r="O4" s="71"/>
      <c r="P4" s="71"/>
      <c r="Q4" s="71">
        <f t="shared" ref="Q4:Q28" si="0">SUM(I4:P4)</f>
        <v>900</v>
      </c>
      <c r="R4" s="71"/>
    </row>
    <row r="5" spans="1:18" ht="26">
      <c r="A5" s="71">
        <v>2</v>
      </c>
      <c r="B5" s="71" t="s">
        <v>69</v>
      </c>
      <c r="C5" s="71" t="s">
        <v>61</v>
      </c>
      <c r="D5" s="71"/>
      <c r="E5" s="71"/>
      <c r="F5" s="71"/>
      <c r="G5" s="71"/>
      <c r="H5" s="71"/>
      <c r="I5" s="71"/>
      <c r="J5" s="71">
        <v>720</v>
      </c>
      <c r="K5" s="71"/>
      <c r="L5" s="71">
        <v>3500</v>
      </c>
      <c r="M5" s="71"/>
      <c r="N5" s="71"/>
      <c r="O5" s="71"/>
      <c r="P5" s="71"/>
      <c r="Q5" s="71">
        <f t="shared" si="0"/>
        <v>4220</v>
      </c>
      <c r="R5" s="71"/>
    </row>
    <row r="6" spans="1:18" ht="26">
      <c r="A6" s="71">
        <v>3</v>
      </c>
      <c r="B6" s="71" t="s">
        <v>70</v>
      </c>
      <c r="C6" s="71" t="s">
        <v>61</v>
      </c>
      <c r="D6" s="71"/>
      <c r="E6" s="71"/>
      <c r="F6" s="71"/>
      <c r="G6" s="71"/>
      <c r="H6" s="71"/>
      <c r="I6" s="71"/>
      <c r="J6" s="71"/>
      <c r="K6" s="71"/>
      <c r="L6" s="71"/>
      <c r="M6" s="71"/>
      <c r="N6" s="71">
        <v>30</v>
      </c>
      <c r="O6" s="71"/>
      <c r="P6" s="71"/>
      <c r="Q6" s="71">
        <f t="shared" si="0"/>
        <v>30</v>
      </c>
      <c r="R6" s="71"/>
    </row>
    <row r="7" spans="1:18" ht="26">
      <c r="A7" s="71">
        <v>4</v>
      </c>
      <c r="B7" s="71" t="s">
        <v>108</v>
      </c>
      <c r="C7" s="71" t="s">
        <v>61</v>
      </c>
      <c r="D7" s="71"/>
      <c r="E7" s="71"/>
      <c r="F7" s="71"/>
      <c r="G7" s="71"/>
      <c r="H7" s="71"/>
      <c r="I7" s="71">
        <v>2000</v>
      </c>
      <c r="J7" s="71"/>
      <c r="K7" s="71"/>
      <c r="L7" s="71"/>
      <c r="M7" s="71"/>
      <c r="N7" s="71">
        <v>500</v>
      </c>
      <c r="O7" s="71"/>
      <c r="P7" s="71"/>
      <c r="Q7" s="71">
        <f t="shared" si="0"/>
        <v>2500</v>
      </c>
      <c r="R7" s="71"/>
    </row>
    <row r="8" spans="1:18" ht="26">
      <c r="A8" s="71">
        <v>5</v>
      </c>
      <c r="B8" s="71" t="s">
        <v>72</v>
      </c>
      <c r="C8" s="71" t="s">
        <v>61</v>
      </c>
      <c r="D8" s="71"/>
      <c r="E8" s="71"/>
      <c r="F8" s="71"/>
      <c r="G8" s="71"/>
      <c r="H8" s="71"/>
      <c r="I8" s="71">
        <v>1000</v>
      </c>
      <c r="J8" s="71"/>
      <c r="K8" s="71"/>
      <c r="L8" s="71">
        <v>5500</v>
      </c>
      <c r="M8" s="71"/>
      <c r="N8" s="71"/>
      <c r="O8" s="71"/>
      <c r="P8" s="71"/>
      <c r="Q8" s="71">
        <f t="shared" si="0"/>
        <v>6500</v>
      </c>
      <c r="R8" s="71"/>
    </row>
    <row r="9" spans="1:18" ht="26">
      <c r="A9" s="71">
        <v>6</v>
      </c>
      <c r="B9" s="71" t="s">
        <v>74</v>
      </c>
      <c r="C9" s="71" t="s">
        <v>61</v>
      </c>
      <c r="D9" s="71"/>
      <c r="E9" s="71"/>
      <c r="F9" s="71"/>
      <c r="G9" s="71"/>
      <c r="H9" s="71"/>
      <c r="I9" s="71">
        <v>100</v>
      </c>
      <c r="J9" s="71"/>
      <c r="K9" s="71"/>
      <c r="L9" s="71"/>
      <c r="M9" s="71"/>
      <c r="N9" s="71"/>
      <c r="O9" s="71"/>
      <c r="P9" s="71"/>
      <c r="Q9" s="71">
        <f t="shared" si="0"/>
        <v>100</v>
      </c>
      <c r="R9" s="71"/>
    </row>
    <row r="10" spans="1:18" ht="26">
      <c r="A10" s="71">
        <v>7</v>
      </c>
      <c r="B10" s="71" t="s">
        <v>75</v>
      </c>
      <c r="C10" s="71" t="s">
        <v>61</v>
      </c>
      <c r="D10" s="71"/>
      <c r="E10" s="71"/>
      <c r="F10" s="71"/>
      <c r="G10" s="71"/>
      <c r="H10" s="71"/>
      <c r="I10" s="71"/>
      <c r="J10" s="71"/>
      <c r="K10" s="71"/>
      <c r="L10" s="71">
        <v>10</v>
      </c>
      <c r="M10" s="71"/>
      <c r="N10" s="71">
        <v>3500</v>
      </c>
      <c r="O10" s="71"/>
      <c r="P10" s="71"/>
      <c r="Q10" s="71">
        <f t="shared" si="0"/>
        <v>3510</v>
      </c>
      <c r="R10" s="71"/>
    </row>
    <row r="11" spans="1:18" ht="26">
      <c r="A11" s="71">
        <v>8</v>
      </c>
      <c r="B11" s="71" t="s">
        <v>106</v>
      </c>
      <c r="C11" s="71" t="s">
        <v>61</v>
      </c>
      <c r="D11" s="71"/>
      <c r="E11" s="71"/>
      <c r="F11" s="71"/>
      <c r="G11" s="71"/>
      <c r="H11" s="71"/>
      <c r="I11" s="71"/>
      <c r="J11" s="71">
        <v>1268.24856</v>
      </c>
      <c r="K11" s="71"/>
      <c r="L11" s="71">
        <v>10.5</v>
      </c>
      <c r="M11" s="71"/>
      <c r="N11" s="71">
        <v>3000</v>
      </c>
      <c r="O11" s="71"/>
      <c r="P11" s="71"/>
      <c r="Q11" s="71">
        <f t="shared" si="0"/>
        <v>4278.74856</v>
      </c>
      <c r="R11" s="71"/>
    </row>
    <row r="12" spans="1:18" ht="26">
      <c r="A12" s="71">
        <v>9</v>
      </c>
      <c r="B12" s="71" t="s">
        <v>76</v>
      </c>
      <c r="C12" s="71" t="s">
        <v>61</v>
      </c>
      <c r="D12" s="71"/>
      <c r="E12" s="71"/>
      <c r="F12" s="71"/>
      <c r="G12" s="71"/>
      <c r="H12" s="71"/>
      <c r="I12" s="71"/>
      <c r="J12" s="71">
        <v>600</v>
      </c>
      <c r="K12" s="71"/>
      <c r="L12" s="71"/>
      <c r="M12" s="71"/>
      <c r="N12" s="71"/>
      <c r="O12" s="71"/>
      <c r="P12" s="71"/>
      <c r="Q12" s="71">
        <f t="shared" si="0"/>
        <v>600</v>
      </c>
      <c r="R12" s="71"/>
    </row>
    <row r="13" spans="1:18" ht="26">
      <c r="A13" s="71">
        <v>10</v>
      </c>
      <c r="B13" s="71" t="s">
        <v>78</v>
      </c>
      <c r="C13" s="71" t="s">
        <v>61</v>
      </c>
      <c r="D13" s="71"/>
      <c r="E13" s="71"/>
      <c r="F13" s="71"/>
      <c r="G13" s="71"/>
      <c r="H13" s="71"/>
      <c r="I13" s="71"/>
      <c r="J13" s="71">
        <v>720</v>
      </c>
      <c r="K13" s="71"/>
      <c r="L13" s="71">
        <v>600</v>
      </c>
      <c r="M13" s="71"/>
      <c r="N13" s="71"/>
      <c r="O13" s="71"/>
      <c r="P13" s="71"/>
      <c r="Q13" s="71">
        <f t="shared" si="0"/>
        <v>1320</v>
      </c>
      <c r="R13" s="71"/>
    </row>
    <row r="14" spans="1:18" ht="26">
      <c r="A14" s="71">
        <v>11</v>
      </c>
      <c r="B14" s="71" t="s">
        <v>79</v>
      </c>
      <c r="C14" s="71" t="s">
        <v>61</v>
      </c>
      <c r="D14" s="71"/>
      <c r="E14" s="71"/>
      <c r="F14" s="71"/>
      <c r="G14" s="71"/>
      <c r="H14" s="71"/>
      <c r="I14" s="71"/>
      <c r="J14" s="71"/>
      <c r="K14" s="71"/>
      <c r="L14" s="71">
        <v>700</v>
      </c>
      <c r="M14" s="71"/>
      <c r="N14" s="71">
        <v>500</v>
      </c>
      <c r="O14" s="71"/>
      <c r="P14" s="71"/>
      <c r="Q14" s="71">
        <f t="shared" si="0"/>
        <v>1200</v>
      </c>
      <c r="R14" s="71"/>
    </row>
    <row r="15" spans="1:18" ht="26">
      <c r="A15" s="71">
        <v>12</v>
      </c>
      <c r="B15" s="71" t="s">
        <v>80</v>
      </c>
      <c r="C15" s="71" t="s">
        <v>61</v>
      </c>
      <c r="D15" s="71"/>
      <c r="E15" s="71"/>
      <c r="F15" s="71"/>
      <c r="G15" s="71"/>
      <c r="H15" s="71"/>
      <c r="I15" s="71">
        <v>30</v>
      </c>
      <c r="J15" s="71"/>
      <c r="K15" s="71"/>
      <c r="L15" s="71"/>
      <c r="M15" s="71"/>
      <c r="N15" s="71"/>
      <c r="O15" s="71"/>
      <c r="P15" s="71"/>
      <c r="Q15" s="71">
        <f t="shared" si="0"/>
        <v>30</v>
      </c>
      <c r="R15" s="71"/>
    </row>
    <row r="16" spans="1:18" ht="26">
      <c r="A16" s="71">
        <v>13</v>
      </c>
      <c r="B16" s="71" t="s">
        <v>81</v>
      </c>
      <c r="C16" s="71" t="s">
        <v>61</v>
      </c>
      <c r="D16" s="71"/>
      <c r="E16" s="71"/>
      <c r="F16" s="71"/>
      <c r="G16" s="71"/>
      <c r="H16" s="71"/>
      <c r="I16" s="71"/>
      <c r="J16" s="71"/>
      <c r="K16" s="71"/>
      <c r="L16" s="71">
        <v>100</v>
      </c>
      <c r="M16" s="71"/>
      <c r="N16" s="71"/>
      <c r="O16" s="71"/>
      <c r="P16" s="71"/>
      <c r="Q16" s="71">
        <f t="shared" si="0"/>
        <v>100</v>
      </c>
      <c r="R16" s="71"/>
    </row>
    <row r="17" spans="1:18" ht="26">
      <c r="A17" s="71">
        <v>14</v>
      </c>
      <c r="B17" s="71" t="s">
        <v>82</v>
      </c>
      <c r="C17" s="71" t="s">
        <v>61</v>
      </c>
      <c r="D17" s="71"/>
      <c r="E17" s="71"/>
      <c r="F17" s="71"/>
      <c r="G17" s="71"/>
      <c r="H17" s="71"/>
      <c r="I17" s="71">
        <v>100</v>
      </c>
      <c r="J17" s="71">
        <v>1500</v>
      </c>
      <c r="K17" s="71"/>
      <c r="L17" s="71">
        <v>20</v>
      </c>
      <c r="M17" s="71"/>
      <c r="N17" s="71"/>
      <c r="O17" s="71"/>
      <c r="P17" s="71"/>
      <c r="Q17" s="71">
        <f t="shared" si="0"/>
        <v>1620</v>
      </c>
      <c r="R17" s="71"/>
    </row>
    <row r="18" spans="1:18" ht="26">
      <c r="A18" s="71">
        <v>15</v>
      </c>
      <c r="B18" s="71" t="s">
        <v>84</v>
      </c>
      <c r="C18" s="71" t="s">
        <v>61</v>
      </c>
      <c r="D18" s="71"/>
      <c r="E18" s="71"/>
      <c r="F18" s="71"/>
      <c r="G18" s="71"/>
      <c r="H18" s="71"/>
      <c r="I18" s="71">
        <v>200</v>
      </c>
      <c r="J18" s="71"/>
      <c r="K18" s="71"/>
      <c r="L18" s="71">
        <v>5500</v>
      </c>
      <c r="M18" s="71"/>
      <c r="N18" s="71">
        <v>500</v>
      </c>
      <c r="O18" s="71"/>
      <c r="P18" s="71"/>
      <c r="Q18" s="71">
        <f t="shared" si="0"/>
        <v>6200</v>
      </c>
      <c r="R18" s="71"/>
    </row>
    <row r="19" spans="1:18" ht="26">
      <c r="A19" s="71">
        <v>16</v>
      </c>
      <c r="B19" s="71" t="s">
        <v>85</v>
      </c>
      <c r="C19" s="71" t="s">
        <v>61</v>
      </c>
      <c r="D19" s="71"/>
      <c r="E19" s="71"/>
      <c r="F19" s="71"/>
      <c r="G19" s="71"/>
      <c r="H19" s="71"/>
      <c r="I19" s="71">
        <v>200</v>
      </c>
      <c r="J19" s="71"/>
      <c r="K19" s="71"/>
      <c r="L19" s="71"/>
      <c r="M19" s="71"/>
      <c r="N19" s="71"/>
      <c r="O19" s="71"/>
      <c r="P19" s="71"/>
      <c r="Q19" s="71">
        <f t="shared" si="0"/>
        <v>200</v>
      </c>
      <c r="R19" s="71"/>
    </row>
    <row r="20" spans="1:18" ht="26">
      <c r="A20" s="71">
        <v>17</v>
      </c>
      <c r="B20" s="71" t="s">
        <v>86</v>
      </c>
      <c r="C20" s="71" t="s">
        <v>61</v>
      </c>
      <c r="D20" s="71"/>
      <c r="E20" s="71"/>
      <c r="F20" s="71"/>
      <c r="G20" s="71"/>
      <c r="H20" s="71"/>
      <c r="I20" s="71"/>
      <c r="J20" s="71">
        <v>900</v>
      </c>
      <c r="K20" s="71"/>
      <c r="L20" s="71">
        <v>10</v>
      </c>
      <c r="M20" s="71"/>
      <c r="N20" s="71">
        <v>500</v>
      </c>
      <c r="O20" s="71"/>
      <c r="P20" s="71"/>
      <c r="Q20" s="71">
        <f t="shared" si="0"/>
        <v>1410</v>
      </c>
      <c r="R20" s="71"/>
    </row>
    <row r="21" spans="1:18" ht="26">
      <c r="A21" s="71">
        <v>18</v>
      </c>
      <c r="B21" s="71" t="s">
        <v>87</v>
      </c>
      <c r="C21" s="71" t="s">
        <v>61</v>
      </c>
      <c r="D21" s="71"/>
      <c r="E21" s="71"/>
      <c r="F21" s="71"/>
      <c r="G21" s="71"/>
      <c r="H21" s="71"/>
      <c r="I21" s="71"/>
      <c r="J21" s="71">
        <v>216</v>
      </c>
      <c r="K21" s="71"/>
      <c r="L21" s="71"/>
      <c r="M21" s="71"/>
      <c r="N21" s="71"/>
      <c r="O21" s="71"/>
      <c r="P21" s="71"/>
      <c r="Q21" s="71">
        <f t="shared" si="0"/>
        <v>216</v>
      </c>
      <c r="R21" s="71"/>
    </row>
    <row r="22" spans="1:18" ht="26">
      <c r="A22" s="71">
        <v>19</v>
      </c>
      <c r="B22" s="71" t="s">
        <v>89</v>
      </c>
      <c r="C22" s="71" t="s">
        <v>61</v>
      </c>
      <c r="D22" s="71"/>
      <c r="E22" s="71"/>
      <c r="F22" s="71"/>
      <c r="G22" s="71"/>
      <c r="H22" s="71"/>
      <c r="I22" s="71"/>
      <c r="J22" s="71">
        <v>1002</v>
      </c>
      <c r="K22" s="71"/>
      <c r="L22" s="71">
        <v>1200</v>
      </c>
      <c r="M22" s="71"/>
      <c r="N22" s="71"/>
      <c r="O22" s="71"/>
      <c r="P22" s="71"/>
      <c r="Q22" s="71">
        <f t="shared" si="0"/>
        <v>2202</v>
      </c>
      <c r="R22" s="71"/>
    </row>
    <row r="23" spans="1:18" ht="26">
      <c r="A23" s="71">
        <v>20</v>
      </c>
      <c r="B23" s="71" t="s">
        <v>91</v>
      </c>
      <c r="C23" s="71" t="s">
        <v>61</v>
      </c>
      <c r="D23" s="71"/>
      <c r="E23" s="71"/>
      <c r="F23" s="71"/>
      <c r="G23" s="71"/>
      <c r="H23" s="71"/>
      <c r="I23" s="71">
        <v>2000</v>
      </c>
      <c r="J23" s="71">
        <v>6456.6149999999998</v>
      </c>
      <c r="K23" s="71"/>
      <c r="L23" s="71"/>
      <c r="M23" s="71"/>
      <c r="N23" s="71"/>
      <c r="O23" s="71"/>
      <c r="P23" s="71"/>
      <c r="Q23" s="71">
        <f t="shared" si="0"/>
        <v>8456.6149999999998</v>
      </c>
      <c r="R23" s="71"/>
    </row>
    <row r="24" spans="1:18" ht="26">
      <c r="A24" s="71">
        <v>21</v>
      </c>
      <c r="B24" s="71" t="s">
        <v>98</v>
      </c>
      <c r="C24" s="71" t="s">
        <v>61</v>
      </c>
      <c r="D24" s="71"/>
      <c r="E24" s="71"/>
      <c r="F24" s="71"/>
      <c r="G24" s="71"/>
      <c r="H24" s="71"/>
      <c r="I24" s="71">
        <v>100</v>
      </c>
      <c r="J24" s="71"/>
      <c r="K24" s="71"/>
      <c r="L24" s="71">
        <v>10</v>
      </c>
      <c r="M24" s="71"/>
      <c r="N24" s="71"/>
      <c r="O24" s="71"/>
      <c r="P24" s="71"/>
      <c r="Q24" s="71">
        <f t="shared" si="0"/>
        <v>110</v>
      </c>
      <c r="R24" s="71"/>
    </row>
    <row r="25" spans="1:18" ht="26">
      <c r="A25" s="71">
        <v>22</v>
      </c>
      <c r="B25" s="71" t="s">
        <v>105</v>
      </c>
      <c r="C25" s="71" t="s">
        <v>61</v>
      </c>
      <c r="D25" s="71"/>
      <c r="E25" s="71"/>
      <c r="F25" s="71"/>
      <c r="G25" s="71"/>
      <c r="H25" s="71"/>
      <c r="I25" s="71"/>
      <c r="J25" s="71">
        <v>588.94110000000001</v>
      </c>
      <c r="K25" s="71"/>
      <c r="L25" s="71">
        <v>7920</v>
      </c>
      <c r="M25" s="71"/>
      <c r="N25" s="71"/>
      <c r="O25" s="71"/>
      <c r="P25" s="71"/>
      <c r="Q25" s="71">
        <f t="shared" si="0"/>
        <v>8508.9411</v>
      </c>
      <c r="R25" s="71"/>
    </row>
    <row r="26" spans="1:18" ht="26">
      <c r="A26" s="71">
        <v>23</v>
      </c>
      <c r="B26" s="71" t="s">
        <v>99</v>
      </c>
      <c r="C26" s="71" t="s">
        <v>61</v>
      </c>
      <c r="D26" s="71"/>
      <c r="E26" s="71"/>
      <c r="F26" s="71"/>
      <c r="G26" s="71"/>
      <c r="H26" s="71"/>
      <c r="I26" s="71"/>
      <c r="J26" s="71"/>
      <c r="K26" s="71"/>
      <c r="L26" s="71">
        <v>80</v>
      </c>
      <c r="M26" s="71"/>
      <c r="N26" s="71"/>
      <c r="O26" s="71"/>
      <c r="P26" s="71"/>
      <c r="Q26" s="71">
        <f t="shared" si="0"/>
        <v>80</v>
      </c>
      <c r="R26" s="71"/>
    </row>
    <row r="27" spans="1:18" ht="26">
      <c r="A27" s="71">
        <v>24</v>
      </c>
      <c r="B27" s="71" t="s">
        <v>100</v>
      </c>
      <c r="C27" s="71" t="s">
        <v>61</v>
      </c>
      <c r="D27" s="71"/>
      <c r="E27" s="71"/>
      <c r="F27" s="71"/>
      <c r="G27" s="71"/>
      <c r="H27" s="71"/>
      <c r="I27" s="71">
        <v>150</v>
      </c>
      <c r="J27" s="71"/>
      <c r="K27" s="71"/>
      <c r="L27" s="71"/>
      <c r="M27" s="71"/>
      <c r="N27" s="71"/>
      <c r="O27" s="71"/>
      <c r="P27" s="71"/>
      <c r="Q27" s="71">
        <f t="shared" si="0"/>
        <v>150</v>
      </c>
      <c r="R27" s="71"/>
    </row>
    <row r="28" spans="1:18" ht="26">
      <c r="A28" s="71">
        <v>25</v>
      </c>
      <c r="B28" s="71" t="s">
        <v>101</v>
      </c>
      <c r="C28" s="71" t="s">
        <v>61</v>
      </c>
      <c r="D28" s="71"/>
      <c r="E28" s="71"/>
      <c r="F28" s="71"/>
      <c r="G28" s="71"/>
      <c r="H28" s="71"/>
      <c r="I28" s="71">
        <v>3000</v>
      </c>
      <c r="J28" s="71">
        <v>150</v>
      </c>
      <c r="K28" s="71"/>
      <c r="L28" s="71"/>
      <c r="M28" s="71"/>
      <c r="N28" s="71"/>
      <c r="O28" s="71"/>
      <c r="P28" s="71"/>
      <c r="Q28" s="71">
        <f t="shared" si="0"/>
        <v>3150</v>
      </c>
      <c r="R28" s="71"/>
    </row>
    <row r="29" spans="1:18" ht="26">
      <c r="A29" s="177"/>
      <c r="B29" s="177"/>
      <c r="C29" s="177" t="s">
        <v>61</v>
      </c>
      <c r="D29" s="306" t="s">
        <v>439</v>
      </c>
      <c r="E29" s="307"/>
      <c r="F29" s="307"/>
      <c r="G29" s="307"/>
      <c r="H29" s="307"/>
      <c r="I29" s="307"/>
      <c r="J29" s="307"/>
      <c r="K29" s="307"/>
      <c r="L29" s="307"/>
      <c r="M29" s="307"/>
      <c r="N29" s="307"/>
      <c r="O29" s="307"/>
      <c r="P29" s="308"/>
      <c r="Q29" s="177">
        <f>SUM(Q4:Q28)</f>
        <v>57592.304659999994</v>
      </c>
      <c r="R29" s="177"/>
    </row>
    <row r="30" spans="1:18" ht="39">
      <c r="A30" s="71">
        <v>28</v>
      </c>
      <c r="B30" s="71" t="s">
        <v>137</v>
      </c>
      <c r="C30" s="71" t="s">
        <v>123</v>
      </c>
      <c r="D30" s="71"/>
      <c r="E30" s="71"/>
      <c r="F30" s="71"/>
      <c r="G30" s="71"/>
      <c r="H30" s="71"/>
      <c r="I30" s="71">
        <v>100</v>
      </c>
      <c r="J30" s="71"/>
      <c r="K30" s="71"/>
      <c r="L30" s="71">
        <v>1220</v>
      </c>
      <c r="M30" s="71"/>
      <c r="N30" s="71">
        <v>1500</v>
      </c>
      <c r="O30" s="71"/>
      <c r="P30" s="71"/>
      <c r="Q30" s="71">
        <f t="shared" ref="Q30:Q60" si="1">SUM(I30:P30)</f>
        <v>2820</v>
      </c>
      <c r="R30" s="71"/>
    </row>
    <row r="31" spans="1:18" ht="39">
      <c r="A31" s="71">
        <v>29</v>
      </c>
      <c r="B31" s="71" t="s">
        <v>138</v>
      </c>
      <c r="C31" s="71" t="s">
        <v>123</v>
      </c>
      <c r="D31" s="71"/>
      <c r="E31" s="71"/>
      <c r="F31" s="71"/>
      <c r="G31" s="71"/>
      <c r="H31" s="71"/>
      <c r="I31" s="71"/>
      <c r="J31" s="71">
        <v>200</v>
      </c>
      <c r="K31" s="71"/>
      <c r="L31" s="71"/>
      <c r="M31" s="71"/>
      <c r="N31" s="71">
        <v>1000</v>
      </c>
      <c r="O31" s="71"/>
      <c r="P31" s="71"/>
      <c r="Q31" s="71">
        <f t="shared" si="1"/>
        <v>1200</v>
      </c>
      <c r="R31" s="71"/>
    </row>
    <row r="32" spans="1:18" ht="39">
      <c r="A32" s="71">
        <v>30</v>
      </c>
      <c r="B32" s="71" t="s">
        <v>160</v>
      </c>
      <c r="C32" s="71" t="s">
        <v>123</v>
      </c>
      <c r="D32" s="71"/>
      <c r="E32" s="71"/>
      <c r="F32" s="71"/>
      <c r="G32" s="71"/>
      <c r="H32" s="71"/>
      <c r="I32" s="71"/>
      <c r="J32" s="71"/>
      <c r="K32" s="71"/>
      <c r="L32" s="71"/>
      <c r="M32" s="71"/>
      <c r="N32" s="71">
        <v>500</v>
      </c>
      <c r="O32" s="71"/>
      <c r="P32" s="71"/>
      <c r="Q32" s="71">
        <f t="shared" si="1"/>
        <v>500</v>
      </c>
      <c r="R32" s="71"/>
    </row>
    <row r="33" spans="1:18" ht="39">
      <c r="A33" s="71">
        <v>31</v>
      </c>
      <c r="B33" s="71" t="s">
        <v>158</v>
      </c>
      <c r="C33" s="71" t="s">
        <v>123</v>
      </c>
      <c r="D33" s="71"/>
      <c r="E33" s="71"/>
      <c r="F33" s="71"/>
      <c r="G33" s="71"/>
      <c r="H33" s="71"/>
      <c r="I33" s="71">
        <v>1200</v>
      </c>
      <c r="J33" s="71">
        <v>200</v>
      </c>
      <c r="K33" s="71"/>
      <c r="L33" s="71">
        <v>100</v>
      </c>
      <c r="M33" s="71"/>
      <c r="N33" s="71"/>
      <c r="O33" s="71">
        <v>200</v>
      </c>
      <c r="P33" s="71"/>
      <c r="Q33" s="71">
        <f t="shared" si="1"/>
        <v>1700</v>
      </c>
      <c r="R33" s="71"/>
    </row>
    <row r="34" spans="1:18" ht="39">
      <c r="A34" s="71">
        <v>32</v>
      </c>
      <c r="B34" s="71" t="s">
        <v>139</v>
      </c>
      <c r="C34" s="71" t="s">
        <v>123</v>
      </c>
      <c r="D34" s="71"/>
      <c r="E34" s="71"/>
      <c r="F34" s="71"/>
      <c r="G34" s="71"/>
      <c r="H34" s="71"/>
      <c r="I34" s="71"/>
      <c r="J34" s="71">
        <v>80</v>
      </c>
      <c r="K34" s="71"/>
      <c r="L34" s="71"/>
      <c r="M34" s="71"/>
      <c r="N34" s="71"/>
      <c r="O34" s="71"/>
      <c r="P34" s="71"/>
      <c r="Q34" s="71">
        <f t="shared" si="1"/>
        <v>80</v>
      </c>
      <c r="R34" s="71"/>
    </row>
    <row r="35" spans="1:18" ht="39">
      <c r="A35" s="71">
        <v>33</v>
      </c>
      <c r="B35" s="71" t="s">
        <v>149</v>
      </c>
      <c r="C35" s="71" t="s">
        <v>123</v>
      </c>
      <c r="D35" s="71"/>
      <c r="E35" s="71"/>
      <c r="F35" s="71"/>
      <c r="G35" s="71"/>
      <c r="H35" s="71"/>
      <c r="I35" s="71"/>
      <c r="J35" s="71">
        <v>80</v>
      </c>
      <c r="K35" s="71"/>
      <c r="L35" s="71"/>
      <c r="M35" s="71"/>
      <c r="N35" s="71"/>
      <c r="O35" s="71"/>
      <c r="P35" s="71"/>
      <c r="Q35" s="71">
        <f t="shared" si="1"/>
        <v>80</v>
      </c>
      <c r="R35" s="71"/>
    </row>
    <row r="36" spans="1:18" ht="39">
      <c r="A36" s="71">
        <v>34</v>
      </c>
      <c r="B36" s="71" t="s">
        <v>126</v>
      </c>
      <c r="C36" s="71" t="s">
        <v>123</v>
      </c>
      <c r="D36" s="71"/>
      <c r="E36" s="71"/>
      <c r="F36" s="71"/>
      <c r="G36" s="71"/>
      <c r="H36" s="71"/>
      <c r="I36" s="71"/>
      <c r="J36" s="71">
        <v>40</v>
      </c>
      <c r="K36" s="71"/>
      <c r="L36" s="71">
        <v>5500</v>
      </c>
      <c r="M36" s="71"/>
      <c r="N36" s="71"/>
      <c r="O36" s="71"/>
      <c r="P36" s="71"/>
      <c r="Q36" s="71">
        <f t="shared" si="1"/>
        <v>5540</v>
      </c>
      <c r="R36" s="71"/>
    </row>
    <row r="37" spans="1:18" ht="39">
      <c r="A37" s="71">
        <v>35</v>
      </c>
      <c r="B37" s="71" t="s">
        <v>155</v>
      </c>
      <c r="C37" s="71" t="s">
        <v>123</v>
      </c>
      <c r="D37" s="71"/>
      <c r="E37" s="71"/>
      <c r="F37" s="71"/>
      <c r="G37" s="71"/>
      <c r="H37" s="71"/>
      <c r="I37" s="71"/>
      <c r="J37" s="71"/>
      <c r="K37" s="71"/>
      <c r="L37" s="71">
        <v>1350</v>
      </c>
      <c r="M37" s="71"/>
      <c r="N37" s="71"/>
      <c r="O37" s="71"/>
      <c r="P37" s="71"/>
      <c r="Q37" s="71">
        <f t="shared" si="1"/>
        <v>1350</v>
      </c>
      <c r="R37" s="71"/>
    </row>
    <row r="38" spans="1:18" ht="39">
      <c r="A38" s="71">
        <v>36</v>
      </c>
      <c r="B38" s="71" t="s">
        <v>129</v>
      </c>
      <c r="C38" s="71" t="s">
        <v>123</v>
      </c>
      <c r="D38" s="71"/>
      <c r="E38" s="71"/>
      <c r="F38" s="71"/>
      <c r="G38" s="71"/>
      <c r="H38" s="71"/>
      <c r="I38" s="71"/>
      <c r="J38" s="71">
        <v>1240</v>
      </c>
      <c r="K38" s="71"/>
      <c r="L38" s="71"/>
      <c r="M38" s="71"/>
      <c r="N38" s="71"/>
      <c r="O38" s="71"/>
      <c r="P38" s="71"/>
      <c r="Q38" s="71">
        <f t="shared" si="1"/>
        <v>1240</v>
      </c>
      <c r="R38" s="71"/>
    </row>
    <row r="39" spans="1:18" ht="39">
      <c r="A39" s="71">
        <v>37</v>
      </c>
      <c r="B39" s="71" t="s">
        <v>152</v>
      </c>
      <c r="C39" s="71" t="s">
        <v>123</v>
      </c>
      <c r="D39" s="71"/>
      <c r="E39" s="71"/>
      <c r="F39" s="71"/>
      <c r="G39" s="71"/>
      <c r="H39" s="71"/>
      <c r="I39" s="71"/>
      <c r="J39" s="71">
        <v>80</v>
      </c>
      <c r="K39" s="71"/>
      <c r="L39" s="71"/>
      <c r="M39" s="71"/>
      <c r="N39" s="71"/>
      <c r="O39" s="71"/>
      <c r="P39" s="71"/>
      <c r="Q39" s="71">
        <f t="shared" si="1"/>
        <v>80</v>
      </c>
      <c r="R39" s="71"/>
    </row>
    <row r="40" spans="1:18" ht="39">
      <c r="A40" s="71">
        <v>38</v>
      </c>
      <c r="B40" s="71" t="s">
        <v>124</v>
      </c>
      <c r="C40" s="71" t="s">
        <v>123</v>
      </c>
      <c r="D40" s="71"/>
      <c r="E40" s="71"/>
      <c r="F40" s="71"/>
      <c r="G40" s="71"/>
      <c r="H40" s="71"/>
      <c r="I40" s="71"/>
      <c r="J40" s="71">
        <v>80</v>
      </c>
      <c r="K40" s="71"/>
      <c r="L40" s="71"/>
      <c r="M40" s="71"/>
      <c r="N40" s="71"/>
      <c r="O40" s="71"/>
      <c r="P40" s="71"/>
      <c r="Q40" s="71">
        <f t="shared" si="1"/>
        <v>80</v>
      </c>
      <c r="R40" s="71"/>
    </row>
    <row r="41" spans="1:18" ht="39">
      <c r="A41" s="71">
        <v>39</v>
      </c>
      <c r="B41" s="71" t="s">
        <v>140</v>
      </c>
      <c r="C41" s="71" t="s">
        <v>123</v>
      </c>
      <c r="D41" s="71"/>
      <c r="E41" s="71"/>
      <c r="F41" s="71"/>
      <c r="G41" s="71"/>
      <c r="H41" s="71"/>
      <c r="I41" s="71">
        <v>3000</v>
      </c>
      <c r="J41" s="71"/>
      <c r="K41" s="71"/>
      <c r="L41" s="71"/>
      <c r="M41" s="71"/>
      <c r="N41" s="71">
        <v>1500</v>
      </c>
      <c r="O41" s="71"/>
      <c r="P41" s="71"/>
      <c r="Q41" s="71">
        <f t="shared" si="1"/>
        <v>4500</v>
      </c>
      <c r="R41" s="71"/>
    </row>
    <row r="42" spans="1:18" ht="39">
      <c r="A42" s="71">
        <v>40</v>
      </c>
      <c r="B42" s="71" t="s">
        <v>153</v>
      </c>
      <c r="C42" s="71" t="s">
        <v>123</v>
      </c>
      <c r="D42" s="71"/>
      <c r="E42" s="71"/>
      <c r="F42" s="71"/>
      <c r="G42" s="71"/>
      <c r="H42" s="71"/>
      <c r="I42" s="71">
        <v>250</v>
      </c>
      <c r="J42" s="71">
        <v>454</v>
      </c>
      <c r="K42" s="71"/>
      <c r="L42" s="71"/>
      <c r="M42" s="71"/>
      <c r="N42" s="71"/>
      <c r="O42" s="71"/>
      <c r="P42" s="71"/>
      <c r="Q42" s="71">
        <f t="shared" si="1"/>
        <v>704</v>
      </c>
      <c r="R42" s="71"/>
    </row>
    <row r="43" spans="1:18" ht="39">
      <c r="A43" s="71">
        <v>41</v>
      </c>
      <c r="B43" s="71" t="s">
        <v>145</v>
      </c>
      <c r="C43" s="71" t="s">
        <v>123</v>
      </c>
      <c r="D43" s="71"/>
      <c r="E43" s="71"/>
      <c r="F43" s="71"/>
      <c r="G43" s="71"/>
      <c r="H43" s="71"/>
      <c r="I43" s="71"/>
      <c r="J43" s="71">
        <v>972.8</v>
      </c>
      <c r="K43" s="71"/>
      <c r="L43" s="71"/>
      <c r="M43" s="71"/>
      <c r="N43" s="71"/>
      <c r="O43" s="71"/>
      <c r="P43" s="71"/>
      <c r="Q43" s="71">
        <f t="shared" si="1"/>
        <v>972.8</v>
      </c>
      <c r="R43" s="71"/>
    </row>
    <row r="44" spans="1:18" ht="39">
      <c r="A44" s="71">
        <v>42</v>
      </c>
      <c r="B44" s="71" t="s">
        <v>154</v>
      </c>
      <c r="C44" s="71" t="s">
        <v>123</v>
      </c>
      <c r="D44" s="71"/>
      <c r="E44" s="71"/>
      <c r="F44" s="71"/>
      <c r="G44" s="71"/>
      <c r="H44" s="71"/>
      <c r="I44" s="71">
        <v>2000</v>
      </c>
      <c r="J44" s="71">
        <v>3200</v>
      </c>
      <c r="K44" s="71"/>
      <c r="L44" s="71">
        <v>50</v>
      </c>
      <c r="M44" s="71"/>
      <c r="N44" s="71">
        <v>1000</v>
      </c>
      <c r="O44" s="71">
        <v>500</v>
      </c>
      <c r="P44" s="71"/>
      <c r="Q44" s="71">
        <f t="shared" si="1"/>
        <v>6750</v>
      </c>
      <c r="R44" s="71"/>
    </row>
    <row r="45" spans="1:18" ht="39">
      <c r="A45" s="71">
        <v>43</v>
      </c>
      <c r="B45" s="71" t="s">
        <v>141</v>
      </c>
      <c r="C45" s="71" t="s">
        <v>123</v>
      </c>
      <c r="D45" s="71"/>
      <c r="E45" s="71"/>
      <c r="F45" s="71"/>
      <c r="G45" s="71"/>
      <c r="H45" s="71"/>
      <c r="I45" s="71"/>
      <c r="J45" s="71">
        <v>320</v>
      </c>
      <c r="K45" s="71"/>
      <c r="L45" s="71"/>
      <c r="M45" s="71"/>
      <c r="N45" s="71"/>
      <c r="O45" s="71"/>
      <c r="P45" s="71"/>
      <c r="Q45" s="71">
        <f t="shared" si="1"/>
        <v>320</v>
      </c>
      <c r="R45" s="71"/>
    </row>
    <row r="46" spans="1:18" ht="39">
      <c r="A46" s="71">
        <v>44</v>
      </c>
      <c r="B46" s="71" t="s">
        <v>146</v>
      </c>
      <c r="C46" s="71" t="s">
        <v>123</v>
      </c>
      <c r="D46" s="71"/>
      <c r="E46" s="71"/>
      <c r="F46" s="71"/>
      <c r="G46" s="71"/>
      <c r="H46" s="71"/>
      <c r="I46" s="71"/>
      <c r="J46" s="71">
        <v>1600</v>
      </c>
      <c r="K46" s="71"/>
      <c r="L46" s="71"/>
      <c r="M46" s="71"/>
      <c r="N46" s="71">
        <v>500</v>
      </c>
      <c r="O46" s="71"/>
      <c r="P46" s="71"/>
      <c r="Q46" s="71">
        <f t="shared" si="1"/>
        <v>2100</v>
      </c>
      <c r="R46" s="71"/>
    </row>
    <row r="47" spans="1:18" ht="39">
      <c r="A47" s="71">
        <v>45</v>
      </c>
      <c r="B47" s="71" t="s">
        <v>130</v>
      </c>
      <c r="C47" s="71" t="s">
        <v>123</v>
      </c>
      <c r="D47" s="71"/>
      <c r="E47" s="71"/>
      <c r="F47" s="71"/>
      <c r="G47" s="71"/>
      <c r="H47" s="71"/>
      <c r="I47" s="71">
        <v>19000</v>
      </c>
      <c r="J47" s="71"/>
      <c r="K47" s="71"/>
      <c r="L47" s="71">
        <v>1200</v>
      </c>
      <c r="M47" s="71"/>
      <c r="N47" s="71"/>
      <c r="O47" s="71"/>
      <c r="P47" s="71"/>
      <c r="Q47" s="71">
        <f t="shared" si="1"/>
        <v>20200</v>
      </c>
      <c r="R47" s="71"/>
    </row>
    <row r="48" spans="1:18" ht="39">
      <c r="A48" s="71">
        <v>46</v>
      </c>
      <c r="B48" s="71" t="s">
        <v>156</v>
      </c>
      <c r="C48" s="71" t="s">
        <v>123</v>
      </c>
      <c r="D48" s="71"/>
      <c r="E48" s="71"/>
      <c r="F48" s="71"/>
      <c r="G48" s="71"/>
      <c r="H48" s="71"/>
      <c r="I48" s="71"/>
      <c r="J48" s="71">
        <v>1800</v>
      </c>
      <c r="K48" s="71"/>
      <c r="L48" s="71">
        <v>1200</v>
      </c>
      <c r="M48" s="71"/>
      <c r="N48" s="71"/>
      <c r="O48" s="71">
        <v>200</v>
      </c>
      <c r="P48" s="71"/>
      <c r="Q48" s="71">
        <f t="shared" si="1"/>
        <v>3200</v>
      </c>
      <c r="R48" s="71"/>
    </row>
    <row r="49" spans="1:18" ht="39">
      <c r="A49" s="71">
        <v>47</v>
      </c>
      <c r="B49" s="71" t="s">
        <v>147</v>
      </c>
      <c r="C49" s="71" t="s">
        <v>123</v>
      </c>
      <c r="D49" s="71"/>
      <c r="E49" s="71"/>
      <c r="F49" s="71"/>
      <c r="G49" s="71"/>
      <c r="H49" s="71"/>
      <c r="I49" s="71">
        <v>50</v>
      </c>
      <c r="J49" s="71"/>
      <c r="K49" s="71"/>
      <c r="L49" s="71"/>
      <c r="M49" s="71"/>
      <c r="N49" s="71"/>
      <c r="O49" s="71"/>
      <c r="P49" s="71"/>
      <c r="Q49" s="71">
        <f t="shared" si="1"/>
        <v>50</v>
      </c>
      <c r="R49" s="71"/>
    </row>
    <row r="50" spans="1:18" ht="39">
      <c r="A50" s="71">
        <v>48</v>
      </c>
      <c r="B50" s="71" t="s">
        <v>131</v>
      </c>
      <c r="C50" s="71" t="s">
        <v>123</v>
      </c>
      <c r="D50" s="71"/>
      <c r="E50" s="71"/>
      <c r="F50" s="71"/>
      <c r="G50" s="71"/>
      <c r="H50" s="71"/>
      <c r="I50" s="71"/>
      <c r="J50" s="71">
        <v>800</v>
      </c>
      <c r="K50" s="71"/>
      <c r="L50" s="71"/>
      <c r="M50" s="71"/>
      <c r="N50" s="71"/>
      <c r="O50" s="71"/>
      <c r="P50" s="71"/>
      <c r="Q50" s="71">
        <f t="shared" si="1"/>
        <v>800</v>
      </c>
      <c r="R50" s="71"/>
    </row>
    <row r="51" spans="1:18" ht="39">
      <c r="A51" s="71">
        <v>49</v>
      </c>
      <c r="B51" s="71" t="s">
        <v>132</v>
      </c>
      <c r="C51" s="71" t="s">
        <v>123</v>
      </c>
      <c r="D51" s="71"/>
      <c r="E51" s="71"/>
      <c r="F51" s="71"/>
      <c r="G51" s="71"/>
      <c r="H51" s="71"/>
      <c r="I51" s="71"/>
      <c r="J51" s="71">
        <v>1120</v>
      </c>
      <c r="K51" s="71"/>
      <c r="L51" s="71"/>
      <c r="M51" s="71"/>
      <c r="N51" s="71"/>
      <c r="O51" s="71"/>
      <c r="P51" s="71"/>
      <c r="Q51" s="71">
        <f t="shared" si="1"/>
        <v>1120</v>
      </c>
      <c r="R51" s="71"/>
    </row>
    <row r="52" spans="1:18" ht="39">
      <c r="A52" s="71">
        <v>50</v>
      </c>
      <c r="B52" s="71" t="s">
        <v>127</v>
      </c>
      <c r="C52" s="71" t="s">
        <v>123</v>
      </c>
      <c r="D52" s="71"/>
      <c r="E52" s="71"/>
      <c r="F52" s="71"/>
      <c r="G52" s="71"/>
      <c r="H52" s="71"/>
      <c r="I52" s="71">
        <v>50</v>
      </c>
      <c r="J52" s="71">
        <v>400</v>
      </c>
      <c r="K52" s="71"/>
      <c r="L52" s="71">
        <v>80</v>
      </c>
      <c r="M52" s="71"/>
      <c r="N52" s="71"/>
      <c r="O52" s="71"/>
      <c r="P52" s="71"/>
      <c r="Q52" s="71">
        <f t="shared" si="1"/>
        <v>530</v>
      </c>
      <c r="R52" s="71"/>
    </row>
    <row r="53" spans="1:18" ht="39">
      <c r="A53" s="71">
        <v>51</v>
      </c>
      <c r="B53" s="71" t="s">
        <v>135</v>
      </c>
      <c r="C53" s="71" t="s">
        <v>123</v>
      </c>
      <c r="D53" s="71"/>
      <c r="E53" s="71"/>
      <c r="F53" s="71"/>
      <c r="G53" s="71"/>
      <c r="H53" s="71"/>
      <c r="I53" s="71">
        <v>50</v>
      </c>
      <c r="J53" s="71">
        <v>800</v>
      </c>
      <c r="K53" s="71"/>
      <c r="L53" s="71"/>
      <c r="M53" s="71"/>
      <c r="N53" s="71"/>
      <c r="O53" s="71"/>
      <c r="P53" s="71"/>
      <c r="Q53" s="71">
        <f t="shared" si="1"/>
        <v>850</v>
      </c>
      <c r="R53" s="71"/>
    </row>
    <row r="54" spans="1:18" ht="39">
      <c r="A54" s="71">
        <v>52</v>
      </c>
      <c r="B54" s="71" t="s">
        <v>142</v>
      </c>
      <c r="C54" s="71" t="s">
        <v>123</v>
      </c>
      <c r="D54" s="71"/>
      <c r="E54" s="71"/>
      <c r="F54" s="71"/>
      <c r="G54" s="71"/>
      <c r="H54" s="71"/>
      <c r="I54" s="71">
        <v>50</v>
      </c>
      <c r="J54" s="71"/>
      <c r="K54" s="71"/>
      <c r="L54" s="71"/>
      <c r="M54" s="71"/>
      <c r="N54" s="71">
        <v>1000</v>
      </c>
      <c r="O54" s="71"/>
      <c r="P54" s="71"/>
      <c r="Q54" s="71">
        <f t="shared" si="1"/>
        <v>1050</v>
      </c>
      <c r="R54" s="71"/>
    </row>
    <row r="55" spans="1:18" ht="39">
      <c r="A55" s="71">
        <v>53</v>
      </c>
      <c r="B55" s="71" t="s">
        <v>143</v>
      </c>
      <c r="C55" s="71" t="s">
        <v>123</v>
      </c>
      <c r="D55" s="71"/>
      <c r="E55" s="71"/>
      <c r="F55" s="71"/>
      <c r="G55" s="71"/>
      <c r="H55" s="71"/>
      <c r="I55" s="71">
        <v>50</v>
      </c>
      <c r="J55" s="71"/>
      <c r="K55" s="71"/>
      <c r="L55" s="71"/>
      <c r="M55" s="71"/>
      <c r="N55" s="71"/>
      <c r="O55" s="71"/>
      <c r="P55" s="71"/>
      <c r="Q55" s="71">
        <f t="shared" si="1"/>
        <v>50</v>
      </c>
      <c r="R55" s="71"/>
    </row>
    <row r="56" spans="1:18" ht="39">
      <c r="A56" s="71">
        <v>54</v>
      </c>
      <c r="B56" s="71" t="s">
        <v>144</v>
      </c>
      <c r="C56" s="71" t="s">
        <v>123</v>
      </c>
      <c r="D56" s="71"/>
      <c r="E56" s="71"/>
      <c r="F56" s="71"/>
      <c r="G56" s="71"/>
      <c r="H56" s="71"/>
      <c r="I56" s="71"/>
      <c r="J56" s="71">
        <v>200</v>
      </c>
      <c r="K56" s="71"/>
      <c r="L56" s="71"/>
      <c r="M56" s="71"/>
      <c r="N56" s="71">
        <v>500</v>
      </c>
      <c r="O56" s="71"/>
      <c r="P56" s="71"/>
      <c r="Q56" s="71">
        <f t="shared" si="1"/>
        <v>700</v>
      </c>
      <c r="R56" s="71"/>
    </row>
    <row r="57" spans="1:18" ht="39">
      <c r="A57" s="71">
        <v>55</v>
      </c>
      <c r="B57" s="71" t="s">
        <v>157</v>
      </c>
      <c r="C57" s="71" t="s">
        <v>123</v>
      </c>
      <c r="D57" s="71"/>
      <c r="E57" s="71"/>
      <c r="F57" s="71"/>
      <c r="G57" s="71"/>
      <c r="H57" s="71"/>
      <c r="I57" s="71"/>
      <c r="J57" s="71">
        <v>400</v>
      </c>
      <c r="K57" s="71"/>
      <c r="L57" s="71">
        <v>5500</v>
      </c>
      <c r="M57" s="71"/>
      <c r="N57" s="71"/>
      <c r="O57" s="71">
        <v>200</v>
      </c>
      <c r="P57" s="71"/>
      <c r="Q57" s="71">
        <f t="shared" si="1"/>
        <v>6100</v>
      </c>
      <c r="R57" s="71"/>
    </row>
    <row r="58" spans="1:18" ht="39">
      <c r="A58" s="71">
        <v>56</v>
      </c>
      <c r="B58" s="71" t="s">
        <v>159</v>
      </c>
      <c r="C58" s="71" t="s">
        <v>123</v>
      </c>
      <c r="D58" s="71"/>
      <c r="E58" s="71"/>
      <c r="F58" s="71"/>
      <c r="G58" s="71"/>
      <c r="H58" s="71"/>
      <c r="I58" s="71"/>
      <c r="J58" s="71"/>
      <c r="K58" s="71"/>
      <c r="L58" s="71"/>
      <c r="M58" s="71"/>
      <c r="N58" s="71"/>
      <c r="O58" s="71">
        <v>900</v>
      </c>
      <c r="P58" s="71"/>
      <c r="Q58" s="71">
        <f t="shared" si="1"/>
        <v>900</v>
      </c>
      <c r="R58" s="71"/>
    </row>
    <row r="59" spans="1:18" ht="39">
      <c r="A59" s="71">
        <v>57</v>
      </c>
      <c r="B59" s="71" t="s">
        <v>128</v>
      </c>
      <c r="C59" s="71" t="s">
        <v>123</v>
      </c>
      <c r="D59" s="71"/>
      <c r="E59" s="71"/>
      <c r="F59" s="71"/>
      <c r="G59" s="71"/>
      <c r="H59" s="71"/>
      <c r="I59" s="71"/>
      <c r="J59" s="71">
        <v>320</v>
      </c>
      <c r="K59" s="71"/>
      <c r="L59" s="71">
        <v>80</v>
      </c>
      <c r="M59" s="71"/>
      <c r="N59" s="71"/>
      <c r="O59" s="71"/>
      <c r="P59" s="71"/>
      <c r="Q59" s="71">
        <f t="shared" si="1"/>
        <v>400</v>
      </c>
      <c r="R59" s="71"/>
    </row>
    <row r="60" spans="1:18" ht="39">
      <c r="A60" s="71">
        <v>58</v>
      </c>
      <c r="B60" s="71" t="s">
        <v>133</v>
      </c>
      <c r="C60" s="71" t="s">
        <v>123</v>
      </c>
      <c r="D60" s="71"/>
      <c r="E60" s="71"/>
      <c r="F60" s="71"/>
      <c r="G60" s="71"/>
      <c r="H60" s="71"/>
      <c r="I60" s="71">
        <v>200</v>
      </c>
      <c r="J60" s="71">
        <v>800</v>
      </c>
      <c r="K60" s="71"/>
      <c r="L60" s="71">
        <v>500</v>
      </c>
      <c r="M60" s="71"/>
      <c r="N60" s="71"/>
      <c r="O60" s="71"/>
      <c r="P60" s="71"/>
      <c r="Q60" s="71">
        <f t="shared" si="1"/>
        <v>1500</v>
      </c>
      <c r="R60" s="71"/>
    </row>
    <row r="61" spans="1:18" ht="31.5" customHeight="1">
      <c r="A61" s="177"/>
      <c r="B61" s="177"/>
      <c r="C61" s="177" t="s">
        <v>123</v>
      </c>
      <c r="D61" s="306" t="s">
        <v>439</v>
      </c>
      <c r="E61" s="307"/>
      <c r="F61" s="307"/>
      <c r="G61" s="307"/>
      <c r="H61" s="307"/>
      <c r="I61" s="307"/>
      <c r="J61" s="307"/>
      <c r="K61" s="307"/>
      <c r="L61" s="307"/>
      <c r="M61" s="307"/>
      <c r="N61" s="307"/>
      <c r="O61" s="307"/>
      <c r="P61" s="308"/>
      <c r="Q61" s="177">
        <f>SUM(Q30:Q60)</f>
        <v>67466.8</v>
      </c>
      <c r="R61" s="177"/>
    </row>
    <row r="62" spans="1:18" ht="26">
      <c r="A62" s="71">
        <v>59</v>
      </c>
      <c r="B62" s="71" t="s">
        <v>1852</v>
      </c>
      <c r="C62" s="71" t="s">
        <v>1837</v>
      </c>
      <c r="D62" s="71"/>
      <c r="E62" s="71"/>
      <c r="F62" s="71"/>
      <c r="G62" s="71"/>
      <c r="H62" s="71"/>
      <c r="I62" s="71"/>
      <c r="J62" s="71"/>
      <c r="K62" s="71"/>
      <c r="L62" s="71">
        <v>500</v>
      </c>
      <c r="M62" s="71"/>
      <c r="N62" s="71"/>
      <c r="O62" s="71"/>
      <c r="P62" s="71"/>
      <c r="Q62" s="71">
        <f t="shared" ref="Q62:Q92" si="2">SUM(I62:P62)</f>
        <v>500</v>
      </c>
      <c r="R62" s="71"/>
    </row>
    <row r="63" spans="1:18" ht="26">
      <c r="A63" s="71">
        <v>60</v>
      </c>
      <c r="B63" s="71" t="s">
        <v>1848</v>
      </c>
      <c r="C63" s="71" t="s">
        <v>1837</v>
      </c>
      <c r="D63" s="71"/>
      <c r="E63" s="71"/>
      <c r="F63" s="71"/>
      <c r="G63" s="71"/>
      <c r="H63" s="71"/>
      <c r="I63" s="71"/>
      <c r="J63" s="71"/>
      <c r="K63" s="71"/>
      <c r="L63" s="71">
        <v>10</v>
      </c>
      <c r="M63" s="71"/>
      <c r="N63" s="71"/>
      <c r="O63" s="71"/>
      <c r="P63" s="71"/>
      <c r="Q63" s="71">
        <f t="shared" si="2"/>
        <v>10</v>
      </c>
      <c r="R63" s="71"/>
    </row>
    <row r="64" spans="1:18" ht="26">
      <c r="A64" s="71">
        <v>61</v>
      </c>
      <c r="B64" s="71" t="s">
        <v>1854</v>
      </c>
      <c r="C64" s="71" t="s">
        <v>1837</v>
      </c>
      <c r="D64" s="71"/>
      <c r="E64" s="71"/>
      <c r="F64" s="71"/>
      <c r="G64" s="71"/>
      <c r="H64" s="71"/>
      <c r="I64" s="71"/>
      <c r="J64" s="71"/>
      <c r="K64" s="71"/>
      <c r="L64" s="71">
        <v>10</v>
      </c>
      <c r="M64" s="71"/>
      <c r="N64" s="71"/>
      <c r="O64" s="71"/>
      <c r="P64" s="71"/>
      <c r="Q64" s="71">
        <f t="shared" si="2"/>
        <v>10</v>
      </c>
      <c r="R64" s="71"/>
    </row>
    <row r="65" spans="1:18" ht="26">
      <c r="A65" s="71">
        <v>62</v>
      </c>
      <c r="B65" s="71" t="s">
        <v>1833</v>
      </c>
      <c r="C65" s="71" t="s">
        <v>1837</v>
      </c>
      <c r="D65" s="71"/>
      <c r="E65" s="71"/>
      <c r="F65" s="71"/>
      <c r="G65" s="71"/>
      <c r="H65" s="71"/>
      <c r="I65" s="71"/>
      <c r="J65" s="71"/>
      <c r="K65" s="71"/>
      <c r="L65" s="71">
        <v>6730</v>
      </c>
      <c r="M65" s="71"/>
      <c r="N65" s="71"/>
      <c r="O65" s="71"/>
      <c r="P65" s="71"/>
      <c r="Q65" s="71">
        <f t="shared" si="2"/>
        <v>6730</v>
      </c>
      <c r="R65" s="71"/>
    </row>
    <row r="66" spans="1:18" ht="39">
      <c r="A66" s="71">
        <v>63</v>
      </c>
      <c r="B66" s="71" t="s">
        <v>457</v>
      </c>
      <c r="C66" s="71" t="s">
        <v>441</v>
      </c>
      <c r="D66" s="71"/>
      <c r="E66" s="71"/>
      <c r="F66" s="71"/>
      <c r="G66" s="71"/>
      <c r="H66" s="71"/>
      <c r="I66" s="71"/>
      <c r="J66" s="71"/>
      <c r="K66" s="71"/>
      <c r="L66" s="71">
        <v>10</v>
      </c>
      <c r="M66" s="71"/>
      <c r="N66" s="71"/>
      <c r="O66" s="71"/>
      <c r="P66" s="71"/>
      <c r="Q66" s="71">
        <f t="shared" si="2"/>
        <v>10</v>
      </c>
      <c r="R66" s="71"/>
    </row>
    <row r="67" spans="1:18" ht="39">
      <c r="A67" s="71">
        <v>64</v>
      </c>
      <c r="B67" s="71" t="s">
        <v>444</v>
      </c>
      <c r="C67" s="71" t="s">
        <v>441</v>
      </c>
      <c r="D67" s="71"/>
      <c r="E67" s="71"/>
      <c r="F67" s="71"/>
      <c r="G67" s="71"/>
      <c r="H67" s="71"/>
      <c r="I67" s="71"/>
      <c r="J67" s="71"/>
      <c r="K67" s="71"/>
      <c r="L67" s="71"/>
      <c r="M67" s="71"/>
      <c r="N67" s="71">
        <v>100</v>
      </c>
      <c r="O67" s="71"/>
      <c r="P67" s="71"/>
      <c r="Q67" s="71">
        <f t="shared" si="2"/>
        <v>100</v>
      </c>
      <c r="R67" s="71"/>
    </row>
    <row r="68" spans="1:18" ht="39">
      <c r="A68" s="71">
        <v>65</v>
      </c>
      <c r="B68" s="71" t="s">
        <v>458</v>
      </c>
      <c r="C68" s="71" t="s">
        <v>441</v>
      </c>
      <c r="D68" s="71"/>
      <c r="E68" s="71"/>
      <c r="F68" s="71"/>
      <c r="G68" s="71"/>
      <c r="H68" s="71"/>
      <c r="I68" s="71"/>
      <c r="J68" s="71">
        <v>200</v>
      </c>
      <c r="K68" s="71"/>
      <c r="L68" s="71"/>
      <c r="M68" s="71"/>
      <c r="N68" s="71"/>
      <c r="O68" s="71"/>
      <c r="P68" s="71"/>
      <c r="Q68" s="71">
        <f t="shared" si="2"/>
        <v>200</v>
      </c>
      <c r="R68" s="71"/>
    </row>
    <row r="69" spans="1:18" ht="39">
      <c r="A69" s="71">
        <v>66</v>
      </c>
      <c r="B69" s="71" t="s">
        <v>450</v>
      </c>
      <c r="C69" s="71" t="s">
        <v>441</v>
      </c>
      <c r="D69" s="71"/>
      <c r="E69" s="71"/>
      <c r="F69" s="71"/>
      <c r="G69" s="71"/>
      <c r="H69" s="71"/>
      <c r="I69" s="71"/>
      <c r="J69" s="71"/>
      <c r="K69" s="71"/>
      <c r="L69" s="71">
        <v>10</v>
      </c>
      <c r="M69" s="71"/>
      <c r="N69" s="71"/>
      <c r="O69" s="71"/>
      <c r="P69" s="71"/>
      <c r="Q69" s="71">
        <f t="shared" si="2"/>
        <v>10</v>
      </c>
      <c r="R69" s="71"/>
    </row>
    <row r="70" spans="1:18" ht="39">
      <c r="A70" s="71">
        <v>67</v>
      </c>
      <c r="B70" s="71" t="s">
        <v>462</v>
      </c>
      <c r="C70" s="71" t="s">
        <v>441</v>
      </c>
      <c r="D70" s="71"/>
      <c r="E70" s="71"/>
      <c r="F70" s="71"/>
      <c r="G70" s="71"/>
      <c r="H70" s="71"/>
      <c r="I70" s="71">
        <v>1000</v>
      </c>
      <c r="J70" s="71">
        <v>2145.6603599999999</v>
      </c>
      <c r="K70" s="71"/>
      <c r="L70" s="71">
        <v>1200</v>
      </c>
      <c r="M70" s="71"/>
      <c r="N70" s="71">
        <v>1500</v>
      </c>
      <c r="O70" s="71">
        <v>100</v>
      </c>
      <c r="P70" s="71"/>
      <c r="Q70" s="71">
        <f t="shared" si="2"/>
        <v>5945.6603599999999</v>
      </c>
      <c r="R70" s="71"/>
    </row>
    <row r="71" spans="1:18" ht="39">
      <c r="A71" s="71">
        <v>68</v>
      </c>
      <c r="B71" s="71" t="s">
        <v>447</v>
      </c>
      <c r="C71" s="71" t="s">
        <v>441</v>
      </c>
      <c r="D71" s="71"/>
      <c r="E71" s="71"/>
      <c r="F71" s="71"/>
      <c r="G71" s="71"/>
      <c r="H71" s="71"/>
      <c r="I71" s="71">
        <v>1200</v>
      </c>
      <c r="J71" s="71">
        <v>200</v>
      </c>
      <c r="K71" s="71"/>
      <c r="L71" s="71"/>
      <c r="M71" s="71"/>
      <c r="N71" s="71"/>
      <c r="O71" s="71"/>
      <c r="P71" s="71"/>
      <c r="Q71" s="71">
        <f t="shared" si="2"/>
        <v>1400</v>
      </c>
      <c r="R71" s="71"/>
    </row>
    <row r="72" spans="1:18" ht="39">
      <c r="A72" s="71">
        <v>69</v>
      </c>
      <c r="B72" s="71" t="s">
        <v>440</v>
      </c>
      <c r="C72" s="71" t="s">
        <v>441</v>
      </c>
      <c r="D72" s="71"/>
      <c r="E72" s="71"/>
      <c r="F72" s="71"/>
      <c r="G72" s="71"/>
      <c r="H72" s="71"/>
      <c r="I72" s="71">
        <v>700</v>
      </c>
      <c r="J72" s="71">
        <v>552</v>
      </c>
      <c r="K72" s="71"/>
      <c r="L72" s="71">
        <v>50</v>
      </c>
      <c r="M72" s="71"/>
      <c r="N72" s="71">
        <v>500</v>
      </c>
      <c r="O72" s="71">
        <v>500</v>
      </c>
      <c r="P72" s="71"/>
      <c r="Q72" s="71">
        <f t="shared" si="2"/>
        <v>2302</v>
      </c>
      <c r="R72" s="71"/>
    </row>
    <row r="73" spans="1:18" ht="39">
      <c r="A73" s="71">
        <v>70</v>
      </c>
      <c r="B73" s="71" t="s">
        <v>464</v>
      </c>
      <c r="C73" s="71" t="s">
        <v>441</v>
      </c>
      <c r="D73" s="71"/>
      <c r="E73" s="71"/>
      <c r="F73" s="71"/>
      <c r="G73" s="71"/>
      <c r="H73" s="71"/>
      <c r="I73" s="71"/>
      <c r="J73" s="71"/>
      <c r="K73" s="71"/>
      <c r="L73" s="71"/>
      <c r="M73" s="71"/>
      <c r="N73" s="71">
        <v>500</v>
      </c>
      <c r="O73" s="71"/>
      <c r="P73" s="71"/>
      <c r="Q73" s="71">
        <f t="shared" si="2"/>
        <v>500</v>
      </c>
      <c r="R73" s="71"/>
    </row>
    <row r="74" spans="1:18" ht="39">
      <c r="A74" s="71">
        <v>71</v>
      </c>
      <c r="B74" s="71" t="s">
        <v>492</v>
      </c>
      <c r="C74" s="71" t="s">
        <v>441</v>
      </c>
      <c r="D74" s="71"/>
      <c r="E74" s="71"/>
      <c r="F74" s="71"/>
      <c r="G74" s="71"/>
      <c r="H74" s="71"/>
      <c r="I74" s="71"/>
      <c r="J74" s="71">
        <v>2000</v>
      </c>
      <c r="K74" s="71"/>
      <c r="L74" s="71"/>
      <c r="M74" s="71"/>
      <c r="N74" s="71"/>
      <c r="O74" s="71"/>
      <c r="P74" s="71"/>
      <c r="Q74" s="71">
        <f t="shared" si="2"/>
        <v>2000</v>
      </c>
      <c r="R74" s="71"/>
    </row>
    <row r="75" spans="1:18" ht="39">
      <c r="A75" s="71">
        <v>72</v>
      </c>
      <c r="B75" s="71" t="s">
        <v>466</v>
      </c>
      <c r="C75" s="71" t="s">
        <v>441</v>
      </c>
      <c r="D75" s="71"/>
      <c r="E75" s="71"/>
      <c r="F75" s="71"/>
      <c r="G75" s="71"/>
      <c r="H75" s="71"/>
      <c r="I75" s="71"/>
      <c r="J75" s="71">
        <v>200</v>
      </c>
      <c r="K75" s="71"/>
      <c r="L75" s="71"/>
      <c r="M75" s="71"/>
      <c r="N75" s="71"/>
      <c r="O75" s="71"/>
      <c r="P75" s="71"/>
      <c r="Q75" s="71">
        <f t="shared" si="2"/>
        <v>200</v>
      </c>
      <c r="R75" s="71"/>
    </row>
    <row r="76" spans="1:18" ht="39">
      <c r="A76" s="71">
        <v>73</v>
      </c>
      <c r="B76" s="71" t="s">
        <v>468</v>
      </c>
      <c r="C76" s="71" t="s">
        <v>441</v>
      </c>
      <c r="D76" s="71"/>
      <c r="E76" s="71"/>
      <c r="F76" s="71"/>
      <c r="G76" s="71"/>
      <c r="H76" s="71"/>
      <c r="I76" s="71"/>
      <c r="J76" s="71">
        <v>240</v>
      </c>
      <c r="K76" s="71"/>
      <c r="L76" s="71"/>
      <c r="M76" s="71"/>
      <c r="N76" s="71"/>
      <c r="O76" s="71"/>
      <c r="P76" s="71"/>
      <c r="Q76" s="71">
        <f t="shared" si="2"/>
        <v>240</v>
      </c>
      <c r="R76" s="71"/>
    </row>
    <row r="77" spans="1:18" ht="39">
      <c r="A77" s="71">
        <v>74</v>
      </c>
      <c r="B77" s="71" t="s">
        <v>469</v>
      </c>
      <c r="C77" s="71" t="s">
        <v>441</v>
      </c>
      <c r="D77" s="71"/>
      <c r="E77" s="71"/>
      <c r="F77" s="71"/>
      <c r="G77" s="71"/>
      <c r="H77" s="71"/>
      <c r="I77" s="71"/>
      <c r="J77" s="71">
        <v>200</v>
      </c>
      <c r="K77" s="71"/>
      <c r="L77" s="71"/>
      <c r="M77" s="71"/>
      <c r="N77" s="71"/>
      <c r="O77" s="71"/>
      <c r="P77" s="71"/>
      <c r="Q77" s="71">
        <f t="shared" si="2"/>
        <v>200</v>
      </c>
      <c r="R77" s="71"/>
    </row>
    <row r="78" spans="1:18" ht="39">
      <c r="A78" s="71">
        <v>75</v>
      </c>
      <c r="B78" s="71" t="s">
        <v>449</v>
      </c>
      <c r="C78" s="71" t="s">
        <v>441</v>
      </c>
      <c r="D78" s="71"/>
      <c r="E78" s="71"/>
      <c r="F78" s="71"/>
      <c r="G78" s="71"/>
      <c r="H78" s="71"/>
      <c r="I78" s="71"/>
      <c r="J78" s="71"/>
      <c r="K78" s="71"/>
      <c r="L78" s="71">
        <v>10</v>
      </c>
      <c r="M78" s="71"/>
      <c r="N78" s="71"/>
      <c r="O78" s="71"/>
      <c r="P78" s="71"/>
      <c r="Q78" s="71">
        <f t="shared" si="2"/>
        <v>10</v>
      </c>
      <c r="R78" s="71"/>
    </row>
    <row r="79" spans="1:18" ht="39">
      <c r="A79" s="71">
        <v>76</v>
      </c>
      <c r="B79" s="71" t="s">
        <v>443</v>
      </c>
      <c r="C79" s="71" t="s">
        <v>441</v>
      </c>
      <c r="D79" s="71"/>
      <c r="E79" s="71"/>
      <c r="F79" s="71"/>
      <c r="G79" s="71"/>
      <c r="H79" s="71"/>
      <c r="I79" s="71"/>
      <c r="J79" s="71"/>
      <c r="K79" s="71"/>
      <c r="L79" s="71"/>
      <c r="M79" s="71"/>
      <c r="N79" s="71">
        <v>500</v>
      </c>
      <c r="O79" s="71"/>
      <c r="P79" s="71"/>
      <c r="Q79" s="71">
        <f t="shared" si="2"/>
        <v>500</v>
      </c>
      <c r="R79" s="71"/>
    </row>
    <row r="80" spans="1:18" ht="39">
      <c r="A80" s="71">
        <v>77</v>
      </c>
      <c r="B80" s="71" t="s">
        <v>446</v>
      </c>
      <c r="C80" s="71" t="s">
        <v>441</v>
      </c>
      <c r="D80" s="71"/>
      <c r="E80" s="71"/>
      <c r="F80" s="71"/>
      <c r="G80" s="71"/>
      <c r="H80" s="71"/>
      <c r="I80" s="71">
        <v>250</v>
      </c>
      <c r="J80" s="71">
        <v>200</v>
      </c>
      <c r="K80" s="71"/>
      <c r="L80" s="71">
        <v>20</v>
      </c>
      <c r="M80" s="71"/>
      <c r="N80" s="71"/>
      <c r="O80" s="71">
        <v>200</v>
      </c>
      <c r="P80" s="71"/>
      <c r="Q80" s="71">
        <f t="shared" si="2"/>
        <v>670</v>
      </c>
      <c r="R80" s="71"/>
    </row>
    <row r="81" spans="1:18" ht="39">
      <c r="A81" s="71">
        <v>78</v>
      </c>
      <c r="B81" s="71" t="s">
        <v>489</v>
      </c>
      <c r="C81" s="71" t="s">
        <v>441</v>
      </c>
      <c r="D81" s="71"/>
      <c r="E81" s="71"/>
      <c r="F81" s="71"/>
      <c r="G81" s="71"/>
      <c r="H81" s="71"/>
      <c r="I81" s="71"/>
      <c r="J81" s="71">
        <v>400</v>
      </c>
      <c r="K81" s="71"/>
      <c r="L81" s="71"/>
      <c r="M81" s="71"/>
      <c r="N81" s="71"/>
      <c r="O81" s="71"/>
      <c r="P81" s="71"/>
      <c r="Q81" s="71">
        <f t="shared" si="2"/>
        <v>400</v>
      </c>
      <c r="R81" s="71"/>
    </row>
    <row r="82" spans="1:18" ht="39">
      <c r="A82" s="71">
        <v>79</v>
      </c>
      <c r="B82" s="71" t="s">
        <v>475</v>
      </c>
      <c r="C82" s="71" t="s">
        <v>441</v>
      </c>
      <c r="D82" s="71"/>
      <c r="E82" s="71"/>
      <c r="F82" s="71"/>
      <c r="G82" s="71"/>
      <c r="H82" s="71"/>
      <c r="I82" s="71">
        <v>100</v>
      </c>
      <c r="J82" s="71"/>
      <c r="K82" s="71"/>
      <c r="L82" s="71">
        <v>40</v>
      </c>
      <c r="M82" s="71"/>
      <c r="N82" s="71">
        <v>90</v>
      </c>
      <c r="O82" s="71">
        <v>100</v>
      </c>
      <c r="P82" s="71"/>
      <c r="Q82" s="71">
        <f t="shared" si="2"/>
        <v>330</v>
      </c>
      <c r="R82" s="71"/>
    </row>
    <row r="83" spans="1:18" ht="39">
      <c r="A83" s="71">
        <v>80</v>
      </c>
      <c r="B83" s="71" t="s">
        <v>476</v>
      </c>
      <c r="C83" s="71" t="s">
        <v>441</v>
      </c>
      <c r="D83" s="71"/>
      <c r="E83" s="71"/>
      <c r="F83" s="71"/>
      <c r="G83" s="71"/>
      <c r="H83" s="71"/>
      <c r="I83" s="71"/>
      <c r="J83" s="71">
        <v>2479.1999999999998</v>
      </c>
      <c r="K83" s="71"/>
      <c r="L83" s="71"/>
      <c r="M83" s="71"/>
      <c r="N83" s="71"/>
      <c r="O83" s="71"/>
      <c r="P83" s="71"/>
      <c r="Q83" s="71">
        <f t="shared" si="2"/>
        <v>2479.1999999999998</v>
      </c>
      <c r="R83" s="71"/>
    </row>
    <row r="84" spans="1:18" ht="39">
      <c r="A84" s="71">
        <v>81</v>
      </c>
      <c r="B84" s="71" t="s">
        <v>445</v>
      </c>
      <c r="C84" s="71" t="s">
        <v>441</v>
      </c>
      <c r="D84" s="71"/>
      <c r="E84" s="71"/>
      <c r="F84" s="71"/>
      <c r="G84" s="71"/>
      <c r="H84" s="71"/>
      <c r="I84" s="71"/>
      <c r="J84" s="71">
        <v>200</v>
      </c>
      <c r="K84" s="71"/>
      <c r="L84" s="71"/>
      <c r="M84" s="71"/>
      <c r="N84" s="71"/>
      <c r="O84" s="71"/>
      <c r="P84" s="71"/>
      <c r="Q84" s="71">
        <f t="shared" si="2"/>
        <v>200</v>
      </c>
      <c r="R84" s="71"/>
    </row>
    <row r="85" spans="1:18" ht="39">
      <c r="A85" s="71">
        <v>82</v>
      </c>
      <c r="B85" s="71" t="s">
        <v>477</v>
      </c>
      <c r="C85" s="71" t="s">
        <v>441</v>
      </c>
      <c r="D85" s="71"/>
      <c r="E85" s="71"/>
      <c r="F85" s="71"/>
      <c r="G85" s="71"/>
      <c r="H85" s="71"/>
      <c r="I85" s="71"/>
      <c r="J85" s="71"/>
      <c r="K85" s="71"/>
      <c r="L85" s="71">
        <v>20</v>
      </c>
      <c r="M85" s="71"/>
      <c r="N85" s="71">
        <v>100</v>
      </c>
      <c r="O85" s="71"/>
      <c r="P85" s="71"/>
      <c r="Q85" s="71">
        <f t="shared" si="2"/>
        <v>120</v>
      </c>
      <c r="R85" s="71"/>
    </row>
    <row r="86" spans="1:18" ht="39">
      <c r="A86" s="71">
        <v>83</v>
      </c>
      <c r="B86" s="71" t="s">
        <v>490</v>
      </c>
      <c r="C86" s="71" t="s">
        <v>441</v>
      </c>
      <c r="D86" s="71"/>
      <c r="E86" s="71"/>
      <c r="F86" s="71"/>
      <c r="G86" s="71"/>
      <c r="H86" s="71"/>
      <c r="I86" s="71"/>
      <c r="J86" s="71">
        <v>120</v>
      </c>
      <c r="K86" s="71"/>
      <c r="L86" s="71">
        <v>1200</v>
      </c>
      <c r="M86" s="71"/>
      <c r="N86" s="71"/>
      <c r="O86" s="71"/>
      <c r="P86" s="71"/>
      <c r="Q86" s="71">
        <f t="shared" si="2"/>
        <v>1320</v>
      </c>
      <c r="R86" s="71"/>
    </row>
    <row r="87" spans="1:18" ht="39">
      <c r="A87" s="71">
        <v>84</v>
      </c>
      <c r="B87" s="71" t="s">
        <v>480</v>
      </c>
      <c r="C87" s="71" t="s">
        <v>441</v>
      </c>
      <c r="D87" s="71"/>
      <c r="E87" s="71"/>
      <c r="F87" s="71"/>
      <c r="G87" s="71"/>
      <c r="H87" s="71"/>
      <c r="I87" s="71"/>
      <c r="J87" s="71"/>
      <c r="K87" s="71"/>
      <c r="L87" s="71">
        <v>20</v>
      </c>
      <c r="M87" s="71"/>
      <c r="N87" s="71"/>
      <c r="O87" s="71"/>
      <c r="P87" s="71"/>
      <c r="Q87" s="71">
        <f t="shared" si="2"/>
        <v>20</v>
      </c>
      <c r="R87" s="71"/>
    </row>
    <row r="88" spans="1:18" ht="16.5" customHeight="1">
      <c r="A88" s="71">
        <v>85</v>
      </c>
      <c r="B88" s="71" t="s">
        <v>442</v>
      </c>
      <c r="C88" s="71" t="s">
        <v>441</v>
      </c>
      <c r="D88" s="71"/>
      <c r="E88" s="71"/>
      <c r="F88" s="71"/>
      <c r="G88" s="71"/>
      <c r="H88" s="71"/>
      <c r="I88" s="71">
        <v>700</v>
      </c>
      <c r="J88" s="71"/>
      <c r="K88" s="71"/>
      <c r="L88" s="71"/>
      <c r="M88" s="71"/>
      <c r="N88" s="71">
        <v>760</v>
      </c>
      <c r="O88" s="71">
        <v>900</v>
      </c>
      <c r="P88" s="71"/>
      <c r="Q88" s="71">
        <f t="shared" si="2"/>
        <v>2360</v>
      </c>
      <c r="R88" s="71"/>
    </row>
    <row r="89" spans="1:18" ht="39">
      <c r="A89" s="71">
        <v>86</v>
      </c>
      <c r="B89" s="71" t="s">
        <v>484</v>
      </c>
      <c r="C89" s="71" t="s">
        <v>441</v>
      </c>
      <c r="D89" s="71"/>
      <c r="E89" s="71"/>
      <c r="F89" s="71"/>
      <c r="G89" s="71"/>
      <c r="H89" s="71"/>
      <c r="I89" s="71">
        <v>800</v>
      </c>
      <c r="J89" s="71">
        <v>603.68000000000006</v>
      </c>
      <c r="K89" s="71"/>
      <c r="L89" s="71"/>
      <c r="M89" s="71"/>
      <c r="N89" s="71"/>
      <c r="O89" s="71"/>
      <c r="P89" s="71"/>
      <c r="Q89" s="71">
        <f t="shared" si="2"/>
        <v>1403.68</v>
      </c>
      <c r="R89" s="71"/>
    </row>
    <row r="90" spans="1:18" ht="39">
      <c r="A90" s="71">
        <v>87</v>
      </c>
      <c r="B90" s="71" t="s">
        <v>448</v>
      </c>
      <c r="C90" s="71" t="s">
        <v>441</v>
      </c>
      <c r="D90" s="71"/>
      <c r="E90" s="71"/>
      <c r="F90" s="71"/>
      <c r="G90" s="71"/>
      <c r="H90" s="71"/>
      <c r="I90" s="71">
        <v>68</v>
      </c>
      <c r="J90" s="71"/>
      <c r="K90" s="71"/>
      <c r="L90" s="71">
        <v>50</v>
      </c>
      <c r="M90" s="71"/>
      <c r="N90" s="71"/>
      <c r="O90" s="71"/>
      <c r="P90" s="71"/>
      <c r="Q90" s="71">
        <f t="shared" si="2"/>
        <v>118</v>
      </c>
      <c r="R90" s="71"/>
    </row>
    <row r="91" spans="1:18" ht="39">
      <c r="A91" s="71">
        <v>88</v>
      </c>
      <c r="B91" s="71" t="s">
        <v>486</v>
      </c>
      <c r="C91" s="71" t="s">
        <v>441</v>
      </c>
      <c r="D91" s="71"/>
      <c r="E91" s="71"/>
      <c r="F91" s="71"/>
      <c r="G91" s="71"/>
      <c r="H91" s="71"/>
      <c r="I91" s="71"/>
      <c r="J91" s="71"/>
      <c r="K91" s="71"/>
      <c r="L91" s="71"/>
      <c r="M91" s="71"/>
      <c r="N91" s="71">
        <v>500</v>
      </c>
      <c r="O91" s="71"/>
      <c r="P91" s="71"/>
      <c r="Q91" s="71">
        <f t="shared" si="2"/>
        <v>500</v>
      </c>
      <c r="R91" s="71"/>
    </row>
    <row r="92" spans="1:18" ht="39">
      <c r="A92" s="71">
        <v>89</v>
      </c>
      <c r="B92" s="71" t="s">
        <v>3096</v>
      </c>
      <c r="C92" s="71" t="s">
        <v>441</v>
      </c>
      <c r="D92" s="71"/>
      <c r="E92" s="71"/>
      <c r="F92" s="71"/>
      <c r="G92" s="71"/>
      <c r="H92" s="71"/>
      <c r="I92" s="71"/>
      <c r="J92" s="71"/>
      <c r="K92" s="71"/>
      <c r="L92" s="71"/>
      <c r="M92" s="71"/>
      <c r="N92" s="71"/>
      <c r="O92" s="71">
        <v>200</v>
      </c>
      <c r="P92" s="71"/>
      <c r="Q92" s="71">
        <f t="shared" si="2"/>
        <v>200</v>
      </c>
      <c r="R92" s="71"/>
    </row>
    <row r="93" spans="1:18" ht="39">
      <c r="A93" s="177"/>
      <c r="B93" s="177"/>
      <c r="C93" s="177" t="s">
        <v>441</v>
      </c>
      <c r="D93" s="306" t="s">
        <v>439</v>
      </c>
      <c r="E93" s="307"/>
      <c r="F93" s="307"/>
      <c r="G93" s="307"/>
      <c r="H93" s="307"/>
      <c r="I93" s="307"/>
      <c r="J93" s="307"/>
      <c r="K93" s="307"/>
      <c r="L93" s="307"/>
      <c r="M93" s="307"/>
      <c r="N93" s="307"/>
      <c r="O93" s="307"/>
      <c r="P93" s="308"/>
      <c r="Q93" s="177">
        <f>SUM(Q62:Q92)</f>
        <v>30988.540360000003</v>
      </c>
      <c r="R93" s="177"/>
    </row>
    <row r="94" spans="1:18">
      <c r="A94" s="71">
        <v>90</v>
      </c>
      <c r="B94" s="71" t="s">
        <v>50</v>
      </c>
      <c r="C94" s="71" t="s">
        <v>22</v>
      </c>
      <c r="D94" s="71"/>
      <c r="E94" s="71"/>
      <c r="F94" s="71"/>
      <c r="G94" s="71"/>
      <c r="H94" s="71"/>
      <c r="I94" s="71">
        <v>50</v>
      </c>
      <c r="J94" s="71"/>
      <c r="K94" s="71"/>
      <c r="L94" s="71"/>
      <c r="M94" s="71"/>
      <c r="N94" s="71"/>
      <c r="O94" s="71"/>
      <c r="P94" s="71"/>
      <c r="Q94" s="71">
        <f t="shared" ref="Q94:Q119" si="3">SUM(I94:P94)</f>
        <v>50</v>
      </c>
      <c r="R94" s="71"/>
    </row>
    <row r="95" spans="1:18">
      <c r="A95" s="71">
        <v>91</v>
      </c>
      <c r="B95" s="71" t="s">
        <v>42</v>
      </c>
      <c r="C95" s="71" t="s">
        <v>22</v>
      </c>
      <c r="D95" s="71"/>
      <c r="E95" s="71"/>
      <c r="F95" s="71"/>
      <c r="G95" s="71"/>
      <c r="H95" s="71"/>
      <c r="I95" s="71">
        <v>50</v>
      </c>
      <c r="J95" s="71"/>
      <c r="K95" s="71"/>
      <c r="L95" s="71"/>
      <c r="M95" s="71"/>
      <c r="N95" s="71"/>
      <c r="O95" s="71"/>
      <c r="P95" s="71"/>
      <c r="Q95" s="71">
        <f t="shared" si="3"/>
        <v>50</v>
      </c>
      <c r="R95" s="71"/>
    </row>
    <row r="96" spans="1:18">
      <c r="A96" s="71">
        <v>92</v>
      </c>
      <c r="B96" s="71" t="s">
        <v>28</v>
      </c>
      <c r="C96" s="71" t="s">
        <v>22</v>
      </c>
      <c r="D96" s="71"/>
      <c r="E96" s="71"/>
      <c r="F96" s="71"/>
      <c r="G96" s="71"/>
      <c r="H96" s="71"/>
      <c r="I96" s="71"/>
      <c r="J96" s="71"/>
      <c r="K96" s="71"/>
      <c r="L96" s="71">
        <v>360</v>
      </c>
      <c r="M96" s="71"/>
      <c r="N96" s="71"/>
      <c r="O96" s="71"/>
      <c r="P96" s="71"/>
      <c r="Q96" s="71">
        <f t="shared" si="3"/>
        <v>360</v>
      </c>
      <c r="R96" s="71"/>
    </row>
    <row r="97" spans="1:18">
      <c r="A97" s="71">
        <v>93</v>
      </c>
      <c r="B97" s="71" t="s">
        <v>26</v>
      </c>
      <c r="C97" s="71" t="s">
        <v>22</v>
      </c>
      <c r="D97" s="71"/>
      <c r="E97" s="71"/>
      <c r="F97" s="71"/>
      <c r="G97" s="71"/>
      <c r="H97" s="71"/>
      <c r="I97" s="71">
        <v>956</v>
      </c>
      <c r="J97" s="71">
        <v>5312</v>
      </c>
      <c r="K97" s="71"/>
      <c r="L97" s="71"/>
      <c r="M97" s="71"/>
      <c r="N97" s="71">
        <v>500</v>
      </c>
      <c r="O97" s="71"/>
      <c r="P97" s="71"/>
      <c r="Q97" s="71">
        <f t="shared" si="3"/>
        <v>6768</v>
      </c>
      <c r="R97" s="71"/>
    </row>
    <row r="98" spans="1:18">
      <c r="A98" s="71">
        <v>94</v>
      </c>
      <c r="B98" s="71" t="s">
        <v>32</v>
      </c>
      <c r="C98" s="71" t="s">
        <v>22</v>
      </c>
      <c r="D98" s="71"/>
      <c r="E98" s="71"/>
      <c r="F98" s="71"/>
      <c r="G98" s="71"/>
      <c r="H98" s="71"/>
      <c r="I98" s="71"/>
      <c r="J98" s="71">
        <v>1200</v>
      </c>
      <c r="K98" s="71"/>
      <c r="L98" s="71">
        <v>5500</v>
      </c>
      <c r="M98" s="71"/>
      <c r="N98" s="71"/>
      <c r="O98" s="71"/>
      <c r="P98" s="71"/>
      <c r="Q98" s="71">
        <f t="shared" si="3"/>
        <v>6700</v>
      </c>
      <c r="R98" s="71"/>
    </row>
    <row r="99" spans="1:18">
      <c r="A99" s="71">
        <v>95</v>
      </c>
      <c r="B99" s="71" t="s">
        <v>43</v>
      </c>
      <c r="C99" s="71" t="s">
        <v>22</v>
      </c>
      <c r="D99" s="71"/>
      <c r="E99" s="71"/>
      <c r="F99" s="71"/>
      <c r="G99" s="71"/>
      <c r="H99" s="71"/>
      <c r="I99" s="71">
        <v>756</v>
      </c>
      <c r="J99" s="71">
        <v>1200</v>
      </c>
      <c r="K99" s="71"/>
      <c r="L99" s="71">
        <v>1731</v>
      </c>
      <c r="M99" s="71"/>
      <c r="N99" s="71"/>
      <c r="O99" s="71"/>
      <c r="P99" s="71"/>
      <c r="Q99" s="71">
        <f t="shared" si="3"/>
        <v>3687</v>
      </c>
      <c r="R99" s="71"/>
    </row>
    <row r="100" spans="1:18">
      <c r="A100" s="71">
        <v>96</v>
      </c>
      <c r="B100" s="71" t="s">
        <v>45</v>
      </c>
      <c r="C100" s="71" t="s">
        <v>22</v>
      </c>
      <c r="D100" s="71"/>
      <c r="E100" s="71"/>
      <c r="F100" s="71"/>
      <c r="G100" s="71"/>
      <c r="H100" s="71"/>
      <c r="I100" s="71"/>
      <c r="J100" s="71">
        <v>1200</v>
      </c>
      <c r="K100" s="71"/>
      <c r="L100" s="71"/>
      <c r="M100" s="71"/>
      <c r="N100" s="71">
        <v>500</v>
      </c>
      <c r="O100" s="71"/>
      <c r="P100" s="71"/>
      <c r="Q100" s="71">
        <f t="shared" si="3"/>
        <v>1700</v>
      </c>
      <c r="R100" s="71"/>
    </row>
    <row r="101" spans="1:18">
      <c r="A101" s="71">
        <v>97</v>
      </c>
      <c r="B101" s="71" t="s">
        <v>44</v>
      </c>
      <c r="C101" s="71" t="s">
        <v>22</v>
      </c>
      <c r="D101" s="71"/>
      <c r="E101" s="71"/>
      <c r="F101" s="71"/>
      <c r="G101" s="71"/>
      <c r="H101" s="71"/>
      <c r="I101" s="71"/>
      <c r="J101" s="71">
        <v>800</v>
      </c>
      <c r="K101" s="71"/>
      <c r="L101" s="71">
        <v>60</v>
      </c>
      <c r="M101" s="71">
        <v>500</v>
      </c>
      <c r="N101" s="71"/>
      <c r="O101" s="71"/>
      <c r="P101" s="71"/>
      <c r="Q101" s="71">
        <f t="shared" si="3"/>
        <v>1360</v>
      </c>
      <c r="R101" s="71"/>
    </row>
    <row r="102" spans="1:18">
      <c r="A102" s="71">
        <v>98</v>
      </c>
      <c r="B102" s="71" t="s">
        <v>38</v>
      </c>
      <c r="C102" s="71" t="s">
        <v>22</v>
      </c>
      <c r="D102" s="71"/>
      <c r="E102" s="71"/>
      <c r="F102" s="71"/>
      <c r="G102" s="71"/>
      <c r="H102" s="71"/>
      <c r="I102" s="71">
        <v>2000</v>
      </c>
      <c r="J102" s="71"/>
      <c r="K102" s="71"/>
      <c r="L102" s="71">
        <v>80</v>
      </c>
      <c r="M102" s="71"/>
      <c r="N102" s="71"/>
      <c r="O102" s="71"/>
      <c r="P102" s="71"/>
      <c r="Q102" s="71">
        <f t="shared" si="3"/>
        <v>2080</v>
      </c>
      <c r="R102" s="71"/>
    </row>
    <row r="103" spans="1:18">
      <c r="A103" s="71">
        <v>99</v>
      </c>
      <c r="B103" s="71" t="s">
        <v>54</v>
      </c>
      <c r="C103" s="71" t="s">
        <v>22</v>
      </c>
      <c r="D103" s="71"/>
      <c r="E103" s="71"/>
      <c r="F103" s="71"/>
      <c r="G103" s="71"/>
      <c r="H103" s="71"/>
      <c r="I103" s="71">
        <v>200</v>
      </c>
      <c r="J103" s="71"/>
      <c r="K103" s="71"/>
      <c r="L103" s="71"/>
      <c r="M103" s="71"/>
      <c r="N103" s="71"/>
      <c r="O103" s="71"/>
      <c r="P103" s="71"/>
      <c r="Q103" s="71">
        <f t="shared" si="3"/>
        <v>200</v>
      </c>
      <c r="R103" s="71"/>
    </row>
    <row r="104" spans="1:18">
      <c r="A104" s="71">
        <v>100</v>
      </c>
      <c r="B104" s="71" t="s">
        <v>33</v>
      </c>
      <c r="C104" s="71" t="s">
        <v>22</v>
      </c>
      <c r="D104" s="71"/>
      <c r="E104" s="71"/>
      <c r="F104" s="71"/>
      <c r="G104" s="71"/>
      <c r="H104" s="71"/>
      <c r="I104" s="71">
        <v>1000</v>
      </c>
      <c r="J104" s="71">
        <v>2000</v>
      </c>
      <c r="K104" s="71"/>
      <c r="L104" s="71">
        <v>10.5</v>
      </c>
      <c r="M104" s="71"/>
      <c r="N104" s="71"/>
      <c r="O104" s="71"/>
      <c r="P104" s="71"/>
      <c r="Q104" s="71">
        <f t="shared" si="3"/>
        <v>3010.5</v>
      </c>
      <c r="R104" s="71"/>
    </row>
    <row r="105" spans="1:18">
      <c r="A105" s="71">
        <v>101</v>
      </c>
      <c r="B105" s="71" t="s">
        <v>51</v>
      </c>
      <c r="C105" s="71" t="s">
        <v>22</v>
      </c>
      <c r="D105" s="71"/>
      <c r="E105" s="71"/>
      <c r="F105" s="71"/>
      <c r="G105" s="71"/>
      <c r="H105" s="71"/>
      <c r="I105" s="71"/>
      <c r="J105" s="71">
        <v>600</v>
      </c>
      <c r="K105" s="71"/>
      <c r="L105" s="71">
        <v>500</v>
      </c>
      <c r="M105" s="71"/>
      <c r="N105" s="71">
        <v>500</v>
      </c>
      <c r="O105" s="71"/>
      <c r="P105" s="71"/>
      <c r="Q105" s="71">
        <f t="shared" si="3"/>
        <v>1600</v>
      </c>
      <c r="R105" s="71"/>
    </row>
    <row r="106" spans="1:18">
      <c r="A106" s="71">
        <v>102</v>
      </c>
      <c r="B106" s="71" t="s">
        <v>46</v>
      </c>
      <c r="C106" s="71" t="s">
        <v>22</v>
      </c>
      <c r="D106" s="71"/>
      <c r="E106" s="71"/>
      <c r="F106" s="71"/>
      <c r="G106" s="71"/>
      <c r="H106" s="71"/>
      <c r="I106" s="71">
        <v>1200</v>
      </c>
      <c r="J106" s="71"/>
      <c r="K106" s="71"/>
      <c r="L106" s="71"/>
      <c r="M106" s="71"/>
      <c r="N106" s="71">
        <v>500</v>
      </c>
      <c r="O106" s="71"/>
      <c r="P106" s="71"/>
      <c r="Q106" s="71">
        <f t="shared" si="3"/>
        <v>1700</v>
      </c>
      <c r="R106" s="71"/>
    </row>
    <row r="107" spans="1:18">
      <c r="A107" s="71">
        <v>103</v>
      </c>
      <c r="B107" s="71" t="s">
        <v>55</v>
      </c>
      <c r="C107" s="71" t="s">
        <v>22</v>
      </c>
      <c r="D107" s="71"/>
      <c r="E107" s="71"/>
      <c r="F107" s="71"/>
      <c r="G107" s="71"/>
      <c r="H107" s="71"/>
      <c r="I107" s="71">
        <v>1000</v>
      </c>
      <c r="J107" s="71"/>
      <c r="K107" s="71"/>
      <c r="L107" s="71"/>
      <c r="M107" s="71"/>
      <c r="N107" s="71"/>
      <c r="O107" s="71"/>
      <c r="P107" s="71"/>
      <c r="Q107" s="71">
        <f t="shared" si="3"/>
        <v>1000</v>
      </c>
      <c r="R107" s="71"/>
    </row>
    <row r="108" spans="1:18">
      <c r="A108" s="71">
        <v>104</v>
      </c>
      <c r="B108" s="71" t="s">
        <v>57</v>
      </c>
      <c r="C108" s="71" t="s">
        <v>22</v>
      </c>
      <c r="D108" s="71"/>
      <c r="E108" s="71"/>
      <c r="F108" s="71"/>
      <c r="G108" s="71"/>
      <c r="H108" s="71"/>
      <c r="I108" s="71"/>
      <c r="J108" s="71">
        <v>160</v>
      </c>
      <c r="K108" s="71"/>
      <c r="L108" s="71"/>
      <c r="M108" s="71"/>
      <c r="N108" s="71"/>
      <c r="O108" s="71"/>
      <c r="P108" s="71"/>
      <c r="Q108" s="71">
        <f t="shared" si="3"/>
        <v>160</v>
      </c>
      <c r="R108" s="71"/>
    </row>
    <row r="109" spans="1:18">
      <c r="A109" s="71">
        <v>105</v>
      </c>
      <c r="B109" s="71" t="s">
        <v>47</v>
      </c>
      <c r="C109" s="71" t="s">
        <v>22</v>
      </c>
      <c r="D109" s="71"/>
      <c r="E109" s="71"/>
      <c r="F109" s="71"/>
      <c r="G109" s="71"/>
      <c r="H109" s="71"/>
      <c r="I109" s="71">
        <v>1000</v>
      </c>
      <c r="J109" s="71"/>
      <c r="K109" s="71"/>
      <c r="L109" s="71"/>
      <c r="M109" s="71"/>
      <c r="N109" s="71"/>
      <c r="O109" s="71"/>
      <c r="P109" s="71"/>
      <c r="Q109" s="71">
        <f t="shared" si="3"/>
        <v>1000</v>
      </c>
      <c r="R109" s="71"/>
    </row>
    <row r="110" spans="1:18">
      <c r="A110" s="71">
        <v>106</v>
      </c>
      <c r="B110" s="71" t="s">
        <v>29</v>
      </c>
      <c r="C110" s="71" t="s">
        <v>22</v>
      </c>
      <c r="D110" s="71"/>
      <c r="E110" s="71"/>
      <c r="F110" s="71"/>
      <c r="G110" s="71"/>
      <c r="H110" s="71"/>
      <c r="I110" s="71"/>
      <c r="J110" s="71"/>
      <c r="K110" s="71"/>
      <c r="L110" s="71">
        <v>4700</v>
      </c>
      <c r="M110" s="71"/>
      <c r="N110" s="71"/>
      <c r="O110" s="71"/>
      <c r="P110" s="71"/>
      <c r="Q110" s="71">
        <f t="shared" si="3"/>
        <v>4700</v>
      </c>
      <c r="R110" s="71"/>
    </row>
    <row r="111" spans="1:18">
      <c r="A111" s="71">
        <v>107</v>
      </c>
      <c r="B111" s="71" t="s">
        <v>21</v>
      </c>
      <c r="C111" s="71" t="s">
        <v>22</v>
      </c>
      <c r="D111" s="71"/>
      <c r="E111" s="71"/>
      <c r="F111" s="71"/>
      <c r="G111" s="71"/>
      <c r="H111" s="71"/>
      <c r="I111" s="71"/>
      <c r="J111" s="71">
        <v>1440</v>
      </c>
      <c r="K111" s="71"/>
      <c r="L111" s="71"/>
      <c r="M111" s="71"/>
      <c r="N111" s="71"/>
      <c r="O111" s="71"/>
      <c r="P111" s="71"/>
      <c r="Q111" s="71">
        <f t="shared" si="3"/>
        <v>1440</v>
      </c>
      <c r="R111" s="71"/>
    </row>
    <row r="112" spans="1:18">
      <c r="A112" s="71">
        <v>108</v>
      </c>
      <c r="B112" s="71" t="s">
        <v>40</v>
      </c>
      <c r="C112" s="71" t="s">
        <v>22</v>
      </c>
      <c r="D112" s="71"/>
      <c r="E112" s="71"/>
      <c r="F112" s="71"/>
      <c r="G112" s="71"/>
      <c r="H112" s="71"/>
      <c r="I112" s="71">
        <v>50</v>
      </c>
      <c r="J112" s="71"/>
      <c r="K112" s="71"/>
      <c r="L112" s="71"/>
      <c r="M112" s="71"/>
      <c r="N112" s="71">
        <v>500</v>
      </c>
      <c r="O112" s="71"/>
      <c r="P112" s="71"/>
      <c r="Q112" s="71">
        <f t="shared" si="3"/>
        <v>550</v>
      </c>
      <c r="R112" s="71"/>
    </row>
    <row r="113" spans="1:18">
      <c r="A113" s="71">
        <v>109</v>
      </c>
      <c r="B113" s="71" t="s">
        <v>53</v>
      </c>
      <c r="C113" s="71" t="s">
        <v>22</v>
      </c>
      <c r="D113" s="71"/>
      <c r="E113" s="71"/>
      <c r="F113" s="71"/>
      <c r="G113" s="71"/>
      <c r="H113" s="71"/>
      <c r="I113" s="71">
        <v>50</v>
      </c>
      <c r="J113" s="71"/>
      <c r="K113" s="71"/>
      <c r="L113" s="71"/>
      <c r="M113" s="71"/>
      <c r="N113" s="71"/>
      <c r="O113" s="71"/>
      <c r="P113" s="71"/>
      <c r="Q113" s="71">
        <f t="shared" si="3"/>
        <v>50</v>
      </c>
      <c r="R113" s="71"/>
    </row>
    <row r="114" spans="1:18">
      <c r="A114" s="71">
        <v>110</v>
      </c>
      <c r="B114" s="71" t="s">
        <v>52</v>
      </c>
      <c r="C114" s="71" t="s">
        <v>22</v>
      </c>
      <c r="D114" s="71"/>
      <c r="E114" s="71"/>
      <c r="F114" s="71"/>
      <c r="G114" s="71"/>
      <c r="H114" s="71"/>
      <c r="I114" s="71">
        <v>200</v>
      </c>
      <c r="J114" s="71">
        <v>1200</v>
      </c>
      <c r="K114" s="71"/>
      <c r="L114" s="71">
        <v>1200</v>
      </c>
      <c r="M114" s="71"/>
      <c r="N114" s="71"/>
      <c r="O114" s="71"/>
      <c r="P114" s="71"/>
      <c r="Q114" s="71">
        <f t="shared" si="3"/>
        <v>2600</v>
      </c>
      <c r="R114" s="71"/>
    </row>
    <row r="115" spans="1:18">
      <c r="A115" s="71">
        <v>111</v>
      </c>
      <c r="B115" s="71" t="s">
        <v>39</v>
      </c>
      <c r="C115" s="71" t="s">
        <v>22</v>
      </c>
      <c r="D115" s="71"/>
      <c r="E115" s="71"/>
      <c r="F115" s="71"/>
      <c r="G115" s="71"/>
      <c r="H115" s="71"/>
      <c r="I115" s="71">
        <v>50</v>
      </c>
      <c r="J115" s="71"/>
      <c r="K115" s="71"/>
      <c r="L115" s="71">
        <v>10.5</v>
      </c>
      <c r="M115" s="71"/>
      <c r="N115" s="71"/>
      <c r="O115" s="71"/>
      <c r="P115" s="71"/>
      <c r="Q115" s="71">
        <f t="shared" si="3"/>
        <v>60.5</v>
      </c>
      <c r="R115" s="71"/>
    </row>
    <row r="116" spans="1:18">
      <c r="A116" s="71">
        <v>112</v>
      </c>
      <c r="B116" s="71" t="s">
        <v>27</v>
      </c>
      <c r="C116" s="71" t="s">
        <v>22</v>
      </c>
      <c r="D116" s="71"/>
      <c r="E116" s="71"/>
      <c r="F116" s="71"/>
      <c r="G116" s="71"/>
      <c r="H116" s="71"/>
      <c r="I116" s="71"/>
      <c r="J116" s="71"/>
      <c r="K116" s="71"/>
      <c r="L116" s="71"/>
      <c r="M116" s="71"/>
      <c r="N116" s="71">
        <v>500</v>
      </c>
      <c r="O116" s="71"/>
      <c r="P116" s="71"/>
      <c r="Q116" s="71">
        <f t="shared" si="3"/>
        <v>500</v>
      </c>
      <c r="R116" s="71"/>
    </row>
    <row r="117" spans="1:18">
      <c r="A117" s="71">
        <v>113</v>
      </c>
      <c r="B117" s="71" t="s">
        <v>31</v>
      </c>
      <c r="C117" s="71" t="s">
        <v>22</v>
      </c>
      <c r="D117" s="71"/>
      <c r="E117" s="71"/>
      <c r="F117" s="71"/>
      <c r="G117" s="71"/>
      <c r="H117" s="71"/>
      <c r="I117" s="71"/>
      <c r="J117" s="71">
        <v>1200</v>
      </c>
      <c r="K117" s="71"/>
      <c r="L117" s="71"/>
      <c r="M117" s="71"/>
      <c r="N117" s="71"/>
      <c r="O117" s="71"/>
      <c r="P117" s="71"/>
      <c r="Q117" s="71">
        <f t="shared" si="3"/>
        <v>1200</v>
      </c>
      <c r="R117" s="71"/>
    </row>
    <row r="118" spans="1:18">
      <c r="A118" s="71">
        <v>114</v>
      </c>
      <c r="B118" s="71" t="s">
        <v>41</v>
      </c>
      <c r="C118" s="71" t="s">
        <v>22</v>
      </c>
      <c r="D118" s="71"/>
      <c r="E118" s="71"/>
      <c r="F118" s="71"/>
      <c r="G118" s="71"/>
      <c r="H118" s="71"/>
      <c r="I118" s="71"/>
      <c r="J118" s="71">
        <v>1200</v>
      </c>
      <c r="K118" s="71"/>
      <c r="L118" s="71"/>
      <c r="M118" s="71"/>
      <c r="N118" s="71"/>
      <c r="O118" s="71"/>
      <c r="P118" s="71"/>
      <c r="Q118" s="71">
        <f t="shared" si="3"/>
        <v>1200</v>
      </c>
      <c r="R118" s="71"/>
    </row>
    <row r="119" spans="1:18">
      <c r="A119" s="71">
        <v>115</v>
      </c>
      <c r="B119" s="71" t="s">
        <v>56</v>
      </c>
      <c r="C119" s="71" t="s">
        <v>22</v>
      </c>
      <c r="D119" s="71"/>
      <c r="E119" s="71"/>
      <c r="F119" s="71"/>
      <c r="G119" s="71"/>
      <c r="H119" s="71"/>
      <c r="I119" s="71"/>
      <c r="J119" s="71">
        <v>160</v>
      </c>
      <c r="K119" s="71"/>
      <c r="L119" s="71"/>
      <c r="M119" s="71"/>
      <c r="N119" s="71"/>
      <c r="O119" s="71"/>
      <c r="P119" s="71"/>
      <c r="Q119" s="71">
        <f t="shared" si="3"/>
        <v>160</v>
      </c>
      <c r="R119" s="71"/>
    </row>
    <row r="120" spans="1:18" ht="25.5" customHeight="1">
      <c r="A120" s="177"/>
      <c r="B120" s="177"/>
      <c r="C120" s="177" t="s">
        <v>22</v>
      </c>
      <c r="D120" s="306" t="s">
        <v>439</v>
      </c>
      <c r="E120" s="307"/>
      <c r="F120" s="307"/>
      <c r="G120" s="307"/>
      <c r="H120" s="307"/>
      <c r="I120" s="307"/>
      <c r="J120" s="307"/>
      <c r="K120" s="307"/>
      <c r="L120" s="307"/>
      <c r="M120" s="307"/>
      <c r="N120" s="307"/>
      <c r="O120" s="307"/>
      <c r="P120" s="308"/>
      <c r="Q120" s="177">
        <f>SUM(Q94:Q119)</f>
        <v>43886</v>
      </c>
      <c r="R120" s="177"/>
    </row>
    <row r="121" spans="1:18" ht="26">
      <c r="A121" s="71">
        <v>116</v>
      </c>
      <c r="B121" s="71" t="s">
        <v>173</v>
      </c>
      <c r="C121" s="71" t="s">
        <v>174</v>
      </c>
      <c r="D121" s="71"/>
      <c r="E121" s="71"/>
      <c r="F121" s="71"/>
      <c r="G121" s="71"/>
      <c r="H121" s="71"/>
      <c r="I121" s="71"/>
      <c r="J121" s="71">
        <v>120</v>
      </c>
      <c r="K121" s="71"/>
      <c r="L121" s="71">
        <v>10</v>
      </c>
      <c r="M121" s="71"/>
      <c r="N121" s="71"/>
      <c r="O121" s="71"/>
      <c r="P121" s="71"/>
      <c r="Q121" s="71">
        <f t="shared" ref="Q121:Q166" si="4">SUM(I121:P121)</f>
        <v>130</v>
      </c>
      <c r="R121" s="71"/>
    </row>
    <row r="122" spans="1:18" ht="26">
      <c r="A122" s="71">
        <v>117</v>
      </c>
      <c r="B122" s="71" t="s">
        <v>175</v>
      </c>
      <c r="C122" s="71" t="s">
        <v>174</v>
      </c>
      <c r="D122" s="71"/>
      <c r="E122" s="71"/>
      <c r="F122" s="71"/>
      <c r="G122" s="71"/>
      <c r="H122" s="71"/>
      <c r="I122" s="71"/>
      <c r="J122" s="71">
        <v>1160</v>
      </c>
      <c r="K122" s="71"/>
      <c r="L122" s="71"/>
      <c r="M122" s="71"/>
      <c r="N122" s="71"/>
      <c r="O122" s="71"/>
      <c r="P122" s="71"/>
      <c r="Q122" s="71">
        <f t="shared" si="4"/>
        <v>1160</v>
      </c>
      <c r="R122" s="71"/>
    </row>
    <row r="123" spans="1:18" ht="26">
      <c r="A123" s="71">
        <v>118</v>
      </c>
      <c r="B123" s="71" t="s">
        <v>176</v>
      </c>
      <c r="C123" s="71" t="s">
        <v>174</v>
      </c>
      <c r="D123" s="71"/>
      <c r="E123" s="71"/>
      <c r="F123" s="71"/>
      <c r="G123" s="71"/>
      <c r="H123" s="71"/>
      <c r="I123" s="71"/>
      <c r="J123" s="71"/>
      <c r="K123" s="71"/>
      <c r="L123" s="71">
        <v>500</v>
      </c>
      <c r="M123" s="71"/>
      <c r="N123" s="71"/>
      <c r="O123" s="71"/>
      <c r="P123" s="71"/>
      <c r="Q123" s="71">
        <f t="shared" si="4"/>
        <v>500</v>
      </c>
      <c r="R123" s="71"/>
    </row>
    <row r="124" spans="1:18" ht="26">
      <c r="A124" s="71">
        <v>119</v>
      </c>
      <c r="B124" s="71" t="s">
        <v>177</v>
      </c>
      <c r="C124" s="71" t="s">
        <v>174</v>
      </c>
      <c r="D124" s="71"/>
      <c r="E124" s="71"/>
      <c r="F124" s="71"/>
      <c r="G124" s="71"/>
      <c r="H124" s="71"/>
      <c r="I124" s="71"/>
      <c r="J124" s="71">
        <v>280</v>
      </c>
      <c r="K124" s="71"/>
      <c r="L124" s="71">
        <v>21</v>
      </c>
      <c r="M124" s="71"/>
      <c r="N124" s="71"/>
      <c r="O124" s="71"/>
      <c r="P124" s="71"/>
      <c r="Q124" s="71">
        <f t="shared" si="4"/>
        <v>301</v>
      </c>
      <c r="R124" s="71"/>
    </row>
    <row r="125" spans="1:18" ht="26">
      <c r="A125" s="71">
        <v>120</v>
      </c>
      <c r="B125" s="71" t="s">
        <v>178</v>
      </c>
      <c r="C125" s="71" t="s">
        <v>174</v>
      </c>
      <c r="D125" s="71"/>
      <c r="E125" s="71"/>
      <c r="F125" s="71"/>
      <c r="G125" s="71"/>
      <c r="H125" s="71"/>
      <c r="I125" s="71"/>
      <c r="J125" s="71">
        <v>1200</v>
      </c>
      <c r="K125" s="71"/>
      <c r="L125" s="71">
        <v>2250</v>
      </c>
      <c r="M125" s="71"/>
      <c r="N125" s="71"/>
      <c r="O125" s="71">
        <v>750</v>
      </c>
      <c r="P125" s="71"/>
      <c r="Q125" s="71">
        <f t="shared" si="4"/>
        <v>4200</v>
      </c>
      <c r="R125" s="71"/>
    </row>
    <row r="126" spans="1:18" ht="26">
      <c r="A126" s="71">
        <v>121</v>
      </c>
      <c r="B126" s="71" t="s">
        <v>180</v>
      </c>
      <c r="C126" s="71" t="s">
        <v>174</v>
      </c>
      <c r="D126" s="71"/>
      <c r="E126" s="71"/>
      <c r="F126" s="71"/>
      <c r="G126" s="71"/>
      <c r="H126" s="71"/>
      <c r="I126" s="71">
        <v>3050</v>
      </c>
      <c r="J126" s="71">
        <v>100</v>
      </c>
      <c r="K126" s="71"/>
      <c r="L126" s="71">
        <v>1250</v>
      </c>
      <c r="M126" s="71"/>
      <c r="N126" s="71"/>
      <c r="O126" s="71"/>
      <c r="P126" s="71"/>
      <c r="Q126" s="71">
        <f t="shared" si="4"/>
        <v>4400</v>
      </c>
      <c r="R126" s="71"/>
    </row>
    <row r="127" spans="1:18" ht="26">
      <c r="A127" s="71">
        <v>122</v>
      </c>
      <c r="B127" s="71" t="s">
        <v>181</v>
      </c>
      <c r="C127" s="71" t="s">
        <v>174</v>
      </c>
      <c r="D127" s="71"/>
      <c r="E127" s="71"/>
      <c r="F127" s="71"/>
      <c r="G127" s="71"/>
      <c r="H127" s="71"/>
      <c r="I127" s="71"/>
      <c r="J127" s="71">
        <v>680</v>
      </c>
      <c r="K127" s="71"/>
      <c r="L127" s="71">
        <v>10</v>
      </c>
      <c r="M127" s="71"/>
      <c r="N127" s="71"/>
      <c r="O127" s="71"/>
      <c r="P127" s="71"/>
      <c r="Q127" s="71">
        <f t="shared" si="4"/>
        <v>690</v>
      </c>
      <c r="R127" s="71"/>
    </row>
    <row r="128" spans="1:18" ht="26">
      <c r="A128" s="71">
        <v>123</v>
      </c>
      <c r="B128" s="71" t="s">
        <v>182</v>
      </c>
      <c r="C128" s="71" t="s">
        <v>174</v>
      </c>
      <c r="D128" s="71"/>
      <c r="E128" s="71"/>
      <c r="F128" s="71"/>
      <c r="G128" s="71"/>
      <c r="H128" s="71"/>
      <c r="I128" s="71"/>
      <c r="J128" s="71">
        <v>200</v>
      </c>
      <c r="K128" s="71"/>
      <c r="L128" s="71"/>
      <c r="M128" s="71"/>
      <c r="N128" s="71"/>
      <c r="O128" s="71"/>
      <c r="P128" s="71"/>
      <c r="Q128" s="71">
        <f t="shared" si="4"/>
        <v>200</v>
      </c>
      <c r="R128" s="71"/>
    </row>
    <row r="129" spans="1:18" ht="26">
      <c r="A129" s="71">
        <v>124</v>
      </c>
      <c r="B129" s="71" t="s">
        <v>183</v>
      </c>
      <c r="C129" s="71" t="s">
        <v>174</v>
      </c>
      <c r="D129" s="71"/>
      <c r="E129" s="71"/>
      <c r="F129" s="71"/>
      <c r="G129" s="71"/>
      <c r="H129" s="71"/>
      <c r="I129" s="71">
        <v>2050</v>
      </c>
      <c r="J129" s="71">
        <v>400</v>
      </c>
      <c r="K129" s="71"/>
      <c r="L129" s="71">
        <v>1000</v>
      </c>
      <c r="M129" s="71"/>
      <c r="N129" s="71">
        <v>1000</v>
      </c>
      <c r="O129" s="71"/>
      <c r="P129" s="71"/>
      <c r="Q129" s="71">
        <f t="shared" si="4"/>
        <v>4450</v>
      </c>
      <c r="R129" s="71"/>
    </row>
    <row r="130" spans="1:18" ht="26">
      <c r="A130" s="71">
        <v>125</v>
      </c>
      <c r="B130" s="71" t="s">
        <v>184</v>
      </c>
      <c r="C130" s="71" t="s">
        <v>174</v>
      </c>
      <c r="D130" s="71"/>
      <c r="E130" s="71"/>
      <c r="F130" s="71"/>
      <c r="G130" s="71"/>
      <c r="H130" s="71"/>
      <c r="I130" s="71"/>
      <c r="J130" s="71">
        <v>240</v>
      </c>
      <c r="K130" s="71"/>
      <c r="L130" s="71"/>
      <c r="M130" s="71"/>
      <c r="N130" s="71"/>
      <c r="O130" s="71"/>
      <c r="P130" s="71"/>
      <c r="Q130" s="71">
        <f t="shared" si="4"/>
        <v>240</v>
      </c>
      <c r="R130" s="71"/>
    </row>
    <row r="131" spans="1:18" ht="26">
      <c r="A131" s="71">
        <v>126</v>
      </c>
      <c r="B131" s="71" t="s">
        <v>187</v>
      </c>
      <c r="C131" s="71" t="s">
        <v>174</v>
      </c>
      <c r="D131" s="71"/>
      <c r="E131" s="71"/>
      <c r="F131" s="71"/>
      <c r="G131" s="71"/>
      <c r="H131" s="71"/>
      <c r="I131" s="71"/>
      <c r="J131" s="71"/>
      <c r="K131" s="71"/>
      <c r="L131" s="71"/>
      <c r="M131" s="71"/>
      <c r="N131" s="71">
        <v>500</v>
      </c>
      <c r="O131" s="71"/>
      <c r="P131" s="71"/>
      <c r="Q131" s="71">
        <f t="shared" si="4"/>
        <v>500</v>
      </c>
      <c r="R131" s="71"/>
    </row>
    <row r="132" spans="1:18" ht="26">
      <c r="A132" s="71">
        <v>127</v>
      </c>
      <c r="B132" s="71" t="s">
        <v>189</v>
      </c>
      <c r="C132" s="71" t="s">
        <v>174</v>
      </c>
      <c r="D132" s="71"/>
      <c r="E132" s="71"/>
      <c r="F132" s="71"/>
      <c r="G132" s="71"/>
      <c r="H132" s="71"/>
      <c r="I132" s="71">
        <v>1000</v>
      </c>
      <c r="J132" s="71">
        <v>2080</v>
      </c>
      <c r="K132" s="71"/>
      <c r="L132" s="71">
        <v>84</v>
      </c>
      <c r="M132" s="71"/>
      <c r="N132" s="71">
        <v>1500</v>
      </c>
      <c r="O132" s="71"/>
      <c r="P132" s="71"/>
      <c r="Q132" s="71">
        <f t="shared" si="4"/>
        <v>4664</v>
      </c>
      <c r="R132" s="71"/>
    </row>
    <row r="133" spans="1:18" ht="26">
      <c r="A133" s="71">
        <v>128</v>
      </c>
      <c r="B133" s="71" t="s">
        <v>190</v>
      </c>
      <c r="C133" s="71" t="s">
        <v>174</v>
      </c>
      <c r="D133" s="71"/>
      <c r="E133" s="71"/>
      <c r="F133" s="71"/>
      <c r="G133" s="71"/>
      <c r="H133" s="71"/>
      <c r="I133" s="71"/>
      <c r="J133" s="71"/>
      <c r="K133" s="71"/>
      <c r="L133" s="71"/>
      <c r="M133" s="71"/>
      <c r="N133" s="71"/>
      <c r="O133" s="71">
        <v>100</v>
      </c>
      <c r="P133" s="71"/>
      <c r="Q133" s="71">
        <f t="shared" si="4"/>
        <v>100</v>
      </c>
      <c r="R133" s="71"/>
    </row>
    <row r="134" spans="1:18" ht="26">
      <c r="A134" s="71">
        <v>129</v>
      </c>
      <c r="B134" s="71" t="s">
        <v>191</v>
      </c>
      <c r="C134" s="71" t="s">
        <v>174</v>
      </c>
      <c r="D134" s="71"/>
      <c r="E134" s="71"/>
      <c r="F134" s="71"/>
      <c r="G134" s="71"/>
      <c r="H134" s="71"/>
      <c r="I134" s="71">
        <v>50</v>
      </c>
      <c r="J134" s="71"/>
      <c r="K134" s="71"/>
      <c r="L134" s="71">
        <v>3500</v>
      </c>
      <c r="M134" s="71"/>
      <c r="N134" s="71"/>
      <c r="O134" s="71"/>
      <c r="P134" s="71"/>
      <c r="Q134" s="71">
        <f t="shared" si="4"/>
        <v>3550</v>
      </c>
      <c r="R134" s="71"/>
    </row>
    <row r="135" spans="1:18" ht="26">
      <c r="A135" s="71">
        <v>130</v>
      </c>
      <c r="B135" s="71" t="s">
        <v>193</v>
      </c>
      <c r="C135" s="71" t="s">
        <v>174</v>
      </c>
      <c r="D135" s="71"/>
      <c r="E135" s="71"/>
      <c r="F135" s="71"/>
      <c r="G135" s="71"/>
      <c r="H135" s="71"/>
      <c r="I135" s="71"/>
      <c r="J135" s="71">
        <v>480</v>
      </c>
      <c r="K135" s="71"/>
      <c r="L135" s="71"/>
      <c r="M135" s="71"/>
      <c r="N135" s="71">
        <v>500</v>
      </c>
      <c r="O135" s="71"/>
      <c r="P135" s="71"/>
      <c r="Q135" s="71">
        <f t="shared" si="4"/>
        <v>980</v>
      </c>
      <c r="R135" s="71"/>
    </row>
    <row r="136" spans="1:18" ht="26">
      <c r="A136" s="71">
        <v>131</v>
      </c>
      <c r="B136" s="71" t="s">
        <v>194</v>
      </c>
      <c r="C136" s="71" t="s">
        <v>174</v>
      </c>
      <c r="D136" s="71"/>
      <c r="E136" s="71"/>
      <c r="F136" s="71"/>
      <c r="G136" s="71"/>
      <c r="H136" s="71"/>
      <c r="I136" s="71">
        <v>100</v>
      </c>
      <c r="J136" s="71">
        <v>600</v>
      </c>
      <c r="K136" s="71"/>
      <c r="L136" s="71"/>
      <c r="M136" s="71"/>
      <c r="N136" s="71"/>
      <c r="O136" s="71"/>
      <c r="P136" s="71"/>
      <c r="Q136" s="71">
        <f t="shared" si="4"/>
        <v>700</v>
      </c>
      <c r="R136" s="71"/>
    </row>
    <row r="137" spans="1:18" ht="26">
      <c r="A137" s="71">
        <v>132</v>
      </c>
      <c r="B137" s="71" t="s">
        <v>196</v>
      </c>
      <c r="C137" s="71" t="s">
        <v>174</v>
      </c>
      <c r="D137" s="71"/>
      <c r="E137" s="71"/>
      <c r="F137" s="71"/>
      <c r="G137" s="71"/>
      <c r="H137" s="71"/>
      <c r="I137" s="71"/>
      <c r="J137" s="71">
        <v>480</v>
      </c>
      <c r="K137" s="71"/>
      <c r="L137" s="71"/>
      <c r="M137" s="71"/>
      <c r="N137" s="71">
        <v>500</v>
      </c>
      <c r="O137" s="71">
        <v>750</v>
      </c>
      <c r="P137" s="71"/>
      <c r="Q137" s="71">
        <f t="shared" si="4"/>
        <v>1730</v>
      </c>
      <c r="R137" s="71"/>
    </row>
    <row r="138" spans="1:18" ht="26">
      <c r="A138" s="71">
        <v>133</v>
      </c>
      <c r="B138" s="71" t="s">
        <v>199</v>
      </c>
      <c r="C138" s="71" t="s">
        <v>174</v>
      </c>
      <c r="D138" s="71"/>
      <c r="E138" s="71"/>
      <c r="F138" s="71"/>
      <c r="G138" s="71"/>
      <c r="H138" s="71"/>
      <c r="I138" s="71"/>
      <c r="J138" s="71">
        <v>200</v>
      </c>
      <c r="K138" s="71"/>
      <c r="L138" s="71">
        <v>1700</v>
      </c>
      <c r="M138" s="71"/>
      <c r="N138" s="71">
        <v>60</v>
      </c>
      <c r="O138" s="71"/>
      <c r="P138" s="71"/>
      <c r="Q138" s="71">
        <f t="shared" si="4"/>
        <v>1960</v>
      </c>
      <c r="R138" s="71"/>
    </row>
    <row r="139" spans="1:18" ht="26">
      <c r="A139" s="71">
        <v>134</v>
      </c>
      <c r="B139" s="71" t="s">
        <v>202</v>
      </c>
      <c r="C139" s="71" t="s">
        <v>174</v>
      </c>
      <c r="D139" s="71"/>
      <c r="E139" s="71"/>
      <c r="F139" s="71"/>
      <c r="G139" s="71"/>
      <c r="H139" s="71"/>
      <c r="I139" s="71"/>
      <c r="J139" s="71">
        <v>520</v>
      </c>
      <c r="K139" s="71"/>
      <c r="L139" s="71">
        <v>500</v>
      </c>
      <c r="M139" s="71"/>
      <c r="N139" s="71">
        <v>500</v>
      </c>
      <c r="O139" s="71"/>
      <c r="P139" s="71"/>
      <c r="Q139" s="71">
        <f t="shared" si="4"/>
        <v>1520</v>
      </c>
      <c r="R139" s="71"/>
    </row>
    <row r="140" spans="1:18" ht="26">
      <c r="A140" s="71">
        <v>135</v>
      </c>
      <c r="B140" s="71" t="s">
        <v>203</v>
      </c>
      <c r="C140" s="71" t="s">
        <v>174</v>
      </c>
      <c r="D140" s="71"/>
      <c r="E140" s="71"/>
      <c r="F140" s="71"/>
      <c r="G140" s="71"/>
      <c r="H140" s="71"/>
      <c r="I140" s="71">
        <v>1000</v>
      </c>
      <c r="J140" s="71">
        <v>200</v>
      </c>
      <c r="K140" s="71"/>
      <c r="L140" s="71"/>
      <c r="M140" s="71"/>
      <c r="N140" s="71"/>
      <c r="O140" s="71">
        <v>200</v>
      </c>
      <c r="P140" s="71"/>
      <c r="Q140" s="71">
        <f t="shared" si="4"/>
        <v>1400</v>
      </c>
      <c r="R140" s="71"/>
    </row>
    <row r="141" spans="1:18" ht="26">
      <c r="A141" s="71">
        <v>136</v>
      </c>
      <c r="B141" s="71" t="s">
        <v>204</v>
      </c>
      <c r="C141" s="71" t="s">
        <v>174</v>
      </c>
      <c r="D141" s="71"/>
      <c r="E141" s="71"/>
      <c r="F141" s="71"/>
      <c r="G141" s="71"/>
      <c r="H141" s="71"/>
      <c r="I141" s="71"/>
      <c r="J141" s="71"/>
      <c r="K141" s="71"/>
      <c r="L141" s="71"/>
      <c r="M141" s="71"/>
      <c r="N141" s="71"/>
      <c r="O141" s="71">
        <v>20</v>
      </c>
      <c r="P141" s="71"/>
      <c r="Q141" s="71">
        <f t="shared" si="4"/>
        <v>20</v>
      </c>
      <c r="R141" s="71"/>
    </row>
    <row r="142" spans="1:18" ht="26">
      <c r="A142" s="71">
        <v>137</v>
      </c>
      <c r="B142" s="71" t="s">
        <v>205</v>
      </c>
      <c r="C142" s="71" t="s">
        <v>174</v>
      </c>
      <c r="D142" s="71"/>
      <c r="E142" s="71"/>
      <c r="F142" s="71"/>
      <c r="G142" s="71"/>
      <c r="H142" s="71"/>
      <c r="I142" s="71">
        <v>850</v>
      </c>
      <c r="J142" s="71"/>
      <c r="K142" s="71"/>
      <c r="L142" s="71">
        <v>3500</v>
      </c>
      <c r="M142" s="71"/>
      <c r="N142" s="71">
        <v>500</v>
      </c>
      <c r="O142" s="71"/>
      <c r="P142" s="71"/>
      <c r="Q142" s="71">
        <f t="shared" si="4"/>
        <v>4850</v>
      </c>
      <c r="R142" s="71"/>
    </row>
    <row r="143" spans="1:18" ht="26">
      <c r="A143" s="71">
        <v>138</v>
      </c>
      <c r="B143" s="71" t="s">
        <v>206</v>
      </c>
      <c r="C143" s="71" t="s">
        <v>174</v>
      </c>
      <c r="D143" s="71"/>
      <c r="E143" s="71"/>
      <c r="F143" s="71"/>
      <c r="G143" s="71"/>
      <c r="H143" s="71"/>
      <c r="I143" s="71"/>
      <c r="J143" s="71">
        <v>800</v>
      </c>
      <c r="K143" s="71"/>
      <c r="L143" s="71"/>
      <c r="M143" s="71"/>
      <c r="N143" s="71"/>
      <c r="O143" s="71"/>
      <c r="P143" s="71"/>
      <c r="Q143" s="71">
        <f t="shared" si="4"/>
        <v>800</v>
      </c>
      <c r="R143" s="71"/>
    </row>
    <row r="144" spans="1:18" ht="26">
      <c r="A144" s="71">
        <v>139</v>
      </c>
      <c r="B144" s="71" t="s">
        <v>235</v>
      </c>
      <c r="C144" s="71" t="s">
        <v>174</v>
      </c>
      <c r="D144" s="71"/>
      <c r="E144" s="71"/>
      <c r="F144" s="71"/>
      <c r="G144" s="71"/>
      <c r="H144" s="71"/>
      <c r="I144" s="71"/>
      <c r="J144" s="71"/>
      <c r="K144" s="71"/>
      <c r="L144" s="71"/>
      <c r="M144" s="71"/>
      <c r="N144" s="71"/>
      <c r="O144" s="71">
        <v>80</v>
      </c>
      <c r="P144" s="71"/>
      <c r="Q144" s="71">
        <f t="shared" si="4"/>
        <v>80</v>
      </c>
      <c r="R144" s="71"/>
    </row>
    <row r="145" spans="1:18" ht="26">
      <c r="A145" s="71">
        <v>140</v>
      </c>
      <c r="B145" s="71" t="s">
        <v>207</v>
      </c>
      <c r="C145" s="71" t="s">
        <v>174</v>
      </c>
      <c r="D145" s="71"/>
      <c r="E145" s="71"/>
      <c r="F145" s="71"/>
      <c r="G145" s="71"/>
      <c r="H145" s="71"/>
      <c r="I145" s="71">
        <v>150</v>
      </c>
      <c r="J145" s="71">
        <v>480</v>
      </c>
      <c r="K145" s="71"/>
      <c r="L145" s="71"/>
      <c r="M145" s="71"/>
      <c r="N145" s="71"/>
      <c r="O145" s="71"/>
      <c r="P145" s="71"/>
      <c r="Q145" s="71">
        <f t="shared" si="4"/>
        <v>630</v>
      </c>
      <c r="R145" s="71"/>
    </row>
    <row r="146" spans="1:18" ht="26">
      <c r="A146" s="71">
        <v>141</v>
      </c>
      <c r="B146" s="71" t="s">
        <v>208</v>
      </c>
      <c r="C146" s="71" t="s">
        <v>174</v>
      </c>
      <c r="D146" s="71"/>
      <c r="E146" s="71"/>
      <c r="F146" s="71"/>
      <c r="G146" s="71"/>
      <c r="H146" s="71"/>
      <c r="I146" s="71"/>
      <c r="J146" s="71">
        <v>384</v>
      </c>
      <c r="K146" s="71"/>
      <c r="L146" s="71"/>
      <c r="M146" s="71"/>
      <c r="N146" s="71">
        <v>500</v>
      </c>
      <c r="O146" s="71"/>
      <c r="P146" s="71"/>
      <c r="Q146" s="71">
        <f t="shared" si="4"/>
        <v>884</v>
      </c>
      <c r="R146" s="71"/>
    </row>
    <row r="147" spans="1:18" ht="26">
      <c r="A147" s="71">
        <v>142</v>
      </c>
      <c r="B147" s="71" t="s">
        <v>236</v>
      </c>
      <c r="C147" s="71" t="s">
        <v>174</v>
      </c>
      <c r="D147" s="71"/>
      <c r="E147" s="71"/>
      <c r="F147" s="71"/>
      <c r="G147" s="71"/>
      <c r="H147" s="71"/>
      <c r="I147" s="71"/>
      <c r="J147" s="71">
        <v>200</v>
      </c>
      <c r="K147" s="71"/>
      <c r="L147" s="71"/>
      <c r="M147" s="71"/>
      <c r="N147" s="71"/>
      <c r="O147" s="71"/>
      <c r="P147" s="71"/>
      <c r="Q147" s="71">
        <f t="shared" si="4"/>
        <v>200</v>
      </c>
      <c r="R147" s="71"/>
    </row>
    <row r="148" spans="1:18" ht="26">
      <c r="A148" s="71">
        <v>143</v>
      </c>
      <c r="B148" s="71" t="s">
        <v>210</v>
      </c>
      <c r="C148" s="71" t="s">
        <v>174</v>
      </c>
      <c r="D148" s="71"/>
      <c r="E148" s="71"/>
      <c r="F148" s="71"/>
      <c r="G148" s="71"/>
      <c r="H148" s="71"/>
      <c r="I148" s="71"/>
      <c r="J148" s="71">
        <v>120</v>
      </c>
      <c r="K148" s="71"/>
      <c r="L148" s="71"/>
      <c r="M148" s="71"/>
      <c r="N148" s="71"/>
      <c r="O148" s="71"/>
      <c r="P148" s="71"/>
      <c r="Q148" s="71">
        <f t="shared" si="4"/>
        <v>120</v>
      </c>
      <c r="R148" s="71"/>
    </row>
    <row r="149" spans="1:18" ht="26">
      <c r="A149" s="71">
        <v>144</v>
      </c>
      <c r="B149" s="71" t="s">
        <v>211</v>
      </c>
      <c r="C149" s="71" t="s">
        <v>174</v>
      </c>
      <c r="D149" s="71"/>
      <c r="E149" s="71"/>
      <c r="F149" s="71"/>
      <c r="G149" s="71"/>
      <c r="H149" s="71"/>
      <c r="I149" s="71"/>
      <c r="J149" s="71"/>
      <c r="K149" s="71"/>
      <c r="L149" s="71"/>
      <c r="M149" s="71"/>
      <c r="N149" s="71"/>
      <c r="O149" s="71">
        <v>80</v>
      </c>
      <c r="P149" s="71"/>
      <c r="Q149" s="71">
        <f t="shared" si="4"/>
        <v>80</v>
      </c>
      <c r="R149" s="71"/>
    </row>
    <row r="150" spans="1:18" ht="26">
      <c r="A150" s="71">
        <v>145</v>
      </c>
      <c r="B150" s="71" t="s">
        <v>212</v>
      </c>
      <c r="C150" s="71" t="s">
        <v>174</v>
      </c>
      <c r="D150" s="71"/>
      <c r="E150" s="71"/>
      <c r="F150" s="71"/>
      <c r="G150" s="71"/>
      <c r="H150" s="71"/>
      <c r="I150" s="71"/>
      <c r="J150" s="71">
        <v>524.72</v>
      </c>
      <c r="K150" s="71"/>
      <c r="L150" s="71"/>
      <c r="M150" s="71"/>
      <c r="N150" s="71"/>
      <c r="O150" s="71"/>
      <c r="P150" s="71"/>
      <c r="Q150" s="71">
        <f t="shared" si="4"/>
        <v>524.72</v>
      </c>
      <c r="R150" s="71"/>
    </row>
    <row r="151" spans="1:18" ht="26">
      <c r="A151" s="71">
        <v>146</v>
      </c>
      <c r="B151" s="71" t="s">
        <v>213</v>
      </c>
      <c r="C151" s="71" t="s">
        <v>174</v>
      </c>
      <c r="D151" s="71"/>
      <c r="E151" s="71"/>
      <c r="F151" s="71"/>
      <c r="G151" s="71"/>
      <c r="H151" s="71"/>
      <c r="I151" s="71">
        <v>1000</v>
      </c>
      <c r="J151" s="71"/>
      <c r="K151" s="71"/>
      <c r="L151" s="71"/>
      <c r="M151" s="71"/>
      <c r="N151" s="71"/>
      <c r="O151" s="71"/>
      <c r="P151" s="71"/>
      <c r="Q151" s="71">
        <f t="shared" si="4"/>
        <v>1000</v>
      </c>
      <c r="R151" s="71"/>
    </row>
    <row r="152" spans="1:18" ht="26">
      <c r="A152" s="71">
        <v>147</v>
      </c>
      <c r="B152" s="71" t="s">
        <v>214</v>
      </c>
      <c r="C152" s="71" t="s">
        <v>174</v>
      </c>
      <c r="D152" s="71"/>
      <c r="E152" s="71"/>
      <c r="F152" s="71"/>
      <c r="G152" s="71"/>
      <c r="H152" s="71"/>
      <c r="I152" s="71"/>
      <c r="J152" s="71">
        <v>80</v>
      </c>
      <c r="K152" s="71"/>
      <c r="L152" s="71"/>
      <c r="M152" s="71"/>
      <c r="N152" s="71"/>
      <c r="O152" s="71"/>
      <c r="P152" s="71"/>
      <c r="Q152" s="71">
        <f t="shared" si="4"/>
        <v>80</v>
      </c>
      <c r="R152" s="71"/>
    </row>
    <row r="153" spans="1:18" ht="26">
      <c r="A153" s="71">
        <v>148</v>
      </c>
      <c r="B153" s="71" t="s">
        <v>216</v>
      </c>
      <c r="C153" s="71" t="s">
        <v>174</v>
      </c>
      <c r="D153" s="71"/>
      <c r="E153" s="71"/>
      <c r="F153" s="71"/>
      <c r="G153" s="71"/>
      <c r="H153" s="71"/>
      <c r="I153" s="71"/>
      <c r="J153" s="71">
        <v>120</v>
      </c>
      <c r="K153" s="71"/>
      <c r="L153" s="71"/>
      <c r="M153" s="71"/>
      <c r="N153" s="71">
        <v>100</v>
      </c>
      <c r="O153" s="71"/>
      <c r="P153" s="71"/>
      <c r="Q153" s="71">
        <f t="shared" si="4"/>
        <v>220</v>
      </c>
      <c r="R153" s="71"/>
    </row>
    <row r="154" spans="1:18" ht="26">
      <c r="A154" s="71">
        <v>149</v>
      </c>
      <c r="B154" s="71" t="s">
        <v>217</v>
      </c>
      <c r="C154" s="71" t="s">
        <v>174</v>
      </c>
      <c r="D154" s="71"/>
      <c r="E154" s="71"/>
      <c r="F154" s="71"/>
      <c r="G154" s="71"/>
      <c r="H154" s="71"/>
      <c r="I154" s="71">
        <v>11000</v>
      </c>
      <c r="J154" s="71"/>
      <c r="K154" s="71"/>
      <c r="L154" s="71">
        <v>5500</v>
      </c>
      <c r="M154" s="71"/>
      <c r="N154" s="71"/>
      <c r="O154" s="71"/>
      <c r="P154" s="71">
        <v>10000</v>
      </c>
      <c r="Q154" s="71">
        <f t="shared" si="4"/>
        <v>26500</v>
      </c>
      <c r="R154" s="71"/>
    </row>
    <row r="155" spans="1:18" ht="26">
      <c r="A155" s="71">
        <v>150</v>
      </c>
      <c r="B155" s="71" t="s">
        <v>232</v>
      </c>
      <c r="C155" s="71" t="s">
        <v>174</v>
      </c>
      <c r="D155" s="71"/>
      <c r="E155" s="71"/>
      <c r="F155" s="71"/>
      <c r="G155" s="71"/>
      <c r="H155" s="71"/>
      <c r="I155" s="71"/>
      <c r="J155" s="71"/>
      <c r="K155" s="71"/>
      <c r="L155" s="71"/>
      <c r="M155" s="71"/>
      <c r="N155" s="71">
        <v>500</v>
      </c>
      <c r="O155" s="71"/>
      <c r="P155" s="71"/>
      <c r="Q155" s="71">
        <f t="shared" si="4"/>
        <v>500</v>
      </c>
      <c r="R155" s="71"/>
    </row>
    <row r="156" spans="1:18" ht="26">
      <c r="A156" s="71">
        <v>151</v>
      </c>
      <c r="B156" s="71" t="s">
        <v>218</v>
      </c>
      <c r="C156" s="71" t="s">
        <v>174</v>
      </c>
      <c r="D156" s="71"/>
      <c r="E156" s="71"/>
      <c r="F156" s="71"/>
      <c r="G156" s="71"/>
      <c r="H156" s="71"/>
      <c r="I156" s="71"/>
      <c r="J156" s="71">
        <v>160</v>
      </c>
      <c r="K156" s="71"/>
      <c r="L156" s="71"/>
      <c r="M156" s="71"/>
      <c r="N156" s="71"/>
      <c r="O156" s="71"/>
      <c r="P156" s="71"/>
      <c r="Q156" s="71">
        <f t="shared" si="4"/>
        <v>160</v>
      </c>
      <c r="R156" s="71"/>
    </row>
    <row r="157" spans="1:18" ht="26">
      <c r="A157" s="71">
        <v>152</v>
      </c>
      <c r="B157" s="71" t="s">
        <v>220</v>
      </c>
      <c r="C157" s="71" t="s">
        <v>174</v>
      </c>
      <c r="D157" s="71"/>
      <c r="E157" s="71"/>
      <c r="F157" s="71"/>
      <c r="G157" s="71"/>
      <c r="H157" s="71"/>
      <c r="I157" s="71"/>
      <c r="J157" s="71"/>
      <c r="K157" s="71"/>
      <c r="L157" s="71">
        <v>10</v>
      </c>
      <c r="M157" s="71"/>
      <c r="N157" s="71"/>
      <c r="O157" s="71"/>
      <c r="P157" s="71"/>
      <c r="Q157" s="71">
        <f t="shared" si="4"/>
        <v>10</v>
      </c>
      <c r="R157" s="71"/>
    </row>
    <row r="158" spans="1:18" ht="26">
      <c r="A158" s="71">
        <v>153</v>
      </c>
      <c r="B158" s="71" t="s">
        <v>223</v>
      </c>
      <c r="C158" s="71" t="s">
        <v>174</v>
      </c>
      <c r="D158" s="71"/>
      <c r="E158" s="71"/>
      <c r="F158" s="71"/>
      <c r="G158" s="71"/>
      <c r="H158" s="71"/>
      <c r="I158" s="71"/>
      <c r="J158" s="71"/>
      <c r="K158" s="71"/>
      <c r="L158" s="71">
        <v>10</v>
      </c>
      <c r="M158" s="71"/>
      <c r="N158" s="71"/>
      <c r="O158" s="71"/>
      <c r="P158" s="71"/>
      <c r="Q158" s="71">
        <f t="shared" si="4"/>
        <v>10</v>
      </c>
      <c r="R158" s="71"/>
    </row>
    <row r="159" spans="1:18" ht="26">
      <c r="A159" s="71">
        <v>154</v>
      </c>
      <c r="B159" s="71" t="s">
        <v>224</v>
      </c>
      <c r="C159" s="71" t="s">
        <v>174</v>
      </c>
      <c r="D159" s="71"/>
      <c r="E159" s="71"/>
      <c r="F159" s="71"/>
      <c r="G159" s="71"/>
      <c r="H159" s="71"/>
      <c r="I159" s="71">
        <v>50</v>
      </c>
      <c r="J159" s="71"/>
      <c r="K159" s="71"/>
      <c r="L159" s="71">
        <v>10</v>
      </c>
      <c r="M159" s="71"/>
      <c r="N159" s="71"/>
      <c r="O159" s="71"/>
      <c r="P159" s="71"/>
      <c r="Q159" s="71">
        <f t="shared" si="4"/>
        <v>60</v>
      </c>
      <c r="R159" s="71"/>
    </row>
    <row r="160" spans="1:18" ht="26">
      <c r="A160" s="71">
        <v>155</v>
      </c>
      <c r="B160" s="71" t="s">
        <v>233</v>
      </c>
      <c r="C160" s="71" t="s">
        <v>174</v>
      </c>
      <c r="D160" s="71"/>
      <c r="E160" s="71"/>
      <c r="F160" s="71"/>
      <c r="G160" s="71"/>
      <c r="H160" s="71"/>
      <c r="I160" s="71"/>
      <c r="J160" s="71">
        <v>100</v>
      </c>
      <c r="K160" s="71"/>
      <c r="L160" s="71"/>
      <c r="M160" s="71"/>
      <c r="N160" s="71"/>
      <c r="O160" s="71"/>
      <c r="P160" s="71"/>
      <c r="Q160" s="71">
        <f t="shared" si="4"/>
        <v>100</v>
      </c>
      <c r="R160" s="71"/>
    </row>
    <row r="161" spans="1:18" ht="26">
      <c r="A161" s="71">
        <v>156</v>
      </c>
      <c r="B161" s="71" t="s">
        <v>225</v>
      </c>
      <c r="C161" s="71" t="s">
        <v>174</v>
      </c>
      <c r="D161" s="71"/>
      <c r="E161" s="71"/>
      <c r="F161" s="71"/>
      <c r="G161" s="71"/>
      <c r="H161" s="71"/>
      <c r="I161" s="71"/>
      <c r="J161" s="71">
        <v>280</v>
      </c>
      <c r="K161" s="71"/>
      <c r="L161" s="71"/>
      <c r="M161" s="71"/>
      <c r="N161" s="71"/>
      <c r="O161" s="71"/>
      <c r="P161" s="71"/>
      <c r="Q161" s="71">
        <f t="shared" si="4"/>
        <v>280</v>
      </c>
      <c r="R161" s="71"/>
    </row>
    <row r="162" spans="1:18" ht="26">
      <c r="A162" s="71">
        <v>157</v>
      </c>
      <c r="B162" s="71" t="s">
        <v>226</v>
      </c>
      <c r="C162" s="71" t="s">
        <v>174</v>
      </c>
      <c r="D162" s="71"/>
      <c r="E162" s="71"/>
      <c r="F162" s="71"/>
      <c r="G162" s="71"/>
      <c r="H162" s="71"/>
      <c r="I162" s="71"/>
      <c r="J162" s="71">
        <v>200</v>
      </c>
      <c r="K162" s="71"/>
      <c r="L162" s="71"/>
      <c r="M162" s="71"/>
      <c r="N162" s="71"/>
      <c r="O162" s="71"/>
      <c r="P162" s="71"/>
      <c r="Q162" s="71">
        <f t="shared" si="4"/>
        <v>200</v>
      </c>
      <c r="R162" s="71"/>
    </row>
    <row r="163" spans="1:18" ht="26">
      <c r="A163" s="71">
        <v>158</v>
      </c>
      <c r="B163" s="71" t="s">
        <v>227</v>
      </c>
      <c r="C163" s="71" t="s">
        <v>174</v>
      </c>
      <c r="D163" s="71"/>
      <c r="E163" s="71"/>
      <c r="F163" s="71"/>
      <c r="G163" s="71"/>
      <c r="H163" s="71"/>
      <c r="I163" s="71"/>
      <c r="J163" s="71"/>
      <c r="K163" s="71"/>
      <c r="L163" s="71"/>
      <c r="M163" s="71"/>
      <c r="N163" s="71"/>
      <c r="O163" s="71">
        <v>20</v>
      </c>
      <c r="P163" s="71"/>
      <c r="Q163" s="71">
        <f t="shared" si="4"/>
        <v>20</v>
      </c>
      <c r="R163" s="71"/>
    </row>
    <row r="164" spans="1:18" ht="26">
      <c r="A164" s="71">
        <v>159</v>
      </c>
      <c r="B164" s="71" t="s">
        <v>229</v>
      </c>
      <c r="C164" s="71" t="s">
        <v>174</v>
      </c>
      <c r="D164" s="71"/>
      <c r="E164" s="71"/>
      <c r="F164" s="71"/>
      <c r="G164" s="71"/>
      <c r="H164" s="71"/>
      <c r="I164" s="71"/>
      <c r="J164" s="71"/>
      <c r="K164" s="71"/>
      <c r="L164" s="71">
        <v>500</v>
      </c>
      <c r="M164" s="71"/>
      <c r="N164" s="71"/>
      <c r="O164" s="71"/>
      <c r="P164" s="71"/>
      <c r="Q164" s="71">
        <f t="shared" si="4"/>
        <v>500</v>
      </c>
      <c r="R164" s="71"/>
    </row>
    <row r="165" spans="1:18" ht="26">
      <c r="A165" s="71">
        <v>160</v>
      </c>
      <c r="B165" s="71" t="s">
        <v>230</v>
      </c>
      <c r="C165" s="71" t="s">
        <v>174</v>
      </c>
      <c r="D165" s="71"/>
      <c r="E165" s="71"/>
      <c r="F165" s="71"/>
      <c r="G165" s="71"/>
      <c r="H165" s="71"/>
      <c r="I165" s="71"/>
      <c r="J165" s="71">
        <v>960</v>
      </c>
      <c r="K165" s="71"/>
      <c r="L165" s="71"/>
      <c r="M165" s="71"/>
      <c r="N165" s="71">
        <v>500</v>
      </c>
      <c r="O165" s="71"/>
      <c r="P165" s="71"/>
      <c r="Q165" s="71">
        <f t="shared" si="4"/>
        <v>1460</v>
      </c>
      <c r="R165" s="71"/>
    </row>
    <row r="166" spans="1:18" ht="26">
      <c r="A166" s="71">
        <v>27</v>
      </c>
      <c r="B166" s="71" t="s">
        <v>3100</v>
      </c>
      <c r="C166" s="71" t="s">
        <v>3101</v>
      </c>
      <c r="D166" s="71"/>
      <c r="E166" s="71"/>
      <c r="F166" s="71"/>
      <c r="G166" s="71"/>
      <c r="H166" s="71"/>
      <c r="I166" s="71"/>
      <c r="J166" s="71"/>
      <c r="K166" s="71"/>
      <c r="L166" s="71">
        <v>10</v>
      </c>
      <c r="M166" s="71"/>
      <c r="N166" s="71"/>
      <c r="O166" s="71"/>
      <c r="P166" s="71"/>
      <c r="Q166" s="71">
        <f t="shared" si="4"/>
        <v>10</v>
      </c>
      <c r="R166" s="71"/>
    </row>
    <row r="167" spans="1:18" ht="26">
      <c r="A167" s="177"/>
      <c r="B167" s="177"/>
      <c r="C167" s="177" t="s">
        <v>174</v>
      </c>
      <c r="D167" s="306" t="s">
        <v>439</v>
      </c>
      <c r="E167" s="307"/>
      <c r="F167" s="307"/>
      <c r="G167" s="307"/>
      <c r="H167" s="307"/>
      <c r="I167" s="307"/>
      <c r="J167" s="307"/>
      <c r="K167" s="307"/>
      <c r="L167" s="307"/>
      <c r="M167" s="307"/>
      <c r="N167" s="307"/>
      <c r="O167" s="307"/>
      <c r="P167" s="308"/>
      <c r="Q167" s="177">
        <f>SUM(Q121:Q165)</f>
        <v>72663.72</v>
      </c>
      <c r="R167" s="177"/>
    </row>
    <row r="168" spans="1:18">
      <c r="A168" s="71">
        <v>161</v>
      </c>
      <c r="B168" s="71" t="s">
        <v>2440</v>
      </c>
      <c r="C168" s="71" t="s">
        <v>244</v>
      </c>
      <c r="D168" s="71"/>
      <c r="E168" s="71"/>
      <c r="F168" s="71"/>
      <c r="G168" s="71"/>
      <c r="H168" s="71"/>
      <c r="I168" s="71"/>
      <c r="J168" s="71">
        <v>5520</v>
      </c>
      <c r="K168" s="71"/>
      <c r="L168" s="71">
        <v>1700</v>
      </c>
      <c r="M168" s="71"/>
      <c r="N168" s="71"/>
      <c r="O168" s="71"/>
      <c r="P168" s="71"/>
      <c r="Q168" s="71">
        <f t="shared" ref="Q168:Q182" si="5">SUM(I168:P168)</f>
        <v>7220</v>
      </c>
      <c r="R168" s="71"/>
    </row>
    <row r="169" spans="1:18">
      <c r="A169" s="71">
        <v>162</v>
      </c>
      <c r="B169" s="71" t="s">
        <v>243</v>
      </c>
      <c r="C169" s="71" t="s">
        <v>244</v>
      </c>
      <c r="D169" s="71"/>
      <c r="E169" s="71"/>
      <c r="F169" s="71"/>
      <c r="G169" s="71"/>
      <c r="H169" s="71"/>
      <c r="I169" s="71"/>
      <c r="J169" s="71">
        <v>600</v>
      </c>
      <c r="K169" s="71"/>
      <c r="L169" s="71">
        <v>14000</v>
      </c>
      <c r="M169" s="71"/>
      <c r="N169" s="71"/>
      <c r="O169" s="71"/>
      <c r="P169" s="71"/>
      <c r="Q169" s="71">
        <f t="shared" si="5"/>
        <v>14600</v>
      </c>
      <c r="R169" s="71"/>
    </row>
    <row r="170" spans="1:18">
      <c r="A170" s="71">
        <v>163</v>
      </c>
      <c r="B170" s="71" t="s">
        <v>2878</v>
      </c>
      <c r="C170" s="71" t="s">
        <v>244</v>
      </c>
      <c r="D170" s="71"/>
      <c r="E170" s="71"/>
      <c r="F170" s="71"/>
      <c r="G170" s="71"/>
      <c r="H170" s="71"/>
      <c r="I170" s="71"/>
      <c r="J170" s="71"/>
      <c r="K170" s="71"/>
      <c r="L170" s="71">
        <v>2400</v>
      </c>
      <c r="M170" s="71"/>
      <c r="N170" s="71"/>
      <c r="O170" s="71"/>
      <c r="P170" s="71"/>
      <c r="Q170" s="71">
        <f t="shared" si="5"/>
        <v>2400</v>
      </c>
      <c r="R170" s="71"/>
    </row>
    <row r="171" spans="1:18">
      <c r="A171" s="71">
        <v>164</v>
      </c>
      <c r="B171" s="71" t="s">
        <v>2879</v>
      </c>
      <c r="C171" s="71" t="s">
        <v>244</v>
      </c>
      <c r="D171" s="71"/>
      <c r="E171" s="71"/>
      <c r="F171" s="71"/>
      <c r="G171" s="71"/>
      <c r="H171" s="71"/>
      <c r="I171" s="71"/>
      <c r="J171" s="71"/>
      <c r="K171" s="71"/>
      <c r="L171" s="71">
        <v>3500</v>
      </c>
      <c r="M171" s="71"/>
      <c r="N171" s="71"/>
      <c r="O171" s="71"/>
      <c r="P171" s="71"/>
      <c r="Q171" s="71">
        <f t="shared" si="5"/>
        <v>3500</v>
      </c>
      <c r="R171" s="71"/>
    </row>
    <row r="172" spans="1:18">
      <c r="A172" s="71">
        <v>165</v>
      </c>
      <c r="B172" s="71" t="s">
        <v>1469</v>
      </c>
      <c r="C172" s="71" t="s">
        <v>244</v>
      </c>
      <c r="D172" s="71"/>
      <c r="E172" s="71"/>
      <c r="F172" s="71"/>
      <c r="G172" s="71"/>
      <c r="H172" s="71"/>
      <c r="I172" s="71"/>
      <c r="J172" s="71">
        <v>120</v>
      </c>
      <c r="K172" s="71"/>
      <c r="L172" s="71"/>
      <c r="M172" s="71"/>
      <c r="N172" s="71"/>
      <c r="O172" s="71"/>
      <c r="P172" s="71"/>
      <c r="Q172" s="71">
        <f t="shared" si="5"/>
        <v>120</v>
      </c>
      <c r="R172" s="71"/>
    </row>
    <row r="173" spans="1:18">
      <c r="A173" s="71">
        <v>166</v>
      </c>
      <c r="B173" s="71" t="s">
        <v>2880</v>
      </c>
      <c r="C173" s="71" t="s">
        <v>244</v>
      </c>
      <c r="D173" s="71"/>
      <c r="E173" s="71"/>
      <c r="F173" s="71"/>
      <c r="G173" s="71"/>
      <c r="H173" s="71"/>
      <c r="I173" s="71"/>
      <c r="J173" s="71"/>
      <c r="K173" s="71"/>
      <c r="L173" s="71">
        <v>2700</v>
      </c>
      <c r="M173" s="71"/>
      <c r="N173" s="71"/>
      <c r="O173" s="71"/>
      <c r="P173" s="71"/>
      <c r="Q173" s="71">
        <f t="shared" si="5"/>
        <v>2700</v>
      </c>
      <c r="R173" s="71"/>
    </row>
    <row r="174" spans="1:18">
      <c r="A174" s="71">
        <v>167</v>
      </c>
      <c r="B174" s="71" t="s">
        <v>1436</v>
      </c>
      <c r="C174" s="71" t="s">
        <v>244</v>
      </c>
      <c r="D174" s="71"/>
      <c r="E174" s="71"/>
      <c r="F174" s="71"/>
      <c r="G174" s="71"/>
      <c r="H174" s="71"/>
      <c r="I174" s="71"/>
      <c r="J174" s="71"/>
      <c r="K174" s="71"/>
      <c r="L174" s="71">
        <v>10</v>
      </c>
      <c r="M174" s="71"/>
      <c r="N174" s="71"/>
      <c r="O174" s="71"/>
      <c r="P174" s="71"/>
      <c r="Q174" s="71">
        <f t="shared" si="5"/>
        <v>10</v>
      </c>
      <c r="R174" s="71"/>
    </row>
    <row r="175" spans="1:18">
      <c r="A175" s="71">
        <v>168</v>
      </c>
      <c r="B175" s="71" t="s">
        <v>257</v>
      </c>
      <c r="C175" s="71" t="s">
        <v>244</v>
      </c>
      <c r="D175" s="71"/>
      <c r="E175" s="71"/>
      <c r="F175" s="71"/>
      <c r="G175" s="71"/>
      <c r="H175" s="71"/>
      <c r="I175" s="71"/>
      <c r="J175" s="71"/>
      <c r="K175" s="71"/>
      <c r="L175" s="71">
        <v>3500</v>
      </c>
      <c r="M175" s="71"/>
      <c r="N175" s="71"/>
      <c r="O175" s="71"/>
      <c r="P175" s="71"/>
      <c r="Q175" s="71">
        <f t="shared" si="5"/>
        <v>3500</v>
      </c>
      <c r="R175" s="71"/>
    </row>
    <row r="176" spans="1:18">
      <c r="A176" s="71">
        <v>169</v>
      </c>
      <c r="B176" s="71" t="s">
        <v>251</v>
      </c>
      <c r="C176" s="71" t="s">
        <v>244</v>
      </c>
      <c r="D176" s="71"/>
      <c r="E176" s="71"/>
      <c r="F176" s="71"/>
      <c r="G176" s="71"/>
      <c r="H176" s="71"/>
      <c r="I176" s="71"/>
      <c r="J176" s="71">
        <v>120</v>
      </c>
      <c r="K176" s="71"/>
      <c r="L176" s="71"/>
      <c r="M176" s="71"/>
      <c r="N176" s="71"/>
      <c r="O176" s="71"/>
      <c r="P176" s="71"/>
      <c r="Q176" s="71">
        <f t="shared" si="5"/>
        <v>120</v>
      </c>
      <c r="R176" s="71"/>
    </row>
    <row r="177" spans="1:18">
      <c r="A177" s="71">
        <v>170</v>
      </c>
      <c r="B177" s="71" t="s">
        <v>2881</v>
      </c>
      <c r="C177" s="71" t="s">
        <v>244</v>
      </c>
      <c r="D177" s="71"/>
      <c r="E177" s="71"/>
      <c r="F177" s="71"/>
      <c r="G177" s="71"/>
      <c r="H177" s="71"/>
      <c r="I177" s="71"/>
      <c r="J177" s="71"/>
      <c r="K177" s="71"/>
      <c r="L177" s="71">
        <v>12249</v>
      </c>
      <c r="M177" s="71"/>
      <c r="N177" s="71"/>
      <c r="O177" s="71"/>
      <c r="P177" s="71"/>
      <c r="Q177" s="71">
        <f t="shared" si="5"/>
        <v>12249</v>
      </c>
      <c r="R177" s="71"/>
    </row>
    <row r="178" spans="1:18">
      <c r="A178" s="71">
        <v>171</v>
      </c>
      <c r="B178" s="71" t="s">
        <v>253</v>
      </c>
      <c r="C178" s="71" t="s">
        <v>244</v>
      </c>
      <c r="D178" s="71"/>
      <c r="E178" s="71"/>
      <c r="F178" s="71"/>
      <c r="G178" s="71"/>
      <c r="H178" s="71"/>
      <c r="I178" s="71"/>
      <c r="J178" s="71"/>
      <c r="K178" s="71"/>
      <c r="L178" s="71">
        <v>10</v>
      </c>
      <c r="M178" s="71"/>
      <c r="N178" s="71"/>
      <c r="O178" s="71"/>
      <c r="P178" s="71"/>
      <c r="Q178" s="71">
        <f t="shared" si="5"/>
        <v>10</v>
      </c>
      <c r="R178" s="71"/>
    </row>
    <row r="179" spans="1:18">
      <c r="A179" s="71">
        <v>172</v>
      </c>
      <c r="B179" s="71" t="s">
        <v>254</v>
      </c>
      <c r="C179" s="71" t="s">
        <v>244</v>
      </c>
      <c r="D179" s="71"/>
      <c r="E179" s="71"/>
      <c r="F179" s="71"/>
      <c r="G179" s="71"/>
      <c r="H179" s="71"/>
      <c r="I179" s="71"/>
      <c r="J179" s="71">
        <v>2040</v>
      </c>
      <c r="K179" s="71"/>
      <c r="L179" s="71"/>
      <c r="M179" s="71"/>
      <c r="N179" s="71"/>
      <c r="O179" s="71"/>
      <c r="P179" s="71"/>
      <c r="Q179" s="71">
        <f t="shared" si="5"/>
        <v>2040</v>
      </c>
      <c r="R179" s="71"/>
    </row>
    <row r="180" spans="1:18">
      <c r="A180" s="71">
        <v>173</v>
      </c>
      <c r="B180" s="71" t="s">
        <v>1393</v>
      </c>
      <c r="C180" s="71" t="s">
        <v>244</v>
      </c>
      <c r="D180" s="71"/>
      <c r="E180" s="71"/>
      <c r="F180" s="71"/>
      <c r="G180" s="71"/>
      <c r="H180" s="71"/>
      <c r="I180" s="71"/>
      <c r="J180" s="71">
        <v>200</v>
      </c>
      <c r="K180" s="71"/>
      <c r="L180" s="71">
        <v>1000</v>
      </c>
      <c r="M180" s="71"/>
      <c r="N180" s="71"/>
      <c r="O180" s="71"/>
      <c r="P180" s="71"/>
      <c r="Q180" s="71">
        <f t="shared" si="5"/>
        <v>1200</v>
      </c>
      <c r="R180" s="71"/>
    </row>
    <row r="181" spans="1:18">
      <c r="A181" s="71">
        <v>174</v>
      </c>
      <c r="B181" s="71" t="s">
        <v>2882</v>
      </c>
      <c r="C181" s="71" t="s">
        <v>244</v>
      </c>
      <c r="D181" s="71"/>
      <c r="E181" s="71"/>
      <c r="F181" s="71"/>
      <c r="G181" s="71"/>
      <c r="H181" s="71"/>
      <c r="I181" s="71"/>
      <c r="J181" s="71"/>
      <c r="K181" s="71"/>
      <c r="L181" s="71">
        <v>1050</v>
      </c>
      <c r="M181" s="71"/>
      <c r="N181" s="71"/>
      <c r="O181" s="71"/>
      <c r="P181" s="71"/>
      <c r="Q181" s="71">
        <f t="shared" si="5"/>
        <v>1050</v>
      </c>
      <c r="R181" s="71"/>
    </row>
    <row r="182" spans="1:18">
      <c r="A182" s="71">
        <v>175</v>
      </c>
      <c r="B182" s="71" t="s">
        <v>2883</v>
      </c>
      <c r="C182" s="71" t="s">
        <v>244</v>
      </c>
      <c r="D182" s="71"/>
      <c r="E182" s="71"/>
      <c r="F182" s="71"/>
      <c r="G182" s="71"/>
      <c r="H182" s="71"/>
      <c r="I182" s="71"/>
      <c r="J182" s="71"/>
      <c r="K182" s="71"/>
      <c r="L182" s="71">
        <v>3500</v>
      </c>
      <c r="M182" s="71"/>
      <c r="N182" s="71"/>
      <c r="O182" s="71"/>
      <c r="P182" s="71"/>
      <c r="Q182" s="71">
        <f t="shared" si="5"/>
        <v>3500</v>
      </c>
      <c r="R182" s="71"/>
    </row>
    <row r="183" spans="1:18" ht="36" customHeight="1">
      <c r="A183" s="177"/>
      <c r="B183" s="177"/>
      <c r="C183" s="177" t="s">
        <v>244</v>
      </c>
      <c r="D183" s="306" t="s">
        <v>439</v>
      </c>
      <c r="E183" s="307"/>
      <c r="F183" s="307"/>
      <c r="G183" s="307"/>
      <c r="H183" s="307"/>
      <c r="I183" s="307"/>
      <c r="J183" s="307"/>
      <c r="K183" s="307"/>
      <c r="L183" s="307"/>
      <c r="M183" s="307"/>
      <c r="N183" s="307"/>
      <c r="O183" s="307"/>
      <c r="P183" s="308"/>
      <c r="Q183" s="177">
        <f>SUM(Q168:Q182)</f>
        <v>54219</v>
      </c>
      <c r="R183" s="177"/>
    </row>
    <row r="184" spans="1:18" ht="26">
      <c r="A184" s="71">
        <v>176</v>
      </c>
      <c r="B184" s="71" t="s">
        <v>502</v>
      </c>
      <c r="C184" s="71" t="s">
        <v>500</v>
      </c>
      <c r="D184" s="71"/>
      <c r="E184" s="71"/>
      <c r="F184" s="71"/>
      <c r="G184" s="71"/>
      <c r="H184" s="71"/>
      <c r="I184" s="71"/>
      <c r="J184" s="71">
        <v>180</v>
      </c>
      <c r="K184" s="71"/>
      <c r="L184" s="71">
        <v>100</v>
      </c>
      <c r="M184" s="71"/>
      <c r="N184" s="71"/>
      <c r="O184" s="71"/>
      <c r="P184" s="71"/>
      <c r="Q184" s="71">
        <f t="shared" ref="Q184:Q199" si="6">SUM(I184:P184)</f>
        <v>280</v>
      </c>
      <c r="R184" s="71"/>
    </row>
    <row r="185" spans="1:18" ht="26">
      <c r="A185" s="71">
        <v>177</v>
      </c>
      <c r="B185" s="71" t="s">
        <v>503</v>
      </c>
      <c r="C185" s="71" t="s">
        <v>500</v>
      </c>
      <c r="D185" s="71"/>
      <c r="E185" s="71"/>
      <c r="F185" s="71"/>
      <c r="G185" s="71"/>
      <c r="H185" s="71"/>
      <c r="I185" s="71"/>
      <c r="J185" s="71">
        <v>648</v>
      </c>
      <c r="K185" s="71"/>
      <c r="L185" s="71">
        <v>10</v>
      </c>
      <c r="M185" s="71"/>
      <c r="N185" s="71"/>
      <c r="O185" s="71"/>
      <c r="P185" s="71"/>
      <c r="Q185" s="71">
        <f t="shared" si="6"/>
        <v>658</v>
      </c>
      <c r="R185" s="71"/>
    </row>
    <row r="186" spans="1:18" ht="26">
      <c r="A186" s="71">
        <v>178</v>
      </c>
      <c r="B186" s="71" t="s">
        <v>508</v>
      </c>
      <c r="C186" s="71" t="s">
        <v>500</v>
      </c>
      <c r="D186" s="71"/>
      <c r="E186" s="71"/>
      <c r="F186" s="71"/>
      <c r="G186" s="71"/>
      <c r="H186" s="71"/>
      <c r="I186" s="71"/>
      <c r="J186" s="71">
        <v>204</v>
      </c>
      <c r="K186" s="71"/>
      <c r="L186" s="71">
        <v>20</v>
      </c>
      <c r="M186" s="71"/>
      <c r="N186" s="71"/>
      <c r="O186" s="71"/>
      <c r="P186" s="71"/>
      <c r="Q186" s="71">
        <f t="shared" si="6"/>
        <v>224</v>
      </c>
      <c r="R186" s="71"/>
    </row>
    <row r="187" spans="1:18" ht="26">
      <c r="A187" s="71">
        <v>179</v>
      </c>
      <c r="B187" s="71" t="s">
        <v>505</v>
      </c>
      <c r="C187" s="71" t="s">
        <v>500</v>
      </c>
      <c r="D187" s="71"/>
      <c r="E187" s="71"/>
      <c r="F187" s="71"/>
      <c r="G187" s="71"/>
      <c r="H187" s="71"/>
      <c r="I187" s="71"/>
      <c r="J187" s="71">
        <v>132</v>
      </c>
      <c r="K187" s="71"/>
      <c r="L187" s="71">
        <v>40</v>
      </c>
      <c r="M187" s="71"/>
      <c r="N187" s="71"/>
      <c r="O187" s="71"/>
      <c r="P187" s="71"/>
      <c r="Q187" s="71">
        <f t="shared" si="6"/>
        <v>172</v>
      </c>
      <c r="R187" s="71"/>
    </row>
    <row r="188" spans="1:18" ht="26">
      <c r="A188" s="71">
        <v>180</v>
      </c>
      <c r="B188" s="71" t="s">
        <v>507</v>
      </c>
      <c r="C188" s="71" t="s">
        <v>500</v>
      </c>
      <c r="D188" s="71"/>
      <c r="E188" s="71"/>
      <c r="F188" s="71"/>
      <c r="G188" s="71"/>
      <c r="H188" s="71"/>
      <c r="I188" s="71"/>
      <c r="J188" s="71"/>
      <c r="K188" s="71"/>
      <c r="L188" s="71">
        <v>20</v>
      </c>
      <c r="M188" s="71"/>
      <c r="N188" s="71"/>
      <c r="O188" s="71"/>
      <c r="P188" s="71"/>
      <c r="Q188" s="71">
        <f t="shared" si="6"/>
        <v>20</v>
      </c>
      <c r="R188" s="71"/>
    </row>
    <row r="189" spans="1:18" ht="26">
      <c r="A189" s="71">
        <v>181</v>
      </c>
      <c r="B189" s="71" t="s">
        <v>510</v>
      </c>
      <c r="C189" s="71" t="s">
        <v>500</v>
      </c>
      <c r="D189" s="71"/>
      <c r="E189" s="71"/>
      <c r="F189" s="71"/>
      <c r="G189" s="71"/>
      <c r="H189" s="71"/>
      <c r="I189" s="71"/>
      <c r="J189" s="71"/>
      <c r="K189" s="71"/>
      <c r="L189" s="71">
        <v>20</v>
      </c>
      <c r="M189" s="71"/>
      <c r="N189" s="71"/>
      <c r="O189" s="71"/>
      <c r="P189" s="71"/>
      <c r="Q189" s="71">
        <f t="shared" si="6"/>
        <v>20</v>
      </c>
      <c r="R189" s="71"/>
    </row>
    <row r="190" spans="1:18" ht="26">
      <c r="A190" s="71">
        <v>182</v>
      </c>
      <c r="B190" s="71" t="s">
        <v>511</v>
      </c>
      <c r="C190" s="71" t="s">
        <v>500</v>
      </c>
      <c r="D190" s="71"/>
      <c r="E190" s="71"/>
      <c r="F190" s="71"/>
      <c r="G190" s="71"/>
      <c r="H190" s="71"/>
      <c r="I190" s="71"/>
      <c r="J190" s="71"/>
      <c r="K190" s="71"/>
      <c r="L190" s="71">
        <v>10</v>
      </c>
      <c r="M190" s="71"/>
      <c r="N190" s="71"/>
      <c r="O190" s="71"/>
      <c r="P190" s="71"/>
      <c r="Q190" s="71">
        <f t="shared" si="6"/>
        <v>10</v>
      </c>
      <c r="R190" s="71"/>
    </row>
    <row r="191" spans="1:18" ht="26">
      <c r="A191" s="71">
        <v>183</v>
      </c>
      <c r="B191" s="71" t="s">
        <v>512</v>
      </c>
      <c r="C191" s="71" t="s">
        <v>500</v>
      </c>
      <c r="D191" s="71"/>
      <c r="E191" s="71"/>
      <c r="F191" s="71"/>
      <c r="G191" s="71"/>
      <c r="H191" s="71"/>
      <c r="I191" s="71"/>
      <c r="J191" s="71">
        <v>120</v>
      </c>
      <c r="K191" s="71"/>
      <c r="L191" s="71">
        <v>10</v>
      </c>
      <c r="M191" s="71"/>
      <c r="N191" s="71">
        <v>530</v>
      </c>
      <c r="O191" s="71"/>
      <c r="P191" s="71"/>
      <c r="Q191" s="71">
        <f t="shared" si="6"/>
        <v>660</v>
      </c>
      <c r="R191" s="71"/>
    </row>
    <row r="192" spans="1:18" ht="26">
      <c r="A192" s="71">
        <v>184</v>
      </c>
      <c r="B192" s="71" t="s">
        <v>514</v>
      </c>
      <c r="C192" s="71" t="s">
        <v>500</v>
      </c>
      <c r="D192" s="71"/>
      <c r="E192" s="71"/>
      <c r="F192" s="71"/>
      <c r="G192" s="71"/>
      <c r="H192" s="71"/>
      <c r="I192" s="71"/>
      <c r="J192" s="71">
        <v>384</v>
      </c>
      <c r="K192" s="71"/>
      <c r="L192" s="71"/>
      <c r="M192" s="71"/>
      <c r="N192" s="71"/>
      <c r="O192" s="71"/>
      <c r="P192" s="71"/>
      <c r="Q192" s="71">
        <f t="shared" si="6"/>
        <v>384</v>
      </c>
      <c r="R192" s="71"/>
    </row>
    <row r="193" spans="1:18" ht="26">
      <c r="A193" s="71">
        <v>185</v>
      </c>
      <c r="B193" s="71" t="s">
        <v>3092</v>
      </c>
      <c r="C193" s="71" t="s">
        <v>500</v>
      </c>
      <c r="D193" s="71"/>
      <c r="E193" s="71"/>
      <c r="F193" s="71"/>
      <c r="G193" s="71"/>
      <c r="H193" s="71"/>
      <c r="I193" s="71"/>
      <c r="J193" s="71">
        <v>480</v>
      </c>
      <c r="K193" s="71"/>
      <c r="L193" s="71"/>
      <c r="M193" s="71"/>
      <c r="N193" s="71"/>
      <c r="O193" s="71"/>
      <c r="P193" s="71"/>
      <c r="Q193" s="71">
        <f t="shared" si="6"/>
        <v>480</v>
      </c>
      <c r="R193" s="71"/>
    </row>
    <row r="194" spans="1:18" ht="26">
      <c r="A194" s="71">
        <v>186</v>
      </c>
      <c r="B194" s="71" t="s">
        <v>515</v>
      </c>
      <c r="C194" s="71" t="s">
        <v>500</v>
      </c>
      <c r="D194" s="71"/>
      <c r="E194" s="71"/>
      <c r="F194" s="71"/>
      <c r="G194" s="71"/>
      <c r="H194" s="71"/>
      <c r="I194" s="71"/>
      <c r="J194" s="71">
        <v>600</v>
      </c>
      <c r="K194" s="71"/>
      <c r="L194" s="71">
        <v>1200</v>
      </c>
      <c r="M194" s="71"/>
      <c r="N194" s="71"/>
      <c r="O194" s="71"/>
      <c r="P194" s="71"/>
      <c r="Q194" s="71">
        <f t="shared" si="6"/>
        <v>1800</v>
      </c>
      <c r="R194" s="71"/>
    </row>
    <row r="195" spans="1:18" ht="26">
      <c r="A195" s="71">
        <v>187</v>
      </c>
      <c r="B195" s="71" t="s">
        <v>516</v>
      </c>
      <c r="C195" s="71" t="s">
        <v>500</v>
      </c>
      <c r="D195" s="71"/>
      <c r="E195" s="71"/>
      <c r="F195" s="71"/>
      <c r="G195" s="71"/>
      <c r="H195" s="71"/>
      <c r="I195" s="71"/>
      <c r="J195" s="71"/>
      <c r="K195" s="71"/>
      <c r="L195" s="71">
        <v>10</v>
      </c>
      <c r="M195" s="71"/>
      <c r="N195" s="71"/>
      <c r="O195" s="71"/>
      <c r="P195" s="71"/>
      <c r="Q195" s="71">
        <f t="shared" si="6"/>
        <v>10</v>
      </c>
      <c r="R195" s="71"/>
    </row>
    <row r="196" spans="1:18" ht="26">
      <c r="A196" s="71">
        <v>188</v>
      </c>
      <c r="B196" s="71" t="s">
        <v>517</v>
      </c>
      <c r="C196" s="71" t="s">
        <v>500</v>
      </c>
      <c r="D196" s="71"/>
      <c r="E196" s="71"/>
      <c r="F196" s="71"/>
      <c r="G196" s="71"/>
      <c r="H196" s="71"/>
      <c r="I196" s="71"/>
      <c r="J196" s="71">
        <v>210</v>
      </c>
      <c r="K196" s="71"/>
      <c r="L196" s="71"/>
      <c r="M196" s="71"/>
      <c r="N196" s="71"/>
      <c r="O196" s="71"/>
      <c r="P196" s="71"/>
      <c r="Q196" s="71">
        <f t="shared" si="6"/>
        <v>210</v>
      </c>
      <c r="R196" s="71"/>
    </row>
    <row r="197" spans="1:18" ht="26">
      <c r="A197" s="71">
        <v>189</v>
      </c>
      <c r="B197" s="71" t="s">
        <v>518</v>
      </c>
      <c r="C197" s="71" t="s">
        <v>500</v>
      </c>
      <c r="D197" s="71"/>
      <c r="E197" s="71"/>
      <c r="F197" s="71"/>
      <c r="G197" s="71"/>
      <c r="H197" s="71"/>
      <c r="I197" s="71"/>
      <c r="J197" s="71">
        <v>522</v>
      </c>
      <c r="K197" s="71"/>
      <c r="L197" s="71">
        <v>100</v>
      </c>
      <c r="M197" s="71"/>
      <c r="N197" s="71"/>
      <c r="O197" s="71"/>
      <c r="P197" s="71"/>
      <c r="Q197" s="71">
        <f t="shared" si="6"/>
        <v>622</v>
      </c>
      <c r="R197" s="71"/>
    </row>
    <row r="198" spans="1:18" ht="26">
      <c r="A198" s="71">
        <v>190</v>
      </c>
      <c r="B198" s="71" t="s">
        <v>520</v>
      </c>
      <c r="C198" s="71" t="s">
        <v>500</v>
      </c>
      <c r="D198" s="71"/>
      <c r="E198" s="71"/>
      <c r="F198" s="71"/>
      <c r="G198" s="71"/>
      <c r="H198" s="71"/>
      <c r="I198" s="71"/>
      <c r="J198" s="71">
        <v>300</v>
      </c>
      <c r="K198" s="71"/>
      <c r="L198" s="71"/>
      <c r="M198" s="71"/>
      <c r="N198" s="71"/>
      <c r="O198" s="71"/>
      <c r="P198" s="71"/>
      <c r="Q198" s="71">
        <f t="shared" si="6"/>
        <v>300</v>
      </c>
      <c r="R198" s="71"/>
    </row>
    <row r="199" spans="1:18" ht="26">
      <c r="A199" s="71">
        <v>191</v>
      </c>
      <c r="B199" s="71" t="s">
        <v>521</v>
      </c>
      <c r="C199" s="71" t="s">
        <v>500</v>
      </c>
      <c r="D199" s="71"/>
      <c r="E199" s="71"/>
      <c r="F199" s="71"/>
      <c r="G199" s="71"/>
      <c r="H199" s="71"/>
      <c r="I199" s="71"/>
      <c r="J199" s="71">
        <v>120</v>
      </c>
      <c r="K199" s="71"/>
      <c r="L199" s="71"/>
      <c r="M199" s="71"/>
      <c r="N199" s="71"/>
      <c r="O199" s="71"/>
      <c r="P199" s="71"/>
      <c r="Q199" s="71">
        <f t="shared" si="6"/>
        <v>120</v>
      </c>
      <c r="R199" s="71"/>
    </row>
    <row r="200" spans="1:18" ht="27.5" customHeight="1">
      <c r="A200" s="177"/>
      <c r="B200" s="177"/>
      <c r="C200" s="177" t="s">
        <v>500</v>
      </c>
      <c r="D200" s="306" t="s">
        <v>439</v>
      </c>
      <c r="E200" s="307"/>
      <c r="F200" s="307"/>
      <c r="G200" s="307"/>
      <c r="H200" s="307"/>
      <c r="I200" s="307"/>
      <c r="J200" s="307"/>
      <c r="K200" s="307"/>
      <c r="L200" s="307"/>
      <c r="M200" s="307"/>
      <c r="N200" s="307"/>
      <c r="O200" s="307"/>
      <c r="P200" s="308"/>
      <c r="Q200" s="177">
        <f>SUM(Q187:Q199)</f>
        <v>4808</v>
      </c>
      <c r="R200" s="177"/>
    </row>
    <row r="201" spans="1:18" ht="39">
      <c r="A201" s="71">
        <v>192</v>
      </c>
      <c r="B201" s="71" t="s">
        <v>1583</v>
      </c>
      <c r="C201" s="71" t="s">
        <v>547</v>
      </c>
      <c r="D201" s="71"/>
      <c r="E201" s="71"/>
      <c r="F201" s="71"/>
      <c r="G201" s="71"/>
      <c r="H201" s="71"/>
      <c r="I201" s="71"/>
      <c r="J201" s="71">
        <v>1920</v>
      </c>
      <c r="K201" s="71"/>
      <c r="L201" s="71"/>
      <c r="M201" s="71"/>
      <c r="N201" s="71"/>
      <c r="O201" s="71"/>
      <c r="P201" s="71"/>
      <c r="Q201" s="71">
        <f t="shared" ref="Q201:Q214" si="7">SUM(I201:P201)</f>
        <v>1920</v>
      </c>
      <c r="R201" s="71"/>
    </row>
    <row r="202" spans="1:18" ht="39">
      <c r="A202" s="71">
        <v>193</v>
      </c>
      <c r="B202" s="71" t="s">
        <v>1562</v>
      </c>
      <c r="C202" s="71" t="s">
        <v>547</v>
      </c>
      <c r="D202" s="71"/>
      <c r="E202" s="71"/>
      <c r="F202" s="71"/>
      <c r="G202" s="71"/>
      <c r="H202" s="71"/>
      <c r="I202" s="71"/>
      <c r="J202" s="71">
        <v>2000</v>
      </c>
      <c r="K202" s="71"/>
      <c r="L202" s="71"/>
      <c r="M202" s="71"/>
      <c r="N202" s="71">
        <v>1500</v>
      </c>
      <c r="O202" s="71"/>
      <c r="P202" s="71"/>
      <c r="Q202" s="71">
        <f t="shared" si="7"/>
        <v>3500</v>
      </c>
      <c r="R202" s="71"/>
    </row>
    <row r="203" spans="1:18" ht="39">
      <c r="A203" s="71">
        <v>194</v>
      </c>
      <c r="B203" s="71" t="s">
        <v>977</v>
      </c>
      <c r="C203" s="71" t="s">
        <v>547</v>
      </c>
      <c r="D203" s="71"/>
      <c r="E203" s="71"/>
      <c r="F203" s="71"/>
      <c r="G203" s="71"/>
      <c r="H203" s="71"/>
      <c r="I203" s="71">
        <v>50</v>
      </c>
      <c r="J203" s="71">
        <v>5160</v>
      </c>
      <c r="K203" s="71"/>
      <c r="L203" s="71">
        <v>1210</v>
      </c>
      <c r="M203" s="71"/>
      <c r="N203" s="71">
        <v>200</v>
      </c>
      <c r="O203" s="71"/>
      <c r="P203" s="71"/>
      <c r="Q203" s="71">
        <f t="shared" si="7"/>
        <v>6620</v>
      </c>
      <c r="R203" s="71"/>
    </row>
    <row r="204" spans="1:18" ht="39">
      <c r="A204" s="71">
        <v>195</v>
      </c>
      <c r="B204" s="71" t="s">
        <v>1543</v>
      </c>
      <c r="C204" s="71" t="s">
        <v>547</v>
      </c>
      <c r="D204" s="71"/>
      <c r="E204" s="71"/>
      <c r="F204" s="71"/>
      <c r="G204" s="71"/>
      <c r="H204" s="71"/>
      <c r="I204" s="71"/>
      <c r="J204" s="71">
        <v>40</v>
      </c>
      <c r="K204" s="71"/>
      <c r="L204" s="71">
        <v>150</v>
      </c>
      <c r="M204" s="71"/>
      <c r="N204" s="71"/>
      <c r="O204" s="71"/>
      <c r="P204" s="71"/>
      <c r="Q204" s="71">
        <f t="shared" si="7"/>
        <v>190</v>
      </c>
      <c r="R204" s="71"/>
    </row>
    <row r="205" spans="1:18" ht="39">
      <c r="A205" s="71">
        <v>196</v>
      </c>
      <c r="B205" s="71" t="s">
        <v>1572</v>
      </c>
      <c r="C205" s="71" t="s">
        <v>547</v>
      </c>
      <c r="D205" s="71"/>
      <c r="E205" s="71"/>
      <c r="F205" s="71"/>
      <c r="G205" s="71"/>
      <c r="H205" s="71"/>
      <c r="I205" s="71"/>
      <c r="J205" s="71">
        <v>800</v>
      </c>
      <c r="K205" s="71"/>
      <c r="L205" s="71"/>
      <c r="M205" s="71"/>
      <c r="N205" s="71"/>
      <c r="O205" s="71"/>
      <c r="P205" s="71"/>
      <c r="Q205" s="71">
        <f t="shared" si="7"/>
        <v>800</v>
      </c>
      <c r="R205" s="71"/>
    </row>
    <row r="206" spans="1:18" ht="39">
      <c r="A206" s="71">
        <v>197</v>
      </c>
      <c r="B206" s="71" t="s">
        <v>1550</v>
      </c>
      <c r="C206" s="71" t="s">
        <v>547</v>
      </c>
      <c r="D206" s="71"/>
      <c r="E206" s="71"/>
      <c r="F206" s="71"/>
      <c r="G206" s="71"/>
      <c r="H206" s="71"/>
      <c r="I206" s="71"/>
      <c r="J206" s="71">
        <v>1000</v>
      </c>
      <c r="K206" s="71"/>
      <c r="L206" s="71"/>
      <c r="M206" s="71"/>
      <c r="N206" s="71">
        <v>1000</v>
      </c>
      <c r="O206" s="71"/>
      <c r="P206" s="71"/>
      <c r="Q206" s="71">
        <f t="shared" si="7"/>
        <v>2000</v>
      </c>
      <c r="R206" s="71"/>
    </row>
    <row r="207" spans="1:18" ht="39">
      <c r="A207" s="71">
        <v>198</v>
      </c>
      <c r="B207" s="71" t="s">
        <v>1576</v>
      </c>
      <c r="C207" s="71" t="s">
        <v>547</v>
      </c>
      <c r="D207" s="71"/>
      <c r="E207" s="71"/>
      <c r="F207" s="71"/>
      <c r="G207" s="71"/>
      <c r="H207" s="71"/>
      <c r="I207" s="71"/>
      <c r="J207" s="71">
        <v>600</v>
      </c>
      <c r="K207" s="71"/>
      <c r="L207" s="71"/>
      <c r="M207" s="71"/>
      <c r="N207" s="71"/>
      <c r="O207" s="71"/>
      <c r="P207" s="71"/>
      <c r="Q207" s="71">
        <f t="shared" si="7"/>
        <v>600</v>
      </c>
      <c r="R207" s="71"/>
    </row>
    <row r="208" spans="1:18" ht="39">
      <c r="A208" s="71">
        <v>199</v>
      </c>
      <c r="B208" s="71" t="s">
        <v>1577</v>
      </c>
      <c r="C208" s="71" t="s">
        <v>547</v>
      </c>
      <c r="D208" s="71"/>
      <c r="E208" s="71"/>
      <c r="F208" s="71"/>
      <c r="G208" s="71"/>
      <c r="H208" s="71"/>
      <c r="I208" s="71"/>
      <c r="J208" s="71">
        <v>800</v>
      </c>
      <c r="K208" s="71"/>
      <c r="L208" s="71"/>
      <c r="M208" s="71"/>
      <c r="N208" s="71"/>
      <c r="O208" s="71"/>
      <c r="P208" s="71"/>
      <c r="Q208" s="71">
        <f t="shared" si="7"/>
        <v>800</v>
      </c>
      <c r="R208" s="71"/>
    </row>
    <row r="209" spans="1:18" ht="39">
      <c r="A209" s="71">
        <v>200</v>
      </c>
      <c r="B209" s="71" t="s">
        <v>1582</v>
      </c>
      <c r="C209" s="71" t="s">
        <v>547</v>
      </c>
      <c r="D209" s="71"/>
      <c r="E209" s="71"/>
      <c r="F209" s="71"/>
      <c r="G209" s="71"/>
      <c r="H209" s="71"/>
      <c r="I209" s="71"/>
      <c r="J209" s="71">
        <v>400</v>
      </c>
      <c r="K209" s="71"/>
      <c r="L209" s="71"/>
      <c r="M209" s="71"/>
      <c r="N209" s="71"/>
      <c r="O209" s="71"/>
      <c r="P209" s="71"/>
      <c r="Q209" s="71">
        <f t="shared" si="7"/>
        <v>400</v>
      </c>
      <c r="R209" s="71"/>
    </row>
    <row r="210" spans="1:18" ht="39">
      <c r="A210" s="71">
        <v>201</v>
      </c>
      <c r="B210" s="71" t="s">
        <v>1529</v>
      </c>
      <c r="C210" s="71" t="s">
        <v>547</v>
      </c>
      <c r="D210" s="71"/>
      <c r="E210" s="71"/>
      <c r="F210" s="71"/>
      <c r="G210" s="71"/>
      <c r="H210" s="71"/>
      <c r="I210" s="71"/>
      <c r="J210" s="71">
        <v>1200</v>
      </c>
      <c r="K210" s="71"/>
      <c r="L210" s="71">
        <v>6700</v>
      </c>
      <c r="M210" s="71"/>
      <c r="N210" s="71"/>
      <c r="O210" s="71"/>
      <c r="P210" s="71"/>
      <c r="Q210" s="71">
        <f t="shared" si="7"/>
        <v>7900</v>
      </c>
      <c r="R210" s="71"/>
    </row>
    <row r="211" spans="1:18" ht="39">
      <c r="A211" s="71">
        <v>202</v>
      </c>
      <c r="B211" s="71" t="s">
        <v>1536</v>
      </c>
      <c r="C211" s="71" t="s">
        <v>547</v>
      </c>
      <c r="D211" s="71"/>
      <c r="E211" s="71"/>
      <c r="F211" s="71"/>
      <c r="G211" s="71"/>
      <c r="H211" s="71"/>
      <c r="I211" s="71"/>
      <c r="J211" s="71">
        <v>1200</v>
      </c>
      <c r="K211" s="71"/>
      <c r="L211" s="71">
        <v>3500</v>
      </c>
      <c r="M211" s="71"/>
      <c r="N211" s="71">
        <v>7500</v>
      </c>
      <c r="O211" s="71"/>
      <c r="P211" s="71"/>
      <c r="Q211" s="71">
        <f t="shared" si="7"/>
        <v>12200</v>
      </c>
      <c r="R211" s="71"/>
    </row>
    <row r="212" spans="1:18" ht="39">
      <c r="A212" s="71">
        <v>203</v>
      </c>
      <c r="B212" s="71" t="s">
        <v>1524</v>
      </c>
      <c r="C212" s="71" t="s">
        <v>547</v>
      </c>
      <c r="D212" s="71"/>
      <c r="E212" s="71"/>
      <c r="F212" s="71"/>
      <c r="G212" s="71"/>
      <c r="H212" s="71"/>
      <c r="I212" s="71"/>
      <c r="J212" s="71">
        <v>5200</v>
      </c>
      <c r="K212" s="71"/>
      <c r="L212" s="71">
        <v>550</v>
      </c>
      <c r="M212" s="71"/>
      <c r="N212" s="71"/>
      <c r="O212" s="71"/>
      <c r="P212" s="71"/>
      <c r="Q212" s="71">
        <f t="shared" si="7"/>
        <v>5750</v>
      </c>
      <c r="R212" s="71"/>
    </row>
    <row r="213" spans="1:18" ht="39">
      <c r="A213" s="71">
        <v>204</v>
      </c>
      <c r="B213" s="71" t="s">
        <v>1579</v>
      </c>
      <c r="C213" s="71" t="s">
        <v>547</v>
      </c>
      <c r="D213" s="71"/>
      <c r="E213" s="71"/>
      <c r="F213" s="71"/>
      <c r="G213" s="71"/>
      <c r="H213" s="71"/>
      <c r="I213" s="71"/>
      <c r="J213" s="71">
        <v>1200</v>
      </c>
      <c r="K213" s="71"/>
      <c r="L213" s="71"/>
      <c r="M213" s="71"/>
      <c r="N213" s="71"/>
      <c r="O213" s="71"/>
      <c r="P213" s="71"/>
      <c r="Q213" s="71">
        <f t="shared" si="7"/>
        <v>1200</v>
      </c>
      <c r="R213" s="71"/>
    </row>
    <row r="214" spans="1:18" ht="39">
      <c r="A214" s="71">
        <v>205</v>
      </c>
      <c r="B214" s="71" t="s">
        <v>1547</v>
      </c>
      <c r="C214" s="71" t="s">
        <v>547</v>
      </c>
      <c r="D214" s="71"/>
      <c r="E214" s="71"/>
      <c r="F214" s="71"/>
      <c r="G214" s="71"/>
      <c r="H214" s="71"/>
      <c r="I214" s="71"/>
      <c r="J214" s="71">
        <v>980</v>
      </c>
      <c r="K214" s="71"/>
      <c r="L214" s="71">
        <v>1050</v>
      </c>
      <c r="M214" s="71"/>
      <c r="N214" s="71">
        <v>1000</v>
      </c>
      <c r="O214" s="71"/>
      <c r="P214" s="71"/>
      <c r="Q214" s="71">
        <f t="shared" si="7"/>
        <v>3030</v>
      </c>
      <c r="R214" s="71"/>
    </row>
    <row r="215" spans="1:18" ht="34.5" customHeight="1">
      <c r="A215" s="177"/>
      <c r="B215" s="177"/>
      <c r="C215" s="177" t="s">
        <v>547</v>
      </c>
      <c r="D215" s="306" t="s">
        <v>439</v>
      </c>
      <c r="E215" s="307"/>
      <c r="F215" s="307"/>
      <c r="G215" s="307"/>
      <c r="H215" s="307"/>
      <c r="I215" s="307"/>
      <c r="J215" s="307"/>
      <c r="K215" s="307"/>
      <c r="L215" s="307"/>
      <c r="M215" s="307"/>
      <c r="N215" s="307"/>
      <c r="O215" s="307"/>
      <c r="P215" s="308"/>
      <c r="Q215" s="177">
        <f>SUM(Q201:Q214)</f>
        <v>46910</v>
      </c>
      <c r="R215" s="177"/>
    </row>
    <row r="216" spans="1:18">
      <c r="A216" s="71">
        <v>206</v>
      </c>
      <c r="B216" s="71" t="s">
        <v>323</v>
      </c>
      <c r="C216" s="71" t="s">
        <v>261</v>
      </c>
      <c r="D216" s="71"/>
      <c r="E216" s="71"/>
      <c r="F216" s="71"/>
      <c r="G216" s="71"/>
      <c r="H216" s="71"/>
      <c r="I216" s="71"/>
      <c r="J216" s="71">
        <v>4806</v>
      </c>
      <c r="K216" s="71"/>
      <c r="L216" s="71">
        <v>1300</v>
      </c>
      <c r="M216" s="71"/>
      <c r="N216" s="71"/>
      <c r="O216" s="71"/>
      <c r="P216" s="71"/>
      <c r="Q216" s="71">
        <f t="shared" ref="Q216:Q263" si="8">SUM(I216:P216)</f>
        <v>6106</v>
      </c>
      <c r="R216" s="71"/>
    </row>
    <row r="217" spans="1:18">
      <c r="A217" s="71">
        <v>207</v>
      </c>
      <c r="B217" s="71" t="s">
        <v>311</v>
      </c>
      <c r="C217" s="71" t="s">
        <v>261</v>
      </c>
      <c r="D217" s="71"/>
      <c r="E217" s="71"/>
      <c r="F217" s="71"/>
      <c r="G217" s="71"/>
      <c r="H217" s="71"/>
      <c r="I217" s="71"/>
      <c r="J217" s="71">
        <v>360</v>
      </c>
      <c r="K217" s="71"/>
      <c r="L217" s="71">
        <v>1730</v>
      </c>
      <c r="M217" s="71">
        <v>1000</v>
      </c>
      <c r="N217" s="71"/>
      <c r="O217" s="71"/>
      <c r="P217" s="71"/>
      <c r="Q217" s="71">
        <f t="shared" si="8"/>
        <v>3090</v>
      </c>
      <c r="R217" s="71"/>
    </row>
    <row r="218" spans="1:18">
      <c r="A218" s="71">
        <v>208</v>
      </c>
      <c r="B218" s="71" t="s">
        <v>324</v>
      </c>
      <c r="C218" s="71" t="s">
        <v>261</v>
      </c>
      <c r="D218" s="71"/>
      <c r="E218" s="71"/>
      <c r="F218" s="71"/>
      <c r="G218" s="71"/>
      <c r="H218" s="71"/>
      <c r="I218" s="71"/>
      <c r="J218" s="71">
        <v>1500</v>
      </c>
      <c r="K218" s="71"/>
      <c r="L218" s="71"/>
      <c r="M218" s="71"/>
      <c r="N218" s="71"/>
      <c r="O218" s="71"/>
      <c r="P218" s="71"/>
      <c r="Q218" s="71">
        <f t="shared" si="8"/>
        <v>1500</v>
      </c>
      <c r="R218" s="71"/>
    </row>
    <row r="219" spans="1:18">
      <c r="A219" s="71">
        <v>209</v>
      </c>
      <c r="B219" s="71" t="s">
        <v>267</v>
      </c>
      <c r="C219" s="71" t="s">
        <v>261</v>
      </c>
      <c r="D219" s="71"/>
      <c r="E219" s="71"/>
      <c r="F219" s="71"/>
      <c r="G219" s="71"/>
      <c r="H219" s="71"/>
      <c r="I219" s="71"/>
      <c r="J219" s="71">
        <v>300</v>
      </c>
      <c r="K219" s="71"/>
      <c r="L219" s="71">
        <v>1200</v>
      </c>
      <c r="M219" s="71"/>
      <c r="N219" s="71"/>
      <c r="O219" s="71"/>
      <c r="P219" s="71"/>
      <c r="Q219" s="71">
        <f t="shared" si="8"/>
        <v>1500</v>
      </c>
      <c r="R219" s="71"/>
    </row>
    <row r="220" spans="1:18">
      <c r="A220" s="71">
        <v>210</v>
      </c>
      <c r="B220" s="71" t="s">
        <v>276</v>
      </c>
      <c r="C220" s="71" t="s">
        <v>261</v>
      </c>
      <c r="D220" s="71"/>
      <c r="E220" s="71"/>
      <c r="F220" s="71"/>
      <c r="G220" s="71"/>
      <c r="H220" s="71"/>
      <c r="I220" s="71"/>
      <c r="J220" s="71">
        <v>300</v>
      </c>
      <c r="K220" s="71"/>
      <c r="L220" s="71">
        <v>10</v>
      </c>
      <c r="M220" s="71"/>
      <c r="N220" s="71"/>
      <c r="O220" s="71"/>
      <c r="P220" s="71"/>
      <c r="Q220" s="71">
        <f t="shared" si="8"/>
        <v>310</v>
      </c>
      <c r="R220" s="71"/>
    </row>
    <row r="221" spans="1:18">
      <c r="A221" s="71">
        <v>211</v>
      </c>
      <c r="B221" s="71" t="s">
        <v>316</v>
      </c>
      <c r="C221" s="71" t="s">
        <v>261</v>
      </c>
      <c r="D221" s="71"/>
      <c r="E221" s="71"/>
      <c r="F221" s="71"/>
      <c r="G221" s="71"/>
      <c r="H221" s="71"/>
      <c r="I221" s="71"/>
      <c r="J221" s="71"/>
      <c r="K221" s="71"/>
      <c r="L221" s="71">
        <v>500</v>
      </c>
      <c r="M221" s="71"/>
      <c r="N221" s="71"/>
      <c r="O221" s="71"/>
      <c r="P221" s="71"/>
      <c r="Q221" s="71">
        <f t="shared" si="8"/>
        <v>500</v>
      </c>
      <c r="R221" s="71"/>
    </row>
    <row r="222" spans="1:18">
      <c r="A222" s="71">
        <v>212</v>
      </c>
      <c r="B222" s="71" t="s">
        <v>301</v>
      </c>
      <c r="C222" s="71" t="s">
        <v>261</v>
      </c>
      <c r="D222" s="71"/>
      <c r="E222" s="71"/>
      <c r="F222" s="71"/>
      <c r="G222" s="71"/>
      <c r="H222" s="71"/>
      <c r="I222" s="71"/>
      <c r="J222" s="71"/>
      <c r="K222" s="71"/>
      <c r="L222" s="71">
        <v>10</v>
      </c>
      <c r="M222" s="71"/>
      <c r="N222" s="71"/>
      <c r="O222" s="71"/>
      <c r="P222" s="71"/>
      <c r="Q222" s="71">
        <f t="shared" si="8"/>
        <v>10</v>
      </c>
      <c r="R222" s="71"/>
    </row>
    <row r="223" spans="1:18">
      <c r="A223" s="71">
        <v>213</v>
      </c>
      <c r="B223" s="71" t="s">
        <v>317</v>
      </c>
      <c r="C223" s="71" t="s">
        <v>261</v>
      </c>
      <c r="D223" s="71"/>
      <c r="E223" s="71"/>
      <c r="F223" s="71"/>
      <c r="G223" s="71"/>
      <c r="H223" s="71"/>
      <c r="I223" s="71"/>
      <c r="J223" s="71"/>
      <c r="K223" s="71"/>
      <c r="L223" s="71">
        <v>100</v>
      </c>
      <c r="M223" s="71">
        <v>1000</v>
      </c>
      <c r="N223" s="71"/>
      <c r="O223" s="71"/>
      <c r="P223" s="71"/>
      <c r="Q223" s="71">
        <f t="shared" si="8"/>
        <v>1100</v>
      </c>
      <c r="R223" s="71"/>
    </row>
    <row r="224" spans="1:18">
      <c r="A224" s="71">
        <v>214</v>
      </c>
      <c r="B224" s="71" t="s">
        <v>278</v>
      </c>
      <c r="C224" s="71" t="s">
        <v>261</v>
      </c>
      <c r="D224" s="71"/>
      <c r="E224" s="71"/>
      <c r="F224" s="71"/>
      <c r="G224" s="71"/>
      <c r="H224" s="71"/>
      <c r="I224" s="71"/>
      <c r="J224" s="71"/>
      <c r="K224" s="71"/>
      <c r="L224" s="71">
        <v>5000</v>
      </c>
      <c r="M224" s="71"/>
      <c r="N224" s="71"/>
      <c r="O224" s="71"/>
      <c r="P224" s="71"/>
      <c r="Q224" s="71">
        <f t="shared" si="8"/>
        <v>5000</v>
      </c>
      <c r="R224" s="71"/>
    </row>
    <row r="225" spans="1:18">
      <c r="A225" s="71">
        <v>215</v>
      </c>
      <c r="B225" s="71" t="s">
        <v>325</v>
      </c>
      <c r="C225" s="71" t="s">
        <v>261</v>
      </c>
      <c r="D225" s="71"/>
      <c r="E225" s="71"/>
      <c r="F225" s="71"/>
      <c r="G225" s="71"/>
      <c r="H225" s="71"/>
      <c r="I225" s="71"/>
      <c r="J225" s="71">
        <v>300</v>
      </c>
      <c r="K225" s="71"/>
      <c r="L225" s="71"/>
      <c r="M225" s="71"/>
      <c r="N225" s="71"/>
      <c r="O225" s="71"/>
      <c r="P225" s="71"/>
      <c r="Q225" s="71">
        <f t="shared" si="8"/>
        <v>300</v>
      </c>
      <c r="R225" s="71"/>
    </row>
    <row r="226" spans="1:18">
      <c r="A226" s="71">
        <v>216</v>
      </c>
      <c r="B226" s="71" t="s">
        <v>295</v>
      </c>
      <c r="C226" s="71" t="s">
        <v>261</v>
      </c>
      <c r="D226" s="71"/>
      <c r="E226" s="71"/>
      <c r="F226" s="71"/>
      <c r="G226" s="71"/>
      <c r="H226" s="71"/>
      <c r="I226" s="71"/>
      <c r="J226" s="71"/>
      <c r="K226" s="71"/>
      <c r="L226" s="71">
        <v>30</v>
      </c>
      <c r="M226" s="71"/>
      <c r="N226" s="71"/>
      <c r="O226" s="71"/>
      <c r="P226" s="71"/>
      <c r="Q226" s="71">
        <f t="shared" si="8"/>
        <v>30</v>
      </c>
      <c r="R226" s="71"/>
    </row>
    <row r="227" spans="1:18">
      <c r="A227" s="71">
        <v>217</v>
      </c>
      <c r="B227" s="71" t="s">
        <v>271</v>
      </c>
      <c r="C227" s="71" t="s">
        <v>261</v>
      </c>
      <c r="D227" s="71"/>
      <c r="E227" s="71"/>
      <c r="F227" s="71"/>
      <c r="G227" s="71"/>
      <c r="H227" s="71"/>
      <c r="I227" s="71"/>
      <c r="J227" s="71">
        <v>120</v>
      </c>
      <c r="K227" s="71"/>
      <c r="L227" s="71">
        <v>10</v>
      </c>
      <c r="M227" s="71"/>
      <c r="N227" s="71"/>
      <c r="O227" s="71"/>
      <c r="P227" s="71"/>
      <c r="Q227" s="71">
        <f t="shared" si="8"/>
        <v>130</v>
      </c>
      <c r="R227" s="71"/>
    </row>
    <row r="228" spans="1:18">
      <c r="A228" s="71">
        <v>218</v>
      </c>
      <c r="B228" s="71" t="s">
        <v>282</v>
      </c>
      <c r="C228" s="71" t="s">
        <v>261</v>
      </c>
      <c r="D228" s="71"/>
      <c r="E228" s="71"/>
      <c r="F228" s="71"/>
      <c r="G228" s="71"/>
      <c r="H228" s="71"/>
      <c r="I228" s="71"/>
      <c r="J228" s="71"/>
      <c r="K228" s="71"/>
      <c r="L228" s="71">
        <v>10</v>
      </c>
      <c r="M228" s="71"/>
      <c r="N228" s="71"/>
      <c r="O228" s="71"/>
      <c r="P228" s="71"/>
      <c r="Q228" s="71">
        <f t="shared" si="8"/>
        <v>10</v>
      </c>
      <c r="R228" s="71"/>
    </row>
    <row r="229" spans="1:18">
      <c r="A229" s="71">
        <v>219</v>
      </c>
      <c r="B229" s="71" t="s">
        <v>270</v>
      </c>
      <c r="C229" s="71" t="s">
        <v>261</v>
      </c>
      <c r="D229" s="71"/>
      <c r="E229" s="71"/>
      <c r="F229" s="71"/>
      <c r="G229" s="71"/>
      <c r="H229" s="71"/>
      <c r="I229" s="71"/>
      <c r="J229" s="71">
        <v>300</v>
      </c>
      <c r="K229" s="71"/>
      <c r="L229" s="71"/>
      <c r="M229" s="71"/>
      <c r="N229" s="71"/>
      <c r="O229" s="71"/>
      <c r="P229" s="71"/>
      <c r="Q229" s="71">
        <f t="shared" si="8"/>
        <v>300</v>
      </c>
      <c r="R229" s="71"/>
    </row>
    <row r="230" spans="1:18">
      <c r="A230" s="71">
        <v>220</v>
      </c>
      <c r="B230" s="71" t="s">
        <v>320</v>
      </c>
      <c r="C230" s="71" t="s">
        <v>261</v>
      </c>
      <c r="D230" s="71"/>
      <c r="E230" s="71"/>
      <c r="F230" s="71"/>
      <c r="G230" s="71"/>
      <c r="H230" s="71"/>
      <c r="I230" s="71"/>
      <c r="J230" s="71"/>
      <c r="K230" s="71"/>
      <c r="L230" s="71">
        <v>20</v>
      </c>
      <c r="M230" s="71"/>
      <c r="N230" s="71"/>
      <c r="O230" s="71"/>
      <c r="P230" s="71"/>
      <c r="Q230" s="71">
        <f t="shared" si="8"/>
        <v>20</v>
      </c>
      <c r="R230" s="71"/>
    </row>
    <row r="231" spans="1:18">
      <c r="A231" s="71">
        <v>221</v>
      </c>
      <c r="B231" s="71" t="s">
        <v>294</v>
      </c>
      <c r="C231" s="71" t="s">
        <v>261</v>
      </c>
      <c r="D231" s="71"/>
      <c r="E231" s="71"/>
      <c r="F231" s="71"/>
      <c r="G231" s="71"/>
      <c r="H231" s="71"/>
      <c r="I231" s="71"/>
      <c r="J231" s="71">
        <v>2400</v>
      </c>
      <c r="K231" s="71"/>
      <c r="L231" s="71">
        <v>510</v>
      </c>
      <c r="M231" s="71">
        <v>1000</v>
      </c>
      <c r="N231" s="71"/>
      <c r="O231" s="71"/>
      <c r="P231" s="71"/>
      <c r="Q231" s="71">
        <f t="shared" si="8"/>
        <v>3910</v>
      </c>
      <c r="R231" s="71"/>
    </row>
    <row r="232" spans="1:18">
      <c r="A232" s="71">
        <v>222</v>
      </c>
      <c r="B232" s="71" t="s">
        <v>319</v>
      </c>
      <c r="C232" s="71" t="s">
        <v>261</v>
      </c>
      <c r="D232" s="71"/>
      <c r="E232" s="71"/>
      <c r="F232" s="71"/>
      <c r="G232" s="71"/>
      <c r="H232" s="71"/>
      <c r="I232" s="71"/>
      <c r="J232" s="71"/>
      <c r="K232" s="71"/>
      <c r="L232" s="71">
        <v>3500</v>
      </c>
      <c r="M232" s="71"/>
      <c r="N232" s="71"/>
      <c r="O232" s="71"/>
      <c r="P232" s="71"/>
      <c r="Q232" s="71">
        <f t="shared" si="8"/>
        <v>3500</v>
      </c>
      <c r="R232" s="71"/>
    </row>
    <row r="233" spans="1:18">
      <c r="A233" s="71">
        <v>223</v>
      </c>
      <c r="B233" s="71" t="s">
        <v>291</v>
      </c>
      <c r="C233" s="71" t="s">
        <v>261</v>
      </c>
      <c r="D233" s="71"/>
      <c r="E233" s="71"/>
      <c r="F233" s="71"/>
      <c r="G233" s="71"/>
      <c r="H233" s="71"/>
      <c r="I233" s="71"/>
      <c r="J233" s="71">
        <v>600</v>
      </c>
      <c r="K233" s="71"/>
      <c r="L233" s="71">
        <v>20</v>
      </c>
      <c r="M233" s="71"/>
      <c r="N233" s="71"/>
      <c r="O233" s="71"/>
      <c r="P233" s="71"/>
      <c r="Q233" s="71">
        <f t="shared" si="8"/>
        <v>620</v>
      </c>
      <c r="R233" s="71"/>
    </row>
    <row r="234" spans="1:18">
      <c r="A234" s="71">
        <v>224</v>
      </c>
      <c r="B234" s="71" t="s">
        <v>284</v>
      </c>
      <c r="C234" s="71" t="s">
        <v>261</v>
      </c>
      <c r="D234" s="71"/>
      <c r="E234" s="71"/>
      <c r="F234" s="71"/>
      <c r="G234" s="71"/>
      <c r="H234" s="71"/>
      <c r="I234" s="71"/>
      <c r="J234" s="71"/>
      <c r="K234" s="71"/>
      <c r="L234" s="71">
        <v>50</v>
      </c>
      <c r="M234" s="71"/>
      <c r="N234" s="71"/>
      <c r="O234" s="71"/>
      <c r="P234" s="71"/>
      <c r="Q234" s="71">
        <f t="shared" si="8"/>
        <v>50</v>
      </c>
      <c r="R234" s="71"/>
    </row>
    <row r="235" spans="1:18">
      <c r="A235" s="71">
        <v>225</v>
      </c>
      <c r="B235" s="71" t="s">
        <v>266</v>
      </c>
      <c r="C235" s="71" t="s">
        <v>261</v>
      </c>
      <c r="D235" s="71"/>
      <c r="E235" s="71"/>
      <c r="F235" s="71"/>
      <c r="G235" s="71"/>
      <c r="H235" s="71"/>
      <c r="I235" s="71"/>
      <c r="J235" s="71">
        <v>1800</v>
      </c>
      <c r="K235" s="71"/>
      <c r="L235" s="71"/>
      <c r="M235" s="71"/>
      <c r="N235" s="71"/>
      <c r="O235" s="71"/>
      <c r="P235" s="71"/>
      <c r="Q235" s="71">
        <f t="shared" si="8"/>
        <v>1800</v>
      </c>
      <c r="R235" s="71"/>
    </row>
    <row r="236" spans="1:18">
      <c r="A236" s="71">
        <v>226</v>
      </c>
      <c r="B236" s="71" t="s">
        <v>264</v>
      </c>
      <c r="C236" s="71" t="s">
        <v>261</v>
      </c>
      <c r="D236" s="71"/>
      <c r="E236" s="71"/>
      <c r="F236" s="71"/>
      <c r="G236" s="71"/>
      <c r="H236" s="71"/>
      <c r="I236" s="71"/>
      <c r="J236" s="71">
        <v>360</v>
      </c>
      <c r="K236" s="71"/>
      <c r="L236" s="71">
        <v>4700</v>
      </c>
      <c r="M236" s="71"/>
      <c r="N236" s="71"/>
      <c r="O236" s="71"/>
      <c r="P236" s="71"/>
      <c r="Q236" s="71">
        <f t="shared" si="8"/>
        <v>5060</v>
      </c>
      <c r="R236" s="71"/>
    </row>
    <row r="237" spans="1:18">
      <c r="A237" s="71">
        <v>227</v>
      </c>
      <c r="B237" s="71" t="s">
        <v>322</v>
      </c>
      <c r="C237" s="71" t="s">
        <v>261</v>
      </c>
      <c r="D237" s="71"/>
      <c r="E237" s="71"/>
      <c r="F237" s="71"/>
      <c r="G237" s="71"/>
      <c r="H237" s="71"/>
      <c r="I237" s="71"/>
      <c r="J237" s="71"/>
      <c r="K237" s="71"/>
      <c r="L237" s="71">
        <v>10</v>
      </c>
      <c r="M237" s="71"/>
      <c r="N237" s="71"/>
      <c r="O237" s="71"/>
      <c r="P237" s="71"/>
      <c r="Q237" s="71">
        <f t="shared" si="8"/>
        <v>10</v>
      </c>
      <c r="R237" s="71"/>
    </row>
    <row r="238" spans="1:18">
      <c r="A238" s="71">
        <v>228</v>
      </c>
      <c r="B238" s="71" t="s">
        <v>298</v>
      </c>
      <c r="C238" s="71" t="s">
        <v>261</v>
      </c>
      <c r="D238" s="71"/>
      <c r="E238" s="71"/>
      <c r="F238" s="71"/>
      <c r="G238" s="71"/>
      <c r="H238" s="71"/>
      <c r="I238" s="71"/>
      <c r="J238" s="71"/>
      <c r="K238" s="71"/>
      <c r="L238" s="71">
        <v>10</v>
      </c>
      <c r="M238" s="71"/>
      <c r="N238" s="71"/>
      <c r="O238" s="71"/>
      <c r="P238" s="71"/>
      <c r="Q238" s="71">
        <f t="shared" si="8"/>
        <v>10</v>
      </c>
      <c r="R238" s="71"/>
    </row>
    <row r="239" spans="1:18">
      <c r="A239" s="71">
        <v>229</v>
      </c>
      <c r="B239" s="71" t="s">
        <v>277</v>
      </c>
      <c r="C239" s="71" t="s">
        <v>261</v>
      </c>
      <c r="D239" s="71"/>
      <c r="E239" s="71"/>
      <c r="F239" s="71"/>
      <c r="G239" s="71"/>
      <c r="H239" s="71"/>
      <c r="I239" s="71"/>
      <c r="J239" s="71"/>
      <c r="K239" s="71"/>
      <c r="L239" s="71">
        <v>14500</v>
      </c>
      <c r="M239" s="71"/>
      <c r="N239" s="71"/>
      <c r="O239" s="71"/>
      <c r="P239" s="71"/>
      <c r="Q239" s="71">
        <f t="shared" si="8"/>
        <v>14500</v>
      </c>
      <c r="R239" s="71"/>
    </row>
    <row r="240" spans="1:18">
      <c r="A240" s="71">
        <v>230</v>
      </c>
      <c r="B240" s="71" t="s">
        <v>260</v>
      </c>
      <c r="C240" s="71" t="s">
        <v>261</v>
      </c>
      <c r="D240" s="71"/>
      <c r="E240" s="71"/>
      <c r="F240" s="71"/>
      <c r="G240" s="71"/>
      <c r="H240" s="71"/>
      <c r="I240" s="71"/>
      <c r="J240" s="71">
        <v>180</v>
      </c>
      <c r="K240" s="71"/>
      <c r="L240" s="71">
        <v>520</v>
      </c>
      <c r="M240" s="71"/>
      <c r="N240" s="71"/>
      <c r="O240" s="71"/>
      <c r="P240" s="71"/>
      <c r="Q240" s="71">
        <f t="shared" si="8"/>
        <v>700</v>
      </c>
      <c r="R240" s="71"/>
    </row>
    <row r="241" spans="1:18">
      <c r="A241" s="71">
        <v>231</v>
      </c>
      <c r="B241" s="71" t="s">
        <v>309</v>
      </c>
      <c r="C241" s="71" t="s">
        <v>261</v>
      </c>
      <c r="D241" s="71"/>
      <c r="E241" s="71"/>
      <c r="F241" s="71"/>
      <c r="G241" s="71"/>
      <c r="H241" s="71"/>
      <c r="I241" s="71"/>
      <c r="J241" s="71">
        <v>600</v>
      </c>
      <c r="K241" s="71"/>
      <c r="L241" s="71">
        <v>20</v>
      </c>
      <c r="M241" s="71"/>
      <c r="N241" s="71"/>
      <c r="O241" s="71"/>
      <c r="P241" s="71"/>
      <c r="Q241" s="71">
        <f t="shared" si="8"/>
        <v>620</v>
      </c>
      <c r="R241" s="71"/>
    </row>
    <row r="242" spans="1:18">
      <c r="A242" s="71">
        <v>232</v>
      </c>
      <c r="B242" s="71" t="s">
        <v>306</v>
      </c>
      <c r="C242" s="71" t="s">
        <v>261</v>
      </c>
      <c r="D242" s="71"/>
      <c r="E242" s="71"/>
      <c r="F242" s="71"/>
      <c r="G242" s="71"/>
      <c r="H242" s="71"/>
      <c r="I242" s="71"/>
      <c r="J242" s="71"/>
      <c r="K242" s="71"/>
      <c r="L242" s="71">
        <v>2400</v>
      </c>
      <c r="M242" s="71"/>
      <c r="N242" s="71"/>
      <c r="O242" s="71"/>
      <c r="P242" s="71"/>
      <c r="Q242" s="71">
        <f t="shared" si="8"/>
        <v>2400</v>
      </c>
      <c r="R242" s="71"/>
    </row>
    <row r="243" spans="1:18">
      <c r="A243" s="71">
        <v>233</v>
      </c>
      <c r="B243" s="71" t="s">
        <v>297</v>
      </c>
      <c r="C243" s="71" t="s">
        <v>261</v>
      </c>
      <c r="D243" s="71"/>
      <c r="E243" s="71"/>
      <c r="F243" s="71"/>
      <c r="G243" s="71"/>
      <c r="H243" s="71"/>
      <c r="I243" s="71"/>
      <c r="J243" s="71"/>
      <c r="K243" s="71"/>
      <c r="L243" s="71"/>
      <c r="M243" s="71">
        <v>1000</v>
      </c>
      <c r="N243" s="71"/>
      <c r="O243" s="71"/>
      <c r="P243" s="71"/>
      <c r="Q243" s="71">
        <f t="shared" si="8"/>
        <v>1000</v>
      </c>
      <c r="R243" s="71"/>
    </row>
    <row r="244" spans="1:18">
      <c r="A244" s="71">
        <v>234</v>
      </c>
      <c r="B244" s="71" t="s">
        <v>305</v>
      </c>
      <c r="C244" s="71" t="s">
        <v>261</v>
      </c>
      <c r="D244" s="71"/>
      <c r="E244" s="71"/>
      <c r="F244" s="71"/>
      <c r="G244" s="71"/>
      <c r="H244" s="71"/>
      <c r="I244" s="71"/>
      <c r="J244" s="71"/>
      <c r="K244" s="71"/>
      <c r="L244" s="71">
        <v>30</v>
      </c>
      <c r="M244" s="71"/>
      <c r="N244" s="71"/>
      <c r="O244" s="71"/>
      <c r="P244" s="71"/>
      <c r="Q244" s="71">
        <f t="shared" si="8"/>
        <v>30</v>
      </c>
      <c r="R244" s="71"/>
    </row>
    <row r="245" spans="1:18">
      <c r="A245" s="71">
        <v>235</v>
      </c>
      <c r="B245" s="71" t="s">
        <v>286</v>
      </c>
      <c r="C245" s="71" t="s">
        <v>261</v>
      </c>
      <c r="D245" s="71"/>
      <c r="E245" s="71"/>
      <c r="F245" s="71"/>
      <c r="G245" s="71"/>
      <c r="H245" s="71"/>
      <c r="I245" s="71"/>
      <c r="J245" s="71">
        <v>300</v>
      </c>
      <c r="K245" s="71"/>
      <c r="L245" s="71"/>
      <c r="M245" s="71"/>
      <c r="N245" s="71"/>
      <c r="O245" s="71"/>
      <c r="P245" s="71"/>
      <c r="Q245" s="71">
        <f t="shared" si="8"/>
        <v>300</v>
      </c>
      <c r="R245" s="71"/>
    </row>
    <row r="246" spans="1:18">
      <c r="A246" s="71">
        <v>236</v>
      </c>
      <c r="B246" s="71" t="s">
        <v>314</v>
      </c>
      <c r="C246" s="71" t="s">
        <v>261</v>
      </c>
      <c r="D246" s="71"/>
      <c r="E246" s="71"/>
      <c r="F246" s="71"/>
      <c r="G246" s="71"/>
      <c r="H246" s="71"/>
      <c r="I246" s="71"/>
      <c r="J246" s="71"/>
      <c r="K246" s="71"/>
      <c r="L246" s="71">
        <v>20</v>
      </c>
      <c r="M246" s="71"/>
      <c r="N246" s="71"/>
      <c r="O246" s="71"/>
      <c r="P246" s="71"/>
      <c r="Q246" s="71">
        <f t="shared" si="8"/>
        <v>20</v>
      </c>
      <c r="R246" s="71"/>
    </row>
    <row r="247" spans="1:18">
      <c r="A247" s="71">
        <v>237</v>
      </c>
      <c r="B247" s="71" t="s">
        <v>269</v>
      </c>
      <c r="C247" s="71" t="s">
        <v>261</v>
      </c>
      <c r="D247" s="71"/>
      <c r="E247" s="71"/>
      <c r="F247" s="71"/>
      <c r="G247" s="71"/>
      <c r="H247" s="71"/>
      <c r="I247" s="71"/>
      <c r="J247" s="71">
        <v>828</v>
      </c>
      <c r="K247" s="71"/>
      <c r="L247" s="71"/>
      <c r="M247" s="71"/>
      <c r="N247" s="71"/>
      <c r="O247" s="71"/>
      <c r="P247" s="71"/>
      <c r="Q247" s="71">
        <f t="shared" si="8"/>
        <v>828</v>
      </c>
      <c r="R247" s="71"/>
    </row>
    <row r="248" spans="1:18">
      <c r="A248" s="71">
        <v>238</v>
      </c>
      <c r="B248" s="71" t="s">
        <v>281</v>
      </c>
      <c r="C248" s="71" t="s">
        <v>261</v>
      </c>
      <c r="D248" s="71"/>
      <c r="E248" s="71"/>
      <c r="F248" s="71"/>
      <c r="G248" s="71"/>
      <c r="H248" s="71"/>
      <c r="I248" s="71"/>
      <c r="J248" s="71"/>
      <c r="K248" s="71"/>
      <c r="L248" s="71">
        <v>10</v>
      </c>
      <c r="M248" s="71"/>
      <c r="N248" s="71"/>
      <c r="O248" s="71"/>
      <c r="P248" s="71"/>
      <c r="Q248" s="71">
        <f t="shared" si="8"/>
        <v>10</v>
      </c>
      <c r="R248" s="71"/>
    </row>
    <row r="249" spans="1:18">
      <c r="A249" s="71">
        <v>239</v>
      </c>
      <c r="B249" s="71" t="s">
        <v>308</v>
      </c>
      <c r="C249" s="71" t="s">
        <v>261</v>
      </c>
      <c r="D249" s="71"/>
      <c r="E249" s="71"/>
      <c r="F249" s="71"/>
      <c r="G249" s="71"/>
      <c r="H249" s="71"/>
      <c r="I249" s="71"/>
      <c r="J249" s="71">
        <v>900</v>
      </c>
      <c r="K249" s="71"/>
      <c r="L249" s="71">
        <v>1250</v>
      </c>
      <c r="M249" s="71">
        <v>1000</v>
      </c>
      <c r="N249" s="71"/>
      <c r="O249" s="71"/>
      <c r="P249" s="71"/>
      <c r="Q249" s="71">
        <f t="shared" si="8"/>
        <v>3150</v>
      </c>
      <c r="R249" s="71"/>
    </row>
    <row r="250" spans="1:18">
      <c r="A250" s="71">
        <v>240</v>
      </c>
      <c r="B250" s="71" t="s">
        <v>262</v>
      </c>
      <c r="C250" s="71" t="s">
        <v>261</v>
      </c>
      <c r="D250" s="71"/>
      <c r="E250" s="71"/>
      <c r="F250" s="71"/>
      <c r="G250" s="71"/>
      <c r="H250" s="71"/>
      <c r="I250" s="71"/>
      <c r="J250" s="71">
        <v>1156.9279799999999</v>
      </c>
      <c r="K250" s="71"/>
      <c r="L250" s="71">
        <v>500</v>
      </c>
      <c r="M250" s="71">
        <v>1550</v>
      </c>
      <c r="N250" s="71"/>
      <c r="O250" s="71"/>
      <c r="P250" s="71"/>
      <c r="Q250" s="71">
        <f t="shared" si="8"/>
        <v>3206.9279799999999</v>
      </c>
      <c r="R250" s="71"/>
    </row>
    <row r="251" spans="1:18">
      <c r="A251" s="71">
        <v>241</v>
      </c>
      <c r="B251" s="71" t="s">
        <v>310</v>
      </c>
      <c r="C251" s="71" t="s">
        <v>261</v>
      </c>
      <c r="D251" s="71"/>
      <c r="E251" s="71"/>
      <c r="F251" s="71"/>
      <c r="G251" s="71"/>
      <c r="H251" s="71"/>
      <c r="I251" s="71"/>
      <c r="J251" s="71">
        <v>150</v>
      </c>
      <c r="K251" s="71"/>
      <c r="L251" s="71"/>
      <c r="M251" s="71"/>
      <c r="N251" s="71"/>
      <c r="O251" s="71"/>
      <c r="P251" s="71"/>
      <c r="Q251" s="71">
        <f t="shared" si="8"/>
        <v>150</v>
      </c>
      <c r="R251" s="71"/>
    </row>
    <row r="252" spans="1:18">
      <c r="A252" s="71">
        <v>242</v>
      </c>
      <c r="B252" s="71" t="s">
        <v>272</v>
      </c>
      <c r="C252" s="71" t="s">
        <v>261</v>
      </c>
      <c r="D252" s="71"/>
      <c r="E252" s="71"/>
      <c r="F252" s="71"/>
      <c r="G252" s="71"/>
      <c r="H252" s="71"/>
      <c r="I252" s="71"/>
      <c r="J252" s="71">
        <v>240</v>
      </c>
      <c r="K252" s="71"/>
      <c r="L252" s="71">
        <v>10</v>
      </c>
      <c r="M252" s="71"/>
      <c r="N252" s="71"/>
      <c r="O252" s="71"/>
      <c r="P252" s="71"/>
      <c r="Q252" s="71">
        <f t="shared" si="8"/>
        <v>250</v>
      </c>
      <c r="R252" s="71"/>
    </row>
    <row r="253" spans="1:18">
      <c r="A253" s="71">
        <v>243</v>
      </c>
      <c r="B253" s="71" t="s">
        <v>288</v>
      </c>
      <c r="C253" s="71" t="s">
        <v>261</v>
      </c>
      <c r="D253" s="71"/>
      <c r="E253" s="71"/>
      <c r="F253" s="71"/>
      <c r="G253" s="71"/>
      <c r="H253" s="71"/>
      <c r="I253" s="71"/>
      <c r="J253" s="71"/>
      <c r="K253" s="71"/>
      <c r="L253" s="71">
        <v>30</v>
      </c>
      <c r="M253" s="71"/>
      <c r="N253" s="71"/>
      <c r="O253" s="71"/>
      <c r="P253" s="71"/>
      <c r="Q253" s="71">
        <f t="shared" si="8"/>
        <v>30</v>
      </c>
      <c r="R253" s="71"/>
    </row>
    <row r="254" spans="1:18">
      <c r="A254" s="71">
        <v>244</v>
      </c>
      <c r="B254" s="71" t="s">
        <v>313</v>
      </c>
      <c r="C254" s="71" t="s">
        <v>261</v>
      </c>
      <c r="D254" s="71"/>
      <c r="E254" s="71"/>
      <c r="F254" s="71"/>
      <c r="G254" s="71"/>
      <c r="H254" s="71"/>
      <c r="I254" s="71"/>
      <c r="J254" s="71">
        <v>600</v>
      </c>
      <c r="K254" s="71"/>
      <c r="L254" s="71">
        <v>5500</v>
      </c>
      <c r="M254" s="71"/>
      <c r="N254" s="71"/>
      <c r="O254" s="71"/>
      <c r="P254" s="71"/>
      <c r="Q254" s="71">
        <f t="shared" si="8"/>
        <v>6100</v>
      </c>
      <c r="R254" s="71"/>
    </row>
    <row r="255" spans="1:18">
      <c r="A255" s="71">
        <v>245</v>
      </c>
      <c r="B255" s="71" t="s">
        <v>326</v>
      </c>
      <c r="C255" s="71" t="s">
        <v>261</v>
      </c>
      <c r="D255" s="71"/>
      <c r="E255" s="71"/>
      <c r="F255" s="71"/>
      <c r="G255" s="71"/>
      <c r="H255" s="71"/>
      <c r="I255" s="71"/>
      <c r="J255" s="71">
        <v>120</v>
      </c>
      <c r="K255" s="71"/>
      <c r="L255" s="71"/>
      <c r="M255" s="71"/>
      <c r="N255" s="71"/>
      <c r="O255" s="71"/>
      <c r="P255" s="71"/>
      <c r="Q255" s="71">
        <f t="shared" si="8"/>
        <v>120</v>
      </c>
      <c r="R255" s="71"/>
    </row>
    <row r="256" spans="1:18">
      <c r="A256" s="71">
        <v>246</v>
      </c>
      <c r="B256" s="71" t="s">
        <v>274</v>
      </c>
      <c r="C256" s="71" t="s">
        <v>261</v>
      </c>
      <c r="D256" s="71"/>
      <c r="E256" s="71"/>
      <c r="F256" s="71"/>
      <c r="G256" s="71"/>
      <c r="H256" s="71"/>
      <c r="I256" s="71"/>
      <c r="J256" s="71">
        <v>420</v>
      </c>
      <c r="K256" s="71"/>
      <c r="L256" s="71">
        <v>20</v>
      </c>
      <c r="M256" s="71"/>
      <c r="N256" s="71"/>
      <c r="O256" s="71"/>
      <c r="P256" s="71"/>
      <c r="Q256" s="71">
        <f t="shared" si="8"/>
        <v>440</v>
      </c>
      <c r="R256" s="71"/>
    </row>
    <row r="257" spans="1:18">
      <c r="A257" s="71">
        <v>247</v>
      </c>
      <c r="B257" s="71" t="s">
        <v>275</v>
      </c>
      <c r="C257" s="71" t="s">
        <v>261</v>
      </c>
      <c r="D257" s="71"/>
      <c r="E257" s="71"/>
      <c r="F257" s="71"/>
      <c r="G257" s="71"/>
      <c r="H257" s="71"/>
      <c r="I257" s="71"/>
      <c r="J257" s="71"/>
      <c r="K257" s="71"/>
      <c r="L257" s="71"/>
      <c r="M257" s="71">
        <v>1000</v>
      </c>
      <c r="N257" s="71"/>
      <c r="O257" s="71"/>
      <c r="P257" s="71"/>
      <c r="Q257" s="71">
        <f t="shared" si="8"/>
        <v>1000</v>
      </c>
      <c r="R257" s="71"/>
    </row>
    <row r="258" spans="1:18">
      <c r="A258" s="71">
        <v>248</v>
      </c>
      <c r="B258" s="71" t="s">
        <v>299</v>
      </c>
      <c r="C258" s="71" t="s">
        <v>261</v>
      </c>
      <c r="D258" s="71"/>
      <c r="E258" s="71"/>
      <c r="F258" s="71"/>
      <c r="G258" s="71"/>
      <c r="H258" s="71"/>
      <c r="I258" s="71"/>
      <c r="J258" s="71">
        <v>300</v>
      </c>
      <c r="K258" s="71"/>
      <c r="L258" s="71">
        <v>500</v>
      </c>
      <c r="M258" s="71"/>
      <c r="N258" s="71"/>
      <c r="O258" s="71"/>
      <c r="P258" s="71"/>
      <c r="Q258" s="71">
        <f t="shared" si="8"/>
        <v>800</v>
      </c>
      <c r="R258" s="71"/>
    </row>
    <row r="259" spans="1:18">
      <c r="A259" s="71">
        <v>249</v>
      </c>
      <c r="B259" s="71" t="s">
        <v>280</v>
      </c>
      <c r="C259" s="71" t="s">
        <v>261</v>
      </c>
      <c r="D259" s="71"/>
      <c r="E259" s="71"/>
      <c r="F259" s="71"/>
      <c r="G259" s="71"/>
      <c r="H259" s="71"/>
      <c r="I259" s="71"/>
      <c r="J259" s="71"/>
      <c r="K259" s="71"/>
      <c r="L259" s="71">
        <v>1210</v>
      </c>
      <c r="M259" s="71"/>
      <c r="N259" s="71"/>
      <c r="O259" s="71"/>
      <c r="P259" s="71"/>
      <c r="Q259" s="71">
        <f t="shared" si="8"/>
        <v>1210</v>
      </c>
      <c r="R259" s="71"/>
    </row>
    <row r="260" spans="1:18">
      <c r="A260" s="71">
        <v>250</v>
      </c>
      <c r="B260" s="71" t="s">
        <v>307</v>
      </c>
      <c r="C260" s="71" t="s">
        <v>261</v>
      </c>
      <c r="D260" s="71"/>
      <c r="E260" s="71"/>
      <c r="F260" s="71"/>
      <c r="G260" s="71"/>
      <c r="H260" s="71"/>
      <c r="I260" s="71"/>
      <c r="J260" s="71"/>
      <c r="K260" s="71"/>
      <c r="L260" s="71">
        <v>10</v>
      </c>
      <c r="M260" s="71"/>
      <c r="N260" s="71"/>
      <c r="O260" s="71"/>
      <c r="P260" s="71"/>
      <c r="Q260" s="71">
        <f t="shared" si="8"/>
        <v>10</v>
      </c>
      <c r="R260" s="71"/>
    </row>
    <row r="261" spans="1:18">
      <c r="A261" s="71">
        <v>251</v>
      </c>
      <c r="B261" s="71" t="s">
        <v>327</v>
      </c>
      <c r="C261" s="71" t="s">
        <v>261</v>
      </c>
      <c r="D261" s="71"/>
      <c r="E261" s="71"/>
      <c r="F261" s="71"/>
      <c r="G261" s="71"/>
      <c r="H261" s="71"/>
      <c r="I261" s="71"/>
      <c r="J261" s="71">
        <v>1200</v>
      </c>
      <c r="K261" s="71"/>
      <c r="L261" s="71"/>
      <c r="M261" s="71"/>
      <c r="N261" s="71"/>
      <c r="O261" s="71"/>
      <c r="P261" s="71"/>
      <c r="Q261" s="71">
        <f t="shared" si="8"/>
        <v>1200</v>
      </c>
      <c r="R261" s="71"/>
    </row>
    <row r="262" spans="1:18">
      <c r="A262" s="71">
        <v>252</v>
      </c>
      <c r="B262" s="71" t="s">
        <v>268</v>
      </c>
      <c r="C262" s="71" t="s">
        <v>261</v>
      </c>
      <c r="D262" s="71"/>
      <c r="E262" s="71"/>
      <c r="F262" s="71"/>
      <c r="G262" s="71"/>
      <c r="H262" s="71"/>
      <c r="I262" s="71"/>
      <c r="J262" s="71">
        <v>210</v>
      </c>
      <c r="K262" s="71"/>
      <c r="L262" s="71"/>
      <c r="M262" s="71"/>
      <c r="N262" s="71"/>
      <c r="O262" s="71"/>
      <c r="P262" s="71"/>
      <c r="Q262" s="71">
        <f t="shared" si="8"/>
        <v>210</v>
      </c>
      <c r="R262" s="71"/>
    </row>
    <row r="263" spans="1:18">
      <c r="A263" s="71">
        <v>253</v>
      </c>
      <c r="B263" s="71" t="s">
        <v>292</v>
      </c>
      <c r="C263" s="71" t="s">
        <v>261</v>
      </c>
      <c r="D263" s="71"/>
      <c r="E263" s="71"/>
      <c r="F263" s="71"/>
      <c r="G263" s="71"/>
      <c r="H263" s="71"/>
      <c r="I263" s="71"/>
      <c r="J263" s="71"/>
      <c r="K263" s="71"/>
      <c r="L263" s="71">
        <v>10</v>
      </c>
      <c r="M263" s="71"/>
      <c r="N263" s="71"/>
      <c r="O263" s="71"/>
      <c r="P263" s="71"/>
      <c r="Q263" s="71">
        <f t="shared" si="8"/>
        <v>10</v>
      </c>
      <c r="R263" s="71"/>
    </row>
    <row r="264" spans="1:18" ht="22.5" customHeight="1">
      <c r="A264" s="177"/>
      <c r="B264" s="177"/>
      <c r="C264" s="177" t="s">
        <v>261</v>
      </c>
      <c r="D264" s="306" t="s">
        <v>439</v>
      </c>
      <c r="E264" s="307"/>
      <c r="F264" s="307"/>
      <c r="G264" s="307"/>
      <c r="H264" s="307"/>
      <c r="I264" s="307"/>
      <c r="J264" s="307"/>
      <c r="K264" s="307"/>
      <c r="L264" s="307"/>
      <c r="M264" s="307"/>
      <c r="N264" s="307"/>
      <c r="O264" s="307"/>
      <c r="P264" s="308"/>
      <c r="Q264" s="177">
        <f>SUM(Q216:Q263)</f>
        <v>73160.927980000008</v>
      </c>
      <c r="R264" s="177"/>
    </row>
    <row r="265" spans="1:18" ht="26">
      <c r="A265" s="71">
        <v>254</v>
      </c>
      <c r="B265" s="71" t="s">
        <v>2055</v>
      </c>
      <c r="C265" s="71" t="s">
        <v>3091</v>
      </c>
      <c r="D265" s="71"/>
      <c r="E265" s="71"/>
      <c r="F265" s="71"/>
      <c r="G265" s="71"/>
      <c r="H265" s="71"/>
      <c r="I265" s="71"/>
      <c r="J265" s="71"/>
      <c r="K265" s="71"/>
      <c r="L265" s="71">
        <v>10</v>
      </c>
      <c r="M265" s="71"/>
      <c r="N265" s="71"/>
      <c r="O265" s="71"/>
      <c r="P265" s="71"/>
      <c r="Q265" s="71">
        <f t="shared" ref="Q265:Q275" si="9">SUM(I265:P265)</f>
        <v>10</v>
      </c>
      <c r="R265" s="71"/>
    </row>
    <row r="266" spans="1:18" ht="26">
      <c r="A266" s="71">
        <v>255</v>
      </c>
      <c r="B266" s="71" t="s">
        <v>348</v>
      </c>
      <c r="C266" s="71" t="s">
        <v>346</v>
      </c>
      <c r="D266" s="71"/>
      <c r="E266" s="71"/>
      <c r="F266" s="71"/>
      <c r="G266" s="71"/>
      <c r="H266" s="71"/>
      <c r="I266" s="71"/>
      <c r="J266" s="71"/>
      <c r="K266" s="71"/>
      <c r="L266" s="71">
        <v>30</v>
      </c>
      <c r="M266" s="71"/>
      <c r="N266" s="71">
        <v>1000</v>
      </c>
      <c r="O266" s="71"/>
      <c r="P266" s="71"/>
      <c r="Q266" s="71">
        <f t="shared" si="9"/>
        <v>1030</v>
      </c>
      <c r="R266" s="71"/>
    </row>
    <row r="267" spans="1:18" ht="26">
      <c r="A267" s="71">
        <v>256</v>
      </c>
      <c r="B267" s="71" t="s">
        <v>350</v>
      </c>
      <c r="C267" s="71" t="s">
        <v>346</v>
      </c>
      <c r="D267" s="71"/>
      <c r="E267" s="71"/>
      <c r="F267" s="71"/>
      <c r="G267" s="71"/>
      <c r="H267" s="71"/>
      <c r="I267" s="71"/>
      <c r="J267" s="71">
        <v>240</v>
      </c>
      <c r="K267" s="71"/>
      <c r="L267" s="71"/>
      <c r="M267" s="71"/>
      <c r="N267" s="71"/>
      <c r="O267" s="71"/>
      <c r="P267" s="71"/>
      <c r="Q267" s="71">
        <f t="shared" si="9"/>
        <v>240</v>
      </c>
      <c r="R267" s="71"/>
    </row>
    <row r="268" spans="1:18" ht="26">
      <c r="A268" s="71">
        <v>257</v>
      </c>
      <c r="B268" s="71" t="s">
        <v>352</v>
      </c>
      <c r="C268" s="71" t="s">
        <v>346</v>
      </c>
      <c r="D268" s="71"/>
      <c r="E268" s="71"/>
      <c r="F268" s="71"/>
      <c r="G268" s="71"/>
      <c r="H268" s="71"/>
      <c r="I268" s="71"/>
      <c r="J268" s="71"/>
      <c r="K268" s="71"/>
      <c r="L268" s="71">
        <v>10</v>
      </c>
      <c r="M268" s="71"/>
      <c r="N268" s="71"/>
      <c r="O268" s="71"/>
      <c r="P268" s="71"/>
      <c r="Q268" s="71">
        <f t="shared" si="9"/>
        <v>10</v>
      </c>
      <c r="R268" s="71"/>
    </row>
    <row r="269" spans="1:18" ht="26">
      <c r="A269" s="71">
        <v>258</v>
      </c>
      <c r="B269" s="71" t="s">
        <v>347</v>
      </c>
      <c r="C269" s="71" t="s">
        <v>346</v>
      </c>
      <c r="D269" s="71"/>
      <c r="E269" s="71"/>
      <c r="F269" s="71"/>
      <c r="G269" s="71"/>
      <c r="H269" s="71"/>
      <c r="I269" s="71"/>
      <c r="J269" s="71"/>
      <c r="K269" s="71"/>
      <c r="L269" s="71">
        <v>10</v>
      </c>
      <c r="M269" s="71"/>
      <c r="N269" s="71"/>
      <c r="O269" s="71"/>
      <c r="P269" s="71"/>
      <c r="Q269" s="71">
        <f t="shared" si="9"/>
        <v>10</v>
      </c>
      <c r="R269" s="71"/>
    </row>
    <row r="270" spans="1:18" ht="26">
      <c r="A270" s="71">
        <v>259</v>
      </c>
      <c r="B270" s="71" t="s">
        <v>356</v>
      </c>
      <c r="C270" s="71" t="s">
        <v>346</v>
      </c>
      <c r="D270" s="71"/>
      <c r="E270" s="71"/>
      <c r="F270" s="71"/>
      <c r="G270" s="71"/>
      <c r="H270" s="71"/>
      <c r="I270" s="71"/>
      <c r="J270" s="71">
        <v>6300</v>
      </c>
      <c r="K270" s="71"/>
      <c r="L270" s="71">
        <v>540</v>
      </c>
      <c r="M270" s="71"/>
      <c r="N270" s="71">
        <v>100</v>
      </c>
      <c r="O270" s="71"/>
      <c r="P270" s="71"/>
      <c r="Q270" s="71">
        <f t="shared" si="9"/>
        <v>6940</v>
      </c>
      <c r="R270" s="71"/>
    </row>
    <row r="271" spans="1:18" ht="26">
      <c r="A271" s="71">
        <v>260</v>
      </c>
      <c r="B271" s="71" t="s">
        <v>345</v>
      </c>
      <c r="C271" s="71" t="s">
        <v>346</v>
      </c>
      <c r="D271" s="71"/>
      <c r="E271" s="71"/>
      <c r="F271" s="71"/>
      <c r="G271" s="71"/>
      <c r="H271" s="71"/>
      <c r="I271" s="71"/>
      <c r="J271" s="71"/>
      <c r="K271" s="71"/>
      <c r="L271" s="71">
        <v>500</v>
      </c>
      <c r="M271" s="71"/>
      <c r="N271" s="71"/>
      <c r="O271" s="71"/>
      <c r="P271" s="71"/>
      <c r="Q271" s="71">
        <f t="shared" si="9"/>
        <v>500</v>
      </c>
      <c r="R271" s="71"/>
    </row>
    <row r="272" spans="1:18" ht="26">
      <c r="A272" s="71">
        <v>261</v>
      </c>
      <c r="B272" s="71" t="s">
        <v>353</v>
      </c>
      <c r="C272" s="71" t="s">
        <v>346</v>
      </c>
      <c r="D272" s="71"/>
      <c r="E272" s="71"/>
      <c r="F272" s="71"/>
      <c r="G272" s="71"/>
      <c r="H272" s="71"/>
      <c r="I272" s="71"/>
      <c r="J272" s="71"/>
      <c r="K272" s="71"/>
      <c r="L272" s="71">
        <v>10</v>
      </c>
      <c r="M272" s="71"/>
      <c r="N272" s="71"/>
      <c r="O272" s="71"/>
      <c r="P272" s="71"/>
      <c r="Q272" s="71">
        <f t="shared" si="9"/>
        <v>10</v>
      </c>
      <c r="R272" s="71"/>
    </row>
    <row r="273" spans="1:18" ht="26">
      <c r="A273" s="71">
        <v>262</v>
      </c>
      <c r="B273" s="71" t="s">
        <v>354</v>
      </c>
      <c r="C273" s="71" t="s">
        <v>346</v>
      </c>
      <c r="D273" s="71"/>
      <c r="E273" s="71"/>
      <c r="F273" s="71"/>
      <c r="G273" s="71"/>
      <c r="H273" s="71"/>
      <c r="I273" s="71"/>
      <c r="J273" s="71"/>
      <c r="K273" s="71"/>
      <c r="L273" s="71">
        <v>500</v>
      </c>
      <c r="M273" s="71"/>
      <c r="N273" s="71"/>
      <c r="O273" s="71"/>
      <c r="P273" s="71"/>
      <c r="Q273" s="71">
        <f t="shared" si="9"/>
        <v>500</v>
      </c>
      <c r="R273" s="71"/>
    </row>
    <row r="274" spans="1:18" ht="26">
      <c r="A274" s="71">
        <v>263</v>
      </c>
      <c r="B274" s="71" t="s">
        <v>355</v>
      </c>
      <c r="C274" s="71" t="s">
        <v>346</v>
      </c>
      <c r="D274" s="71"/>
      <c r="E274" s="71"/>
      <c r="F274" s="71"/>
      <c r="G274" s="71"/>
      <c r="H274" s="71"/>
      <c r="I274" s="71"/>
      <c r="J274" s="71">
        <v>120</v>
      </c>
      <c r="K274" s="71"/>
      <c r="L274" s="71">
        <v>1030</v>
      </c>
      <c r="M274" s="71"/>
      <c r="N274" s="71"/>
      <c r="O274" s="71"/>
      <c r="P274" s="71"/>
      <c r="Q274" s="71">
        <f t="shared" si="9"/>
        <v>1150</v>
      </c>
      <c r="R274" s="71"/>
    </row>
    <row r="275" spans="1:18" ht="26">
      <c r="A275" s="71">
        <v>264</v>
      </c>
      <c r="B275" s="71" t="s">
        <v>357</v>
      </c>
      <c r="C275" s="71" t="s">
        <v>346</v>
      </c>
      <c r="D275" s="71"/>
      <c r="E275" s="71"/>
      <c r="F275" s="71"/>
      <c r="G275" s="71"/>
      <c r="H275" s="71"/>
      <c r="I275" s="71"/>
      <c r="J275" s="71">
        <v>1261.5888600000001</v>
      </c>
      <c r="K275" s="71"/>
      <c r="L275" s="71">
        <v>500</v>
      </c>
      <c r="M275" s="71"/>
      <c r="N275" s="71"/>
      <c r="O275" s="71"/>
      <c r="P275" s="71"/>
      <c r="Q275" s="71">
        <f t="shared" si="9"/>
        <v>1761.5888600000001</v>
      </c>
      <c r="R275" s="71"/>
    </row>
    <row r="276" spans="1:18" ht="26">
      <c r="A276" s="177"/>
      <c r="B276" s="177"/>
      <c r="C276" s="177" t="s">
        <v>346</v>
      </c>
      <c r="D276" s="306" t="s">
        <v>439</v>
      </c>
      <c r="E276" s="307"/>
      <c r="F276" s="307"/>
      <c r="G276" s="307"/>
      <c r="H276" s="307"/>
      <c r="I276" s="307"/>
      <c r="J276" s="307"/>
      <c r="K276" s="307"/>
      <c r="L276" s="307"/>
      <c r="M276" s="307"/>
      <c r="N276" s="307"/>
      <c r="O276" s="307"/>
      <c r="P276" s="308"/>
      <c r="Q276" s="177">
        <f>SUM(Q265:Q275)</f>
        <v>12161.58886</v>
      </c>
      <c r="R276" s="177"/>
    </row>
    <row r="277" spans="1:18" ht="26">
      <c r="A277" s="71">
        <v>265</v>
      </c>
      <c r="B277" s="71" t="s">
        <v>365</v>
      </c>
      <c r="C277" s="71" t="s">
        <v>359</v>
      </c>
      <c r="D277" s="71"/>
      <c r="E277" s="71"/>
      <c r="F277" s="71"/>
      <c r="G277" s="71"/>
      <c r="H277" s="71"/>
      <c r="I277" s="71"/>
      <c r="J277" s="71"/>
      <c r="K277" s="71"/>
      <c r="L277" s="71">
        <v>10</v>
      </c>
      <c r="M277" s="71"/>
      <c r="N277" s="71"/>
      <c r="O277" s="71"/>
      <c r="P277" s="71"/>
      <c r="Q277" s="71">
        <f t="shared" ref="Q277:Q286" si="10">SUM(I277:P277)</f>
        <v>10</v>
      </c>
      <c r="R277" s="71"/>
    </row>
    <row r="278" spans="1:18" ht="26">
      <c r="A278" s="71">
        <v>266</v>
      </c>
      <c r="B278" s="71" t="s">
        <v>367</v>
      </c>
      <c r="C278" s="71" t="s">
        <v>359</v>
      </c>
      <c r="D278" s="71"/>
      <c r="E278" s="71"/>
      <c r="F278" s="71"/>
      <c r="G278" s="71"/>
      <c r="H278" s="71"/>
      <c r="I278" s="71"/>
      <c r="J278" s="71">
        <v>2100</v>
      </c>
      <c r="K278" s="71"/>
      <c r="L278" s="71">
        <v>500</v>
      </c>
      <c r="M278" s="71"/>
      <c r="N278" s="71"/>
      <c r="O278" s="71"/>
      <c r="P278" s="71"/>
      <c r="Q278" s="71">
        <f t="shared" si="10"/>
        <v>2600</v>
      </c>
      <c r="R278" s="71"/>
    </row>
    <row r="279" spans="1:18" ht="26">
      <c r="A279" s="71">
        <v>267</v>
      </c>
      <c r="B279" s="71" t="s">
        <v>368</v>
      </c>
      <c r="C279" s="71" t="s">
        <v>359</v>
      </c>
      <c r="D279" s="71"/>
      <c r="E279" s="71"/>
      <c r="F279" s="71"/>
      <c r="G279" s="71"/>
      <c r="H279" s="71"/>
      <c r="I279" s="71"/>
      <c r="J279" s="71"/>
      <c r="K279" s="71"/>
      <c r="L279" s="71">
        <v>20</v>
      </c>
      <c r="M279" s="71"/>
      <c r="N279" s="71"/>
      <c r="O279" s="71"/>
      <c r="P279" s="71"/>
      <c r="Q279" s="71">
        <f t="shared" si="10"/>
        <v>20</v>
      </c>
      <c r="R279" s="71"/>
    </row>
    <row r="280" spans="1:18" ht="26">
      <c r="A280" s="71">
        <v>268</v>
      </c>
      <c r="B280" s="71" t="s">
        <v>369</v>
      </c>
      <c r="C280" s="71" t="s">
        <v>359</v>
      </c>
      <c r="D280" s="71"/>
      <c r="E280" s="71"/>
      <c r="F280" s="71"/>
      <c r="G280" s="71"/>
      <c r="H280" s="71"/>
      <c r="I280" s="71"/>
      <c r="J280" s="71">
        <v>1080</v>
      </c>
      <c r="K280" s="71"/>
      <c r="L280" s="71">
        <v>30</v>
      </c>
      <c r="M280" s="71"/>
      <c r="N280" s="71"/>
      <c r="O280" s="71"/>
      <c r="P280" s="71"/>
      <c r="Q280" s="71">
        <f t="shared" si="10"/>
        <v>1110</v>
      </c>
      <c r="R280" s="71"/>
    </row>
    <row r="281" spans="1:18" ht="26">
      <c r="A281" s="71">
        <v>269</v>
      </c>
      <c r="B281" s="71" t="s">
        <v>371</v>
      </c>
      <c r="C281" s="71" t="s">
        <v>359</v>
      </c>
      <c r="D281" s="71"/>
      <c r="E281" s="71"/>
      <c r="F281" s="71"/>
      <c r="G281" s="71"/>
      <c r="H281" s="71"/>
      <c r="I281" s="71"/>
      <c r="J281" s="71">
        <v>1800</v>
      </c>
      <c r="K281" s="71"/>
      <c r="L281" s="71">
        <v>10</v>
      </c>
      <c r="M281" s="71"/>
      <c r="N281" s="71"/>
      <c r="O281" s="71"/>
      <c r="P281" s="71"/>
      <c r="Q281" s="71">
        <f t="shared" si="10"/>
        <v>1810</v>
      </c>
      <c r="R281" s="71"/>
    </row>
    <row r="282" spans="1:18" ht="26">
      <c r="A282" s="71">
        <v>270</v>
      </c>
      <c r="B282" s="71" t="s">
        <v>362</v>
      </c>
      <c r="C282" s="71" t="s">
        <v>359</v>
      </c>
      <c r="D282" s="71"/>
      <c r="E282" s="71"/>
      <c r="F282" s="71"/>
      <c r="G282" s="71"/>
      <c r="H282" s="71"/>
      <c r="I282" s="71"/>
      <c r="J282" s="71">
        <v>1860</v>
      </c>
      <c r="K282" s="71"/>
      <c r="L282" s="71"/>
      <c r="M282" s="71"/>
      <c r="N282" s="71"/>
      <c r="O282" s="71"/>
      <c r="P282" s="71"/>
      <c r="Q282" s="71">
        <f t="shared" si="10"/>
        <v>1860</v>
      </c>
      <c r="R282" s="71"/>
    </row>
    <row r="283" spans="1:18" ht="26">
      <c r="A283" s="71">
        <v>271</v>
      </c>
      <c r="B283" s="71" t="s">
        <v>375</v>
      </c>
      <c r="C283" s="71" t="s">
        <v>359</v>
      </c>
      <c r="D283" s="71"/>
      <c r="E283" s="71"/>
      <c r="F283" s="71"/>
      <c r="G283" s="71"/>
      <c r="H283" s="71"/>
      <c r="I283" s="71"/>
      <c r="J283" s="71">
        <v>660</v>
      </c>
      <c r="K283" s="71"/>
      <c r="L283" s="71">
        <v>500</v>
      </c>
      <c r="M283" s="71"/>
      <c r="N283" s="71"/>
      <c r="O283" s="71"/>
      <c r="P283" s="71"/>
      <c r="Q283" s="71">
        <f t="shared" si="10"/>
        <v>1160</v>
      </c>
      <c r="R283" s="71"/>
    </row>
    <row r="284" spans="1:18" ht="26">
      <c r="A284" s="71">
        <v>272</v>
      </c>
      <c r="B284" s="71" t="s">
        <v>376</v>
      </c>
      <c r="C284" s="71" t="s">
        <v>359</v>
      </c>
      <c r="D284" s="71"/>
      <c r="E284" s="71"/>
      <c r="F284" s="71"/>
      <c r="G284" s="71"/>
      <c r="H284" s="71"/>
      <c r="I284" s="71"/>
      <c r="J284" s="71">
        <v>300</v>
      </c>
      <c r="K284" s="71"/>
      <c r="L284" s="71">
        <v>1200</v>
      </c>
      <c r="M284" s="71"/>
      <c r="N284" s="71"/>
      <c r="O284" s="71"/>
      <c r="P284" s="71"/>
      <c r="Q284" s="71">
        <f t="shared" si="10"/>
        <v>1500</v>
      </c>
      <c r="R284" s="71"/>
    </row>
    <row r="285" spans="1:18" ht="26">
      <c r="A285" s="71">
        <v>273</v>
      </c>
      <c r="B285" s="71" t="s">
        <v>3094</v>
      </c>
      <c r="C285" s="71" t="s">
        <v>359</v>
      </c>
      <c r="D285" s="71"/>
      <c r="E285" s="71"/>
      <c r="F285" s="71"/>
      <c r="G285" s="71"/>
      <c r="H285" s="71"/>
      <c r="I285" s="71"/>
      <c r="J285" s="71">
        <v>306</v>
      </c>
      <c r="K285" s="71"/>
      <c r="L285" s="71"/>
      <c r="M285" s="71"/>
      <c r="N285" s="71"/>
      <c r="O285" s="71"/>
      <c r="P285" s="71"/>
      <c r="Q285" s="71">
        <f t="shared" si="10"/>
        <v>306</v>
      </c>
      <c r="R285" s="71"/>
    </row>
    <row r="286" spans="1:18" ht="26">
      <c r="A286" s="71">
        <v>274</v>
      </c>
      <c r="B286" s="71" t="s">
        <v>381</v>
      </c>
      <c r="C286" s="71" t="s">
        <v>359</v>
      </c>
      <c r="D286" s="71"/>
      <c r="E286" s="71"/>
      <c r="F286" s="71"/>
      <c r="G286" s="71"/>
      <c r="H286" s="71"/>
      <c r="I286" s="71"/>
      <c r="J286" s="71">
        <v>4800</v>
      </c>
      <c r="K286" s="71"/>
      <c r="L286" s="71">
        <v>30</v>
      </c>
      <c r="M286" s="71"/>
      <c r="N286" s="71"/>
      <c r="O286" s="71"/>
      <c r="P286" s="71"/>
      <c r="Q286" s="71">
        <f t="shared" si="10"/>
        <v>4830</v>
      </c>
      <c r="R286" s="71"/>
    </row>
    <row r="287" spans="1:18" ht="35.5" customHeight="1">
      <c r="A287" s="177"/>
      <c r="B287" s="177"/>
      <c r="C287" s="177" t="s">
        <v>359</v>
      </c>
      <c r="D287" s="306" t="s">
        <v>439</v>
      </c>
      <c r="E287" s="307"/>
      <c r="F287" s="307"/>
      <c r="G287" s="307"/>
      <c r="H287" s="307"/>
      <c r="I287" s="307"/>
      <c r="J287" s="307"/>
      <c r="K287" s="307"/>
      <c r="L287" s="307"/>
      <c r="M287" s="307"/>
      <c r="N287" s="307"/>
      <c r="O287" s="307"/>
      <c r="P287" s="308"/>
      <c r="Q287" s="177">
        <f>SUM(Q277:Q286)</f>
        <v>15206</v>
      </c>
      <c r="R287" s="177"/>
    </row>
    <row r="288" spans="1:18">
      <c r="A288" s="71">
        <v>275</v>
      </c>
      <c r="B288" s="71" t="s">
        <v>2008</v>
      </c>
      <c r="C288" s="71" t="s">
        <v>2071</v>
      </c>
      <c r="D288" s="71"/>
      <c r="E288" s="71"/>
      <c r="F288" s="71"/>
      <c r="G288" s="71"/>
      <c r="H288" s="71"/>
      <c r="I288" s="71"/>
      <c r="J288" s="71"/>
      <c r="K288" s="71"/>
      <c r="L288" s="71">
        <v>500</v>
      </c>
      <c r="M288" s="71"/>
      <c r="N288" s="71"/>
      <c r="O288" s="71"/>
      <c r="P288" s="71"/>
      <c r="Q288" s="71">
        <f t="shared" ref="Q288:Q311" si="11">SUM(I288:P288)</f>
        <v>500</v>
      </c>
      <c r="R288" s="71"/>
    </row>
    <row r="289" spans="1:18">
      <c r="A289" s="71">
        <v>276</v>
      </c>
      <c r="B289" s="71" t="s">
        <v>2096</v>
      </c>
      <c r="C289" s="71" t="s">
        <v>2071</v>
      </c>
      <c r="D289" s="71"/>
      <c r="E289" s="71"/>
      <c r="F289" s="71"/>
      <c r="G289" s="71"/>
      <c r="H289" s="71"/>
      <c r="I289" s="71"/>
      <c r="J289" s="71">
        <v>200</v>
      </c>
      <c r="K289" s="71"/>
      <c r="L289" s="71"/>
      <c r="M289" s="71"/>
      <c r="N289" s="71"/>
      <c r="O289" s="71"/>
      <c r="P289" s="71"/>
      <c r="Q289" s="71">
        <f t="shared" si="11"/>
        <v>200</v>
      </c>
      <c r="R289" s="71"/>
    </row>
    <row r="290" spans="1:18">
      <c r="A290" s="71">
        <v>277</v>
      </c>
      <c r="B290" s="71" t="s">
        <v>2077</v>
      </c>
      <c r="C290" s="71" t="s">
        <v>2071</v>
      </c>
      <c r="D290" s="71"/>
      <c r="E290" s="71"/>
      <c r="F290" s="71"/>
      <c r="G290" s="71"/>
      <c r="H290" s="71"/>
      <c r="I290" s="71"/>
      <c r="J290" s="71">
        <v>1068.0999999999999</v>
      </c>
      <c r="K290" s="71"/>
      <c r="L290" s="71"/>
      <c r="M290" s="71"/>
      <c r="N290" s="71">
        <v>1500</v>
      </c>
      <c r="O290" s="71"/>
      <c r="P290" s="71"/>
      <c r="Q290" s="71">
        <f t="shared" si="11"/>
        <v>2568.1</v>
      </c>
      <c r="R290" s="71"/>
    </row>
    <row r="291" spans="1:18">
      <c r="A291" s="71">
        <v>278</v>
      </c>
      <c r="B291" s="71" t="s">
        <v>2018</v>
      </c>
      <c r="C291" s="71" t="s">
        <v>2071</v>
      </c>
      <c r="D291" s="71"/>
      <c r="E291" s="71"/>
      <c r="F291" s="71"/>
      <c r="G291" s="71"/>
      <c r="H291" s="71"/>
      <c r="I291" s="71"/>
      <c r="J291" s="71"/>
      <c r="K291" s="71"/>
      <c r="L291" s="71">
        <v>2900</v>
      </c>
      <c r="M291" s="71"/>
      <c r="N291" s="71"/>
      <c r="O291" s="71"/>
      <c r="P291" s="71"/>
      <c r="Q291" s="71">
        <f t="shared" si="11"/>
        <v>2900</v>
      </c>
      <c r="R291" s="71"/>
    </row>
    <row r="292" spans="1:18">
      <c r="A292" s="71">
        <v>279</v>
      </c>
      <c r="B292" s="71" t="s">
        <v>2033</v>
      </c>
      <c r="C292" s="71" t="s">
        <v>2071</v>
      </c>
      <c r="D292" s="71"/>
      <c r="E292" s="71"/>
      <c r="F292" s="71"/>
      <c r="G292" s="71"/>
      <c r="H292" s="71"/>
      <c r="I292" s="71"/>
      <c r="J292" s="71"/>
      <c r="K292" s="71"/>
      <c r="L292" s="71">
        <v>20</v>
      </c>
      <c r="M292" s="71"/>
      <c r="N292" s="71"/>
      <c r="O292" s="71"/>
      <c r="P292" s="71"/>
      <c r="Q292" s="71">
        <f t="shared" si="11"/>
        <v>20</v>
      </c>
      <c r="R292" s="71"/>
    </row>
    <row r="293" spans="1:18">
      <c r="A293" s="71">
        <v>280</v>
      </c>
      <c r="B293" s="71" t="s">
        <v>2050</v>
      </c>
      <c r="C293" s="71" t="s">
        <v>2071</v>
      </c>
      <c r="D293" s="71"/>
      <c r="E293" s="71"/>
      <c r="F293" s="71"/>
      <c r="G293" s="71"/>
      <c r="H293" s="71"/>
      <c r="I293" s="71"/>
      <c r="J293" s="71"/>
      <c r="K293" s="71"/>
      <c r="L293" s="71">
        <v>10</v>
      </c>
      <c r="M293" s="71"/>
      <c r="N293" s="71"/>
      <c r="O293" s="71"/>
      <c r="P293" s="71"/>
      <c r="Q293" s="71">
        <f t="shared" si="11"/>
        <v>10</v>
      </c>
      <c r="R293" s="71"/>
    </row>
    <row r="294" spans="1:18">
      <c r="A294" s="71">
        <v>281</v>
      </c>
      <c r="B294" s="71" t="s">
        <v>2104</v>
      </c>
      <c r="C294" s="71" t="s">
        <v>2071</v>
      </c>
      <c r="D294" s="71"/>
      <c r="E294" s="71"/>
      <c r="F294" s="71"/>
      <c r="G294" s="71"/>
      <c r="H294" s="71"/>
      <c r="I294" s="71"/>
      <c r="J294" s="71">
        <v>200</v>
      </c>
      <c r="K294" s="71"/>
      <c r="L294" s="71"/>
      <c r="M294" s="71"/>
      <c r="N294" s="71"/>
      <c r="O294" s="71"/>
      <c r="P294" s="71"/>
      <c r="Q294" s="71">
        <f t="shared" si="11"/>
        <v>200</v>
      </c>
      <c r="R294" s="71"/>
    </row>
    <row r="295" spans="1:18">
      <c r="A295" s="71">
        <v>282</v>
      </c>
      <c r="B295" s="71" t="s">
        <v>2043</v>
      </c>
      <c r="C295" s="71" t="s">
        <v>2071</v>
      </c>
      <c r="D295" s="71"/>
      <c r="E295" s="71"/>
      <c r="F295" s="71"/>
      <c r="G295" s="71"/>
      <c r="H295" s="71"/>
      <c r="I295" s="71"/>
      <c r="J295" s="71"/>
      <c r="K295" s="71"/>
      <c r="L295" s="71">
        <v>10</v>
      </c>
      <c r="M295" s="71"/>
      <c r="N295" s="71"/>
      <c r="O295" s="71"/>
      <c r="P295" s="71"/>
      <c r="Q295" s="71">
        <f t="shared" si="11"/>
        <v>10</v>
      </c>
      <c r="R295" s="71"/>
    </row>
    <row r="296" spans="1:18">
      <c r="A296" s="71">
        <v>283</v>
      </c>
      <c r="B296" s="71" t="s">
        <v>2092</v>
      </c>
      <c r="C296" s="71" t="s">
        <v>2071</v>
      </c>
      <c r="D296" s="71"/>
      <c r="E296" s="71"/>
      <c r="F296" s="71"/>
      <c r="G296" s="71"/>
      <c r="H296" s="71"/>
      <c r="I296" s="71"/>
      <c r="J296" s="71">
        <v>400</v>
      </c>
      <c r="K296" s="71"/>
      <c r="L296" s="71"/>
      <c r="M296" s="71"/>
      <c r="N296" s="71"/>
      <c r="O296" s="71"/>
      <c r="P296" s="71"/>
      <c r="Q296" s="71">
        <f t="shared" si="11"/>
        <v>400</v>
      </c>
      <c r="R296" s="71"/>
    </row>
    <row r="297" spans="1:18">
      <c r="A297" s="71">
        <v>284</v>
      </c>
      <c r="B297" s="71" t="s">
        <v>2028</v>
      </c>
      <c r="C297" s="71" t="s">
        <v>2071</v>
      </c>
      <c r="D297" s="71"/>
      <c r="E297" s="71"/>
      <c r="F297" s="71"/>
      <c r="G297" s="71"/>
      <c r="H297" s="71"/>
      <c r="I297" s="71"/>
      <c r="J297" s="71">
        <v>800</v>
      </c>
      <c r="K297" s="71"/>
      <c r="L297" s="71">
        <v>60</v>
      </c>
      <c r="M297" s="71"/>
      <c r="N297" s="71"/>
      <c r="O297" s="71"/>
      <c r="P297" s="71"/>
      <c r="Q297" s="71">
        <f t="shared" si="11"/>
        <v>860</v>
      </c>
      <c r="R297" s="71"/>
    </row>
    <row r="298" spans="1:18">
      <c r="A298" s="71">
        <v>285</v>
      </c>
      <c r="B298" s="71" t="s">
        <v>2036</v>
      </c>
      <c r="C298" s="71" t="s">
        <v>2071</v>
      </c>
      <c r="D298" s="71"/>
      <c r="E298" s="71"/>
      <c r="F298" s="71"/>
      <c r="G298" s="71"/>
      <c r="H298" s="71"/>
      <c r="I298" s="71"/>
      <c r="J298" s="71"/>
      <c r="K298" s="71"/>
      <c r="L298" s="71">
        <v>20</v>
      </c>
      <c r="M298" s="71"/>
      <c r="N298" s="71"/>
      <c r="O298" s="71"/>
      <c r="P298" s="71"/>
      <c r="Q298" s="71">
        <f t="shared" si="11"/>
        <v>20</v>
      </c>
      <c r="R298" s="71"/>
    </row>
    <row r="299" spans="1:18">
      <c r="A299" s="71">
        <v>286</v>
      </c>
      <c r="B299" s="71" t="s">
        <v>2084</v>
      </c>
      <c r="C299" s="71" t="s">
        <v>2071</v>
      </c>
      <c r="D299" s="71"/>
      <c r="E299" s="71"/>
      <c r="F299" s="71"/>
      <c r="G299" s="71"/>
      <c r="H299" s="71"/>
      <c r="I299" s="71"/>
      <c r="J299" s="71">
        <v>1200</v>
      </c>
      <c r="K299" s="71"/>
      <c r="L299" s="71"/>
      <c r="M299" s="71"/>
      <c r="N299" s="71">
        <v>500</v>
      </c>
      <c r="O299" s="71"/>
      <c r="P299" s="71"/>
      <c r="Q299" s="71">
        <f t="shared" si="11"/>
        <v>1700</v>
      </c>
      <c r="R299" s="71"/>
    </row>
    <row r="300" spans="1:18">
      <c r="A300" s="71">
        <v>287</v>
      </c>
      <c r="B300" s="71" t="s">
        <v>2012</v>
      </c>
      <c r="C300" s="71" t="s">
        <v>2071</v>
      </c>
      <c r="D300" s="71"/>
      <c r="E300" s="71"/>
      <c r="F300" s="71"/>
      <c r="G300" s="71"/>
      <c r="H300" s="71"/>
      <c r="I300" s="71"/>
      <c r="J300" s="71"/>
      <c r="K300" s="71"/>
      <c r="L300" s="71">
        <v>1200</v>
      </c>
      <c r="M300" s="71"/>
      <c r="N300" s="71"/>
      <c r="O300" s="71"/>
      <c r="P300" s="71"/>
      <c r="Q300" s="71">
        <f t="shared" si="11"/>
        <v>1200</v>
      </c>
      <c r="R300" s="71"/>
    </row>
    <row r="301" spans="1:18">
      <c r="A301" s="71">
        <v>288</v>
      </c>
      <c r="B301" s="71" t="s">
        <v>2102</v>
      </c>
      <c r="C301" s="71" t="s">
        <v>2071</v>
      </c>
      <c r="D301" s="71"/>
      <c r="E301" s="71"/>
      <c r="F301" s="71"/>
      <c r="G301" s="71"/>
      <c r="H301" s="71"/>
      <c r="I301" s="71"/>
      <c r="J301" s="71">
        <v>400</v>
      </c>
      <c r="K301" s="71"/>
      <c r="L301" s="71"/>
      <c r="M301" s="71"/>
      <c r="N301" s="71"/>
      <c r="O301" s="71"/>
      <c r="P301" s="71"/>
      <c r="Q301" s="71">
        <f t="shared" si="11"/>
        <v>400</v>
      </c>
      <c r="R301" s="71"/>
    </row>
    <row r="302" spans="1:18">
      <c r="A302" s="71">
        <v>289</v>
      </c>
      <c r="B302" s="71" t="s">
        <v>2047</v>
      </c>
      <c r="C302" s="71" t="s">
        <v>2071</v>
      </c>
      <c r="D302" s="71"/>
      <c r="E302" s="71"/>
      <c r="F302" s="71"/>
      <c r="G302" s="71"/>
      <c r="H302" s="71"/>
      <c r="I302" s="71"/>
      <c r="J302" s="71">
        <v>400</v>
      </c>
      <c r="K302" s="71"/>
      <c r="L302" s="71">
        <v>10</v>
      </c>
      <c r="M302" s="71"/>
      <c r="N302" s="71"/>
      <c r="O302" s="71"/>
      <c r="P302" s="71"/>
      <c r="Q302" s="71">
        <f t="shared" si="11"/>
        <v>410</v>
      </c>
      <c r="R302" s="71"/>
    </row>
    <row r="303" spans="1:18">
      <c r="A303" s="71">
        <v>290</v>
      </c>
      <c r="B303" s="71" t="s">
        <v>2081</v>
      </c>
      <c r="C303" s="71" t="s">
        <v>2071</v>
      </c>
      <c r="D303" s="71"/>
      <c r="E303" s="71"/>
      <c r="F303" s="71"/>
      <c r="G303" s="71"/>
      <c r="H303" s="71"/>
      <c r="I303" s="71"/>
      <c r="J303" s="71">
        <v>400</v>
      </c>
      <c r="K303" s="71"/>
      <c r="L303" s="71"/>
      <c r="M303" s="71"/>
      <c r="N303" s="71">
        <v>1500</v>
      </c>
      <c r="O303" s="71"/>
      <c r="P303" s="71"/>
      <c r="Q303" s="71">
        <f t="shared" si="11"/>
        <v>1900</v>
      </c>
      <c r="R303" s="71"/>
    </row>
    <row r="304" spans="1:18">
      <c r="A304" s="71">
        <v>291</v>
      </c>
      <c r="B304" s="71" t="s">
        <v>2086</v>
      </c>
      <c r="C304" s="71" t="s">
        <v>2071</v>
      </c>
      <c r="D304" s="71"/>
      <c r="E304" s="71"/>
      <c r="F304" s="71"/>
      <c r="G304" s="71"/>
      <c r="H304" s="71"/>
      <c r="I304" s="71"/>
      <c r="J304" s="71"/>
      <c r="K304" s="71"/>
      <c r="L304" s="71"/>
      <c r="M304" s="71"/>
      <c r="N304" s="71">
        <v>500</v>
      </c>
      <c r="O304" s="71"/>
      <c r="P304" s="71"/>
      <c r="Q304" s="71">
        <f t="shared" si="11"/>
        <v>500</v>
      </c>
      <c r="R304" s="71"/>
    </row>
    <row r="305" spans="1:18">
      <c r="A305" s="71">
        <v>292</v>
      </c>
      <c r="B305" s="71" t="s">
        <v>2069</v>
      </c>
      <c r="C305" s="71" t="s">
        <v>2071</v>
      </c>
      <c r="D305" s="71"/>
      <c r="E305" s="71"/>
      <c r="F305" s="71"/>
      <c r="G305" s="71"/>
      <c r="H305" s="71"/>
      <c r="I305" s="71"/>
      <c r="J305" s="71"/>
      <c r="K305" s="71"/>
      <c r="L305" s="71"/>
      <c r="M305" s="71"/>
      <c r="N305" s="71">
        <v>500</v>
      </c>
      <c r="O305" s="71"/>
      <c r="P305" s="71"/>
      <c r="Q305" s="71">
        <f t="shared" si="11"/>
        <v>500</v>
      </c>
      <c r="R305" s="71"/>
    </row>
    <row r="306" spans="1:18">
      <c r="A306" s="71">
        <v>293</v>
      </c>
      <c r="B306" s="71" t="s">
        <v>2062</v>
      </c>
      <c r="C306" s="71" t="s">
        <v>2071</v>
      </c>
      <c r="D306" s="71"/>
      <c r="E306" s="71"/>
      <c r="F306" s="71"/>
      <c r="G306" s="71"/>
      <c r="H306" s="71"/>
      <c r="I306" s="71"/>
      <c r="J306" s="71">
        <v>400</v>
      </c>
      <c r="K306" s="71"/>
      <c r="L306" s="71">
        <v>10</v>
      </c>
      <c r="M306" s="71"/>
      <c r="N306" s="71"/>
      <c r="O306" s="71"/>
      <c r="P306" s="71"/>
      <c r="Q306" s="71">
        <f t="shared" si="11"/>
        <v>410</v>
      </c>
      <c r="R306" s="71"/>
    </row>
    <row r="307" spans="1:18">
      <c r="A307" s="71">
        <v>294</v>
      </c>
      <c r="B307" s="71" t="s">
        <v>2089</v>
      </c>
      <c r="C307" s="71" t="s">
        <v>2071</v>
      </c>
      <c r="D307" s="71"/>
      <c r="E307" s="71"/>
      <c r="F307" s="71"/>
      <c r="G307" s="71"/>
      <c r="H307" s="71"/>
      <c r="I307" s="71"/>
      <c r="J307" s="71">
        <v>200</v>
      </c>
      <c r="K307" s="71"/>
      <c r="L307" s="71"/>
      <c r="M307" s="71"/>
      <c r="N307" s="71"/>
      <c r="O307" s="71"/>
      <c r="P307" s="71"/>
      <c r="Q307" s="71">
        <f t="shared" si="11"/>
        <v>200</v>
      </c>
      <c r="R307" s="71"/>
    </row>
    <row r="308" spans="1:18">
      <c r="A308" s="71">
        <v>295</v>
      </c>
      <c r="B308" s="71" t="s">
        <v>2015</v>
      </c>
      <c r="C308" s="71" t="s">
        <v>2071</v>
      </c>
      <c r="D308" s="71"/>
      <c r="E308" s="71"/>
      <c r="F308" s="71"/>
      <c r="G308" s="71"/>
      <c r="H308" s="71"/>
      <c r="I308" s="71"/>
      <c r="J308" s="71">
        <v>3015.4639999999999</v>
      </c>
      <c r="K308" s="71"/>
      <c r="L308" s="71">
        <v>500</v>
      </c>
      <c r="M308" s="71"/>
      <c r="N308" s="71"/>
      <c r="O308" s="71"/>
      <c r="P308" s="71"/>
      <c r="Q308" s="71">
        <f t="shared" si="11"/>
        <v>3515.4639999999999</v>
      </c>
      <c r="R308" s="71"/>
    </row>
    <row r="309" spans="1:18">
      <c r="A309" s="71">
        <v>296</v>
      </c>
      <c r="B309" s="71" t="s">
        <v>2053</v>
      </c>
      <c r="C309" s="71" t="s">
        <v>2071</v>
      </c>
      <c r="D309" s="71"/>
      <c r="E309" s="71"/>
      <c r="F309" s="71"/>
      <c r="G309" s="71"/>
      <c r="H309" s="71"/>
      <c r="I309" s="71"/>
      <c r="J309" s="71"/>
      <c r="K309" s="71"/>
      <c r="L309" s="71">
        <v>10</v>
      </c>
      <c r="M309" s="71"/>
      <c r="N309" s="71"/>
      <c r="O309" s="71"/>
      <c r="P309" s="71"/>
      <c r="Q309" s="71">
        <f t="shared" si="11"/>
        <v>10</v>
      </c>
      <c r="R309" s="71"/>
    </row>
    <row r="310" spans="1:18">
      <c r="A310" s="71">
        <v>297</v>
      </c>
      <c r="B310" s="71" t="s">
        <v>2098</v>
      </c>
      <c r="C310" s="71" t="s">
        <v>2071</v>
      </c>
      <c r="D310" s="71"/>
      <c r="E310" s="71"/>
      <c r="F310" s="71"/>
      <c r="G310" s="71"/>
      <c r="H310" s="71"/>
      <c r="I310" s="71"/>
      <c r="J310" s="71">
        <v>400</v>
      </c>
      <c r="K310" s="71"/>
      <c r="L310" s="71"/>
      <c r="M310" s="71"/>
      <c r="N310" s="71"/>
      <c r="O310" s="71"/>
      <c r="P310" s="71"/>
      <c r="Q310" s="71">
        <f t="shared" si="11"/>
        <v>400</v>
      </c>
      <c r="R310" s="71"/>
    </row>
    <row r="311" spans="1:18">
      <c r="A311" s="71">
        <v>298</v>
      </c>
      <c r="B311" s="71" t="s">
        <v>2094</v>
      </c>
      <c r="C311" s="71" t="s">
        <v>2071</v>
      </c>
      <c r="D311" s="71"/>
      <c r="E311" s="71"/>
      <c r="F311" s="71"/>
      <c r="G311" s="71"/>
      <c r="H311" s="71"/>
      <c r="I311" s="71"/>
      <c r="J311" s="71">
        <v>200</v>
      </c>
      <c r="K311" s="71"/>
      <c r="L311" s="71"/>
      <c r="M311" s="71"/>
      <c r="N311" s="71"/>
      <c r="O311" s="71"/>
      <c r="P311" s="71"/>
      <c r="Q311" s="71">
        <f t="shared" si="11"/>
        <v>200</v>
      </c>
      <c r="R311" s="71"/>
    </row>
    <row r="312" spans="1:18" ht="26" customHeight="1">
      <c r="A312" s="177"/>
      <c r="B312" s="177"/>
      <c r="C312" s="177" t="s">
        <v>2071</v>
      </c>
      <c r="D312" s="306" t="s">
        <v>439</v>
      </c>
      <c r="E312" s="307"/>
      <c r="F312" s="307"/>
      <c r="G312" s="307"/>
      <c r="H312" s="307"/>
      <c r="I312" s="307"/>
      <c r="J312" s="307"/>
      <c r="K312" s="307"/>
      <c r="L312" s="307"/>
      <c r="M312" s="307"/>
      <c r="N312" s="307"/>
      <c r="O312" s="307"/>
      <c r="P312" s="308"/>
      <c r="Q312" s="177">
        <f>SUM(Q288:Q311)</f>
        <v>19033.563999999998</v>
      </c>
      <c r="R312" s="177"/>
    </row>
    <row r="313" spans="1:18" ht="26">
      <c r="A313" s="71">
        <v>299</v>
      </c>
      <c r="B313" s="71" t="s">
        <v>2213</v>
      </c>
      <c r="C313" s="71" t="s">
        <v>553</v>
      </c>
      <c r="D313" s="71"/>
      <c r="E313" s="71"/>
      <c r="F313" s="71"/>
      <c r="G313" s="71"/>
      <c r="H313" s="71"/>
      <c r="I313" s="71"/>
      <c r="J313" s="71">
        <v>180</v>
      </c>
      <c r="K313" s="71"/>
      <c r="L313" s="71"/>
      <c r="M313" s="71"/>
      <c r="N313" s="71"/>
      <c r="O313" s="71"/>
      <c r="P313" s="71"/>
      <c r="Q313" s="71">
        <f t="shared" ref="Q313:Q331" si="12">SUM(I313:P313)</f>
        <v>180</v>
      </c>
      <c r="R313" s="71"/>
    </row>
    <row r="314" spans="1:18" ht="26">
      <c r="A314" s="71">
        <v>300</v>
      </c>
      <c r="B314" s="71" t="s">
        <v>2188</v>
      </c>
      <c r="C314" s="71" t="s">
        <v>553</v>
      </c>
      <c r="D314" s="71"/>
      <c r="E314" s="71"/>
      <c r="F314" s="71"/>
      <c r="G314" s="71"/>
      <c r="H314" s="71"/>
      <c r="I314" s="71"/>
      <c r="J314" s="71">
        <v>600</v>
      </c>
      <c r="K314" s="71"/>
      <c r="L314" s="71">
        <v>530</v>
      </c>
      <c r="M314" s="71"/>
      <c r="N314" s="71"/>
      <c r="O314" s="71"/>
      <c r="P314" s="71"/>
      <c r="Q314" s="71">
        <f t="shared" si="12"/>
        <v>1130</v>
      </c>
      <c r="R314" s="71"/>
    </row>
    <row r="315" spans="1:18" ht="26">
      <c r="A315" s="71">
        <v>301</v>
      </c>
      <c r="B315" s="71" t="s">
        <v>2181</v>
      </c>
      <c r="C315" s="71" t="s">
        <v>553</v>
      </c>
      <c r="D315" s="71"/>
      <c r="E315" s="71"/>
      <c r="F315" s="71"/>
      <c r="G315" s="71"/>
      <c r="H315" s="71"/>
      <c r="I315" s="71"/>
      <c r="J315" s="71"/>
      <c r="K315" s="71"/>
      <c r="L315" s="71">
        <v>5515</v>
      </c>
      <c r="M315" s="71"/>
      <c r="N315" s="71"/>
      <c r="O315" s="71"/>
      <c r="P315" s="71"/>
      <c r="Q315" s="71">
        <f t="shared" si="12"/>
        <v>5515</v>
      </c>
      <c r="R315" s="71"/>
    </row>
    <row r="316" spans="1:18" ht="26">
      <c r="A316" s="71">
        <v>302</v>
      </c>
      <c r="B316" s="71" t="s">
        <v>2180</v>
      </c>
      <c r="C316" s="71" t="s">
        <v>553</v>
      </c>
      <c r="D316" s="71"/>
      <c r="E316" s="71"/>
      <c r="F316" s="71"/>
      <c r="G316" s="71"/>
      <c r="H316" s="71"/>
      <c r="I316" s="71"/>
      <c r="J316" s="71"/>
      <c r="K316" s="71"/>
      <c r="L316" s="71">
        <v>21</v>
      </c>
      <c r="M316" s="71"/>
      <c r="N316" s="71"/>
      <c r="O316" s="71"/>
      <c r="P316" s="71"/>
      <c r="Q316" s="71">
        <f t="shared" si="12"/>
        <v>21</v>
      </c>
      <c r="R316" s="71"/>
    </row>
    <row r="317" spans="1:18" ht="26">
      <c r="A317" s="71">
        <v>303</v>
      </c>
      <c r="B317" s="71" t="s">
        <v>2118</v>
      </c>
      <c r="C317" s="71" t="s">
        <v>553</v>
      </c>
      <c r="D317" s="71"/>
      <c r="E317" s="71"/>
      <c r="F317" s="71"/>
      <c r="G317" s="71"/>
      <c r="H317" s="71"/>
      <c r="I317" s="71"/>
      <c r="J317" s="71">
        <v>180</v>
      </c>
      <c r="K317" s="71"/>
      <c r="L317" s="71">
        <v>4730</v>
      </c>
      <c r="M317" s="71"/>
      <c r="N317" s="71"/>
      <c r="O317" s="71"/>
      <c r="P317" s="71"/>
      <c r="Q317" s="71">
        <f t="shared" si="12"/>
        <v>4910</v>
      </c>
      <c r="R317" s="71"/>
    </row>
    <row r="318" spans="1:18" ht="26">
      <c r="A318" s="71">
        <v>304</v>
      </c>
      <c r="B318" s="71" t="s">
        <v>2131</v>
      </c>
      <c r="C318" s="71" t="s">
        <v>553</v>
      </c>
      <c r="D318" s="71"/>
      <c r="E318" s="71"/>
      <c r="F318" s="71"/>
      <c r="G318" s="71"/>
      <c r="H318" s="71"/>
      <c r="I318" s="71"/>
      <c r="J318" s="71"/>
      <c r="K318" s="71"/>
      <c r="L318" s="71">
        <v>530</v>
      </c>
      <c r="M318" s="71"/>
      <c r="N318" s="71"/>
      <c r="O318" s="71"/>
      <c r="P318" s="71"/>
      <c r="Q318" s="71">
        <f t="shared" si="12"/>
        <v>530</v>
      </c>
      <c r="R318" s="71"/>
    </row>
    <row r="319" spans="1:18" ht="26">
      <c r="A319" s="71">
        <v>305</v>
      </c>
      <c r="B319" s="71" t="s">
        <v>2145</v>
      </c>
      <c r="C319" s="71" t="s">
        <v>553</v>
      </c>
      <c r="D319" s="71"/>
      <c r="E319" s="71"/>
      <c r="F319" s="71"/>
      <c r="G319" s="71"/>
      <c r="H319" s="71"/>
      <c r="I319" s="71"/>
      <c r="J319" s="71">
        <v>1800</v>
      </c>
      <c r="K319" s="71"/>
      <c r="L319" s="71">
        <v>9000</v>
      </c>
      <c r="M319" s="71"/>
      <c r="N319" s="71"/>
      <c r="O319" s="71"/>
      <c r="P319" s="71"/>
      <c r="Q319" s="71">
        <f t="shared" si="12"/>
        <v>10800</v>
      </c>
      <c r="R319" s="71"/>
    </row>
    <row r="320" spans="1:18" ht="26">
      <c r="A320" s="71">
        <v>306</v>
      </c>
      <c r="B320" s="71" t="s">
        <v>2207</v>
      </c>
      <c r="C320" s="71" t="s">
        <v>553</v>
      </c>
      <c r="D320" s="71"/>
      <c r="E320" s="71"/>
      <c r="F320" s="71"/>
      <c r="G320" s="71"/>
      <c r="H320" s="71"/>
      <c r="I320" s="71"/>
      <c r="J320" s="71">
        <v>2700</v>
      </c>
      <c r="K320" s="71"/>
      <c r="L320" s="71"/>
      <c r="M320" s="71"/>
      <c r="N320" s="71"/>
      <c r="O320" s="71"/>
      <c r="P320" s="71"/>
      <c r="Q320" s="71">
        <f t="shared" si="12"/>
        <v>2700</v>
      </c>
      <c r="R320" s="71"/>
    </row>
    <row r="321" spans="1:18" ht="26">
      <c r="A321" s="71">
        <v>307</v>
      </c>
      <c r="B321" s="71" t="s">
        <v>2214</v>
      </c>
      <c r="C321" s="71" t="s">
        <v>553</v>
      </c>
      <c r="D321" s="71"/>
      <c r="E321" s="71"/>
      <c r="F321" s="71"/>
      <c r="G321" s="71"/>
      <c r="H321" s="71"/>
      <c r="I321" s="71"/>
      <c r="J321" s="71">
        <v>180</v>
      </c>
      <c r="K321" s="71"/>
      <c r="L321" s="71"/>
      <c r="M321" s="71"/>
      <c r="N321" s="71"/>
      <c r="O321" s="71"/>
      <c r="P321" s="71"/>
      <c r="Q321" s="71">
        <f t="shared" si="12"/>
        <v>180</v>
      </c>
      <c r="R321" s="71"/>
    </row>
    <row r="322" spans="1:18" ht="26">
      <c r="A322" s="71">
        <v>308</v>
      </c>
      <c r="B322" s="71" t="s">
        <v>2197</v>
      </c>
      <c r="C322" s="71" t="s">
        <v>553</v>
      </c>
      <c r="D322" s="71"/>
      <c r="E322" s="71"/>
      <c r="F322" s="71"/>
      <c r="G322" s="71"/>
      <c r="H322" s="71"/>
      <c r="I322" s="71"/>
      <c r="J322" s="71">
        <v>180</v>
      </c>
      <c r="K322" s="71"/>
      <c r="L322" s="71">
        <v>20</v>
      </c>
      <c r="M322" s="71"/>
      <c r="N322" s="71"/>
      <c r="O322" s="71"/>
      <c r="P322" s="71"/>
      <c r="Q322" s="71">
        <f t="shared" si="12"/>
        <v>200</v>
      </c>
      <c r="R322" s="71"/>
    </row>
    <row r="323" spans="1:18" ht="26">
      <c r="A323" s="71">
        <v>309</v>
      </c>
      <c r="B323" s="71" t="s">
        <v>2151</v>
      </c>
      <c r="C323" s="71" t="s">
        <v>553</v>
      </c>
      <c r="D323" s="71"/>
      <c r="E323" s="71"/>
      <c r="F323" s="71"/>
      <c r="G323" s="71"/>
      <c r="H323" s="71"/>
      <c r="I323" s="71"/>
      <c r="J323" s="71"/>
      <c r="K323" s="71"/>
      <c r="L323" s="71">
        <v>10</v>
      </c>
      <c r="M323" s="71"/>
      <c r="N323" s="71"/>
      <c r="O323" s="71"/>
      <c r="P323" s="71"/>
      <c r="Q323" s="71">
        <f t="shared" si="12"/>
        <v>10</v>
      </c>
      <c r="R323" s="71"/>
    </row>
    <row r="324" spans="1:18" ht="26">
      <c r="A324" s="71">
        <v>310</v>
      </c>
      <c r="B324" s="71" t="s">
        <v>2154</v>
      </c>
      <c r="C324" s="71" t="s">
        <v>553</v>
      </c>
      <c r="D324" s="71"/>
      <c r="E324" s="71"/>
      <c r="F324" s="71"/>
      <c r="G324" s="71"/>
      <c r="H324" s="71"/>
      <c r="I324" s="71"/>
      <c r="J324" s="71"/>
      <c r="K324" s="71"/>
      <c r="L324" s="71">
        <v>500</v>
      </c>
      <c r="M324" s="71"/>
      <c r="N324" s="71"/>
      <c r="O324" s="71"/>
      <c r="P324" s="71"/>
      <c r="Q324" s="71">
        <f t="shared" si="12"/>
        <v>500</v>
      </c>
      <c r="R324" s="71"/>
    </row>
    <row r="325" spans="1:18" ht="26">
      <c r="A325" s="71">
        <v>311</v>
      </c>
      <c r="B325" s="71" t="s">
        <v>2157</v>
      </c>
      <c r="C325" s="71" t="s">
        <v>553</v>
      </c>
      <c r="D325" s="71"/>
      <c r="E325" s="71"/>
      <c r="F325" s="71"/>
      <c r="G325" s="71"/>
      <c r="H325" s="71"/>
      <c r="I325" s="71"/>
      <c r="J325" s="71">
        <v>2034</v>
      </c>
      <c r="K325" s="71"/>
      <c r="L325" s="71">
        <v>1020</v>
      </c>
      <c r="M325" s="71"/>
      <c r="N325" s="71"/>
      <c r="O325" s="71"/>
      <c r="P325" s="71"/>
      <c r="Q325" s="71">
        <f t="shared" si="12"/>
        <v>3054</v>
      </c>
      <c r="R325" s="71"/>
    </row>
    <row r="326" spans="1:18" ht="26">
      <c r="A326" s="71">
        <v>312</v>
      </c>
      <c r="B326" s="71" t="s">
        <v>2166</v>
      </c>
      <c r="C326" s="71" t="s">
        <v>553</v>
      </c>
      <c r="D326" s="71"/>
      <c r="E326" s="71"/>
      <c r="F326" s="71"/>
      <c r="G326" s="71"/>
      <c r="H326" s="71"/>
      <c r="I326" s="71"/>
      <c r="J326" s="71"/>
      <c r="K326" s="71"/>
      <c r="L326" s="71">
        <v>20</v>
      </c>
      <c r="M326" s="71"/>
      <c r="N326" s="71"/>
      <c r="O326" s="71"/>
      <c r="P326" s="71"/>
      <c r="Q326" s="71">
        <f t="shared" si="12"/>
        <v>20</v>
      </c>
      <c r="R326" s="71"/>
    </row>
    <row r="327" spans="1:18" ht="26">
      <c r="A327" s="71">
        <v>313</v>
      </c>
      <c r="B327" s="71" t="s">
        <v>2185</v>
      </c>
      <c r="C327" s="71" t="s">
        <v>553</v>
      </c>
      <c r="D327" s="71"/>
      <c r="E327" s="71"/>
      <c r="F327" s="71"/>
      <c r="G327" s="71"/>
      <c r="H327" s="71"/>
      <c r="I327" s="71"/>
      <c r="J327" s="71"/>
      <c r="K327" s="71"/>
      <c r="L327" s="71">
        <v>10</v>
      </c>
      <c r="M327" s="71"/>
      <c r="N327" s="71"/>
      <c r="O327" s="71"/>
      <c r="P327" s="71"/>
      <c r="Q327" s="71">
        <f t="shared" si="12"/>
        <v>10</v>
      </c>
      <c r="R327" s="71"/>
    </row>
    <row r="328" spans="1:18" ht="26">
      <c r="A328" s="71">
        <v>314</v>
      </c>
      <c r="B328" s="71" t="s">
        <v>2170</v>
      </c>
      <c r="C328" s="71" t="s">
        <v>553</v>
      </c>
      <c r="D328" s="71"/>
      <c r="E328" s="71"/>
      <c r="F328" s="71"/>
      <c r="G328" s="71"/>
      <c r="H328" s="71"/>
      <c r="I328" s="71"/>
      <c r="J328" s="71">
        <v>600</v>
      </c>
      <c r="K328" s="71"/>
      <c r="L328" s="71">
        <v>1700</v>
      </c>
      <c r="M328" s="71">
        <v>2000</v>
      </c>
      <c r="N328" s="71"/>
      <c r="O328" s="71"/>
      <c r="P328" s="71"/>
      <c r="Q328" s="71">
        <f t="shared" si="12"/>
        <v>4300</v>
      </c>
      <c r="R328" s="71"/>
    </row>
    <row r="329" spans="1:18" ht="26">
      <c r="A329" s="71">
        <v>315</v>
      </c>
      <c r="B329" s="71" t="s">
        <v>2175</v>
      </c>
      <c r="C329" s="71" t="s">
        <v>553</v>
      </c>
      <c r="D329" s="71"/>
      <c r="E329" s="71"/>
      <c r="F329" s="71"/>
      <c r="G329" s="71"/>
      <c r="H329" s="71"/>
      <c r="I329" s="71"/>
      <c r="J329" s="71"/>
      <c r="K329" s="71"/>
      <c r="L329" s="71">
        <v>30</v>
      </c>
      <c r="M329" s="71"/>
      <c r="N329" s="71"/>
      <c r="O329" s="71"/>
      <c r="P329" s="71"/>
      <c r="Q329" s="71">
        <f t="shared" si="12"/>
        <v>30</v>
      </c>
      <c r="R329" s="71"/>
    </row>
    <row r="330" spans="1:18" ht="26">
      <c r="A330" s="71">
        <v>316</v>
      </c>
      <c r="B330" s="71" t="s">
        <v>2107</v>
      </c>
      <c r="C330" s="71" t="s">
        <v>553</v>
      </c>
      <c r="D330" s="71"/>
      <c r="E330" s="71"/>
      <c r="F330" s="71"/>
      <c r="G330" s="71"/>
      <c r="H330" s="71"/>
      <c r="I330" s="71"/>
      <c r="J330" s="71">
        <v>96</v>
      </c>
      <c r="K330" s="71"/>
      <c r="L330" s="71">
        <v>500</v>
      </c>
      <c r="M330" s="71"/>
      <c r="N330" s="71"/>
      <c r="O330" s="71"/>
      <c r="P330" s="71"/>
      <c r="Q330" s="71">
        <f t="shared" si="12"/>
        <v>596</v>
      </c>
      <c r="R330" s="71"/>
    </row>
    <row r="331" spans="1:18" ht="26">
      <c r="A331" s="71">
        <v>317</v>
      </c>
      <c r="B331" s="71" t="s">
        <v>2112</v>
      </c>
      <c r="C331" s="71" t="s">
        <v>553</v>
      </c>
      <c r="D331" s="71"/>
      <c r="E331" s="71"/>
      <c r="F331" s="71"/>
      <c r="G331" s="71"/>
      <c r="H331" s="71"/>
      <c r="I331" s="71"/>
      <c r="J331" s="71">
        <v>180</v>
      </c>
      <c r="K331" s="71"/>
      <c r="L331" s="71">
        <v>20</v>
      </c>
      <c r="M331" s="71"/>
      <c r="N331" s="71"/>
      <c r="O331" s="71"/>
      <c r="P331" s="71"/>
      <c r="Q331" s="71">
        <f t="shared" si="12"/>
        <v>200</v>
      </c>
      <c r="R331" s="71"/>
    </row>
    <row r="332" spans="1:18" ht="25.5" customHeight="1">
      <c r="A332" s="177"/>
      <c r="B332" s="177"/>
      <c r="C332" s="177" t="s">
        <v>553</v>
      </c>
      <c r="D332" s="306" t="s">
        <v>439</v>
      </c>
      <c r="E332" s="307"/>
      <c r="F332" s="307"/>
      <c r="G332" s="307"/>
      <c r="H332" s="307"/>
      <c r="I332" s="307"/>
      <c r="J332" s="307"/>
      <c r="K332" s="307"/>
      <c r="L332" s="307"/>
      <c r="M332" s="307"/>
      <c r="N332" s="307"/>
      <c r="O332" s="307"/>
      <c r="P332" s="308"/>
      <c r="Q332" s="177">
        <f>SUM(Q313:Q331)</f>
        <v>34886</v>
      </c>
      <c r="R332" s="177"/>
    </row>
    <row r="333" spans="1:18">
      <c r="A333" s="71">
        <v>318</v>
      </c>
      <c r="B333" s="71" t="s">
        <v>428</v>
      </c>
      <c r="C333" s="71" t="s">
        <v>394</v>
      </c>
      <c r="D333" s="71"/>
      <c r="E333" s="71"/>
      <c r="F333" s="71"/>
      <c r="G333" s="71"/>
      <c r="H333" s="71"/>
      <c r="I333" s="71"/>
      <c r="J333" s="71">
        <v>240</v>
      </c>
      <c r="K333" s="71"/>
      <c r="L333" s="71"/>
      <c r="M333" s="71"/>
      <c r="N333" s="71">
        <v>500</v>
      </c>
      <c r="O333" s="71"/>
      <c r="P333" s="71"/>
      <c r="Q333" s="71">
        <f t="shared" ref="Q333:Q367" si="13">SUM(I333:P333)</f>
        <v>740</v>
      </c>
      <c r="R333" s="71"/>
    </row>
    <row r="334" spans="1:18">
      <c r="A334" s="71">
        <v>319</v>
      </c>
      <c r="B334" s="71" t="s">
        <v>423</v>
      </c>
      <c r="C334" s="71" t="s">
        <v>394</v>
      </c>
      <c r="D334" s="71"/>
      <c r="E334" s="71"/>
      <c r="F334" s="71"/>
      <c r="G334" s="71"/>
      <c r="H334" s="71"/>
      <c r="I334" s="71"/>
      <c r="J334" s="71">
        <v>200</v>
      </c>
      <c r="K334" s="71"/>
      <c r="L334" s="71"/>
      <c r="M334" s="71"/>
      <c r="N334" s="71"/>
      <c r="O334" s="71"/>
      <c r="P334" s="71"/>
      <c r="Q334" s="71">
        <f t="shared" si="13"/>
        <v>200</v>
      </c>
      <c r="R334" s="71"/>
    </row>
    <row r="335" spans="1:18">
      <c r="A335" s="71">
        <v>320</v>
      </c>
      <c r="B335" s="71" t="s">
        <v>415</v>
      </c>
      <c r="C335" s="71" t="s">
        <v>394</v>
      </c>
      <c r="D335" s="71"/>
      <c r="E335" s="71"/>
      <c r="F335" s="71"/>
      <c r="G335" s="71"/>
      <c r="H335" s="71"/>
      <c r="I335" s="71"/>
      <c r="J335" s="71">
        <v>84</v>
      </c>
      <c r="K335" s="71"/>
      <c r="L335" s="71"/>
      <c r="M335" s="71"/>
      <c r="N335" s="71"/>
      <c r="O335" s="71"/>
      <c r="P335" s="71"/>
      <c r="Q335" s="71">
        <f t="shared" si="13"/>
        <v>84</v>
      </c>
      <c r="R335" s="71"/>
    </row>
    <row r="336" spans="1:18">
      <c r="A336" s="71">
        <v>321</v>
      </c>
      <c r="B336" s="71" t="s">
        <v>419</v>
      </c>
      <c r="C336" s="71" t="s">
        <v>394</v>
      </c>
      <c r="D336" s="71"/>
      <c r="E336" s="71"/>
      <c r="F336" s="71"/>
      <c r="G336" s="71"/>
      <c r="H336" s="71"/>
      <c r="I336" s="71"/>
      <c r="J336" s="71">
        <v>100</v>
      </c>
      <c r="K336" s="71"/>
      <c r="L336" s="71"/>
      <c r="M336" s="71"/>
      <c r="N336" s="71"/>
      <c r="O336" s="71"/>
      <c r="P336" s="71"/>
      <c r="Q336" s="71">
        <f t="shared" si="13"/>
        <v>100</v>
      </c>
      <c r="R336" s="71"/>
    </row>
    <row r="337" spans="1:18">
      <c r="A337" s="71">
        <v>322</v>
      </c>
      <c r="B337" s="71" t="s">
        <v>411</v>
      </c>
      <c r="C337" s="71" t="s">
        <v>394</v>
      </c>
      <c r="D337" s="71"/>
      <c r="E337" s="71"/>
      <c r="F337" s="71"/>
      <c r="G337" s="71"/>
      <c r="H337" s="71"/>
      <c r="I337" s="71"/>
      <c r="J337" s="71">
        <v>680</v>
      </c>
      <c r="K337" s="71"/>
      <c r="L337" s="71"/>
      <c r="M337" s="71"/>
      <c r="N337" s="71">
        <v>500</v>
      </c>
      <c r="O337" s="71"/>
      <c r="P337" s="71"/>
      <c r="Q337" s="71">
        <f t="shared" si="13"/>
        <v>1180</v>
      </c>
      <c r="R337" s="71"/>
    </row>
    <row r="338" spans="1:18">
      <c r="A338" s="71">
        <v>323</v>
      </c>
      <c r="B338" s="71" t="s">
        <v>429</v>
      </c>
      <c r="C338" s="71" t="s">
        <v>394</v>
      </c>
      <c r="D338" s="71"/>
      <c r="E338" s="71"/>
      <c r="F338" s="71"/>
      <c r="G338" s="71"/>
      <c r="H338" s="71"/>
      <c r="I338" s="71"/>
      <c r="J338" s="71"/>
      <c r="K338" s="71"/>
      <c r="L338" s="71">
        <v>680</v>
      </c>
      <c r="M338" s="71"/>
      <c r="N338" s="71">
        <v>2600</v>
      </c>
      <c r="O338" s="71"/>
      <c r="P338" s="71"/>
      <c r="Q338" s="71">
        <f t="shared" si="13"/>
        <v>3280</v>
      </c>
      <c r="R338" s="71"/>
    </row>
    <row r="339" spans="1:18">
      <c r="A339" s="71">
        <v>324</v>
      </c>
      <c r="B339" s="71" t="s">
        <v>430</v>
      </c>
      <c r="C339" s="71" t="s">
        <v>394</v>
      </c>
      <c r="D339" s="71"/>
      <c r="E339" s="71"/>
      <c r="F339" s="71"/>
      <c r="G339" s="71"/>
      <c r="H339" s="71"/>
      <c r="I339" s="71"/>
      <c r="J339" s="71">
        <v>240</v>
      </c>
      <c r="K339" s="71"/>
      <c r="L339" s="71"/>
      <c r="M339" s="71"/>
      <c r="N339" s="71"/>
      <c r="O339" s="71"/>
      <c r="P339" s="71"/>
      <c r="Q339" s="71">
        <f t="shared" si="13"/>
        <v>240</v>
      </c>
      <c r="R339" s="71"/>
    </row>
    <row r="340" spans="1:18">
      <c r="A340" s="71">
        <v>325</v>
      </c>
      <c r="B340" s="71" t="s">
        <v>403</v>
      </c>
      <c r="C340" s="71" t="s">
        <v>394</v>
      </c>
      <c r="D340" s="71"/>
      <c r="E340" s="71"/>
      <c r="F340" s="71"/>
      <c r="G340" s="71"/>
      <c r="H340" s="71"/>
      <c r="I340" s="71"/>
      <c r="J340" s="71">
        <v>160</v>
      </c>
      <c r="K340" s="71"/>
      <c r="L340" s="71"/>
      <c r="M340" s="71"/>
      <c r="N340" s="71"/>
      <c r="O340" s="71"/>
      <c r="P340" s="71"/>
      <c r="Q340" s="71">
        <f t="shared" si="13"/>
        <v>160</v>
      </c>
      <c r="R340" s="71"/>
    </row>
    <row r="341" spans="1:18">
      <c r="A341" s="71">
        <v>326</v>
      </c>
      <c r="B341" s="71" t="s">
        <v>432</v>
      </c>
      <c r="C341" s="71" t="s">
        <v>394</v>
      </c>
      <c r="D341" s="71"/>
      <c r="E341" s="71"/>
      <c r="F341" s="71"/>
      <c r="G341" s="71"/>
      <c r="H341" s="71"/>
      <c r="I341" s="71"/>
      <c r="J341" s="71">
        <v>600</v>
      </c>
      <c r="K341" s="71"/>
      <c r="L341" s="71"/>
      <c r="M341" s="71"/>
      <c r="N341" s="71"/>
      <c r="O341" s="71"/>
      <c r="P341" s="71"/>
      <c r="Q341" s="71">
        <f t="shared" si="13"/>
        <v>600</v>
      </c>
      <c r="R341" s="71"/>
    </row>
    <row r="342" spans="1:18">
      <c r="A342" s="71">
        <v>327</v>
      </c>
      <c r="B342" s="71" t="s">
        <v>412</v>
      </c>
      <c r="C342" s="71" t="s">
        <v>394</v>
      </c>
      <c r="D342" s="71"/>
      <c r="E342" s="71"/>
      <c r="F342" s="71"/>
      <c r="G342" s="71"/>
      <c r="H342" s="71"/>
      <c r="I342" s="71"/>
      <c r="J342" s="71">
        <v>240</v>
      </c>
      <c r="K342" s="71"/>
      <c r="L342" s="71">
        <v>80</v>
      </c>
      <c r="M342" s="71"/>
      <c r="N342" s="71"/>
      <c r="O342" s="71"/>
      <c r="P342" s="71"/>
      <c r="Q342" s="71">
        <f t="shared" si="13"/>
        <v>320</v>
      </c>
      <c r="R342" s="71"/>
    </row>
    <row r="343" spans="1:18">
      <c r="A343" s="71">
        <v>328</v>
      </c>
      <c r="B343" s="71" t="s">
        <v>436</v>
      </c>
      <c r="C343" s="71" t="s">
        <v>394</v>
      </c>
      <c r="D343" s="71"/>
      <c r="E343" s="71"/>
      <c r="F343" s="71"/>
      <c r="G343" s="71"/>
      <c r="H343" s="71"/>
      <c r="I343" s="71"/>
      <c r="J343" s="71"/>
      <c r="K343" s="71"/>
      <c r="L343" s="71"/>
      <c r="M343" s="71"/>
      <c r="N343" s="71">
        <v>3000</v>
      </c>
      <c r="O343" s="71"/>
      <c r="P343" s="71"/>
      <c r="Q343" s="71">
        <f t="shared" si="13"/>
        <v>3000</v>
      </c>
      <c r="R343" s="71"/>
    </row>
    <row r="344" spans="1:18">
      <c r="A344" s="71">
        <v>329</v>
      </c>
      <c r="B344" s="71" t="s">
        <v>400</v>
      </c>
      <c r="C344" s="71" t="s">
        <v>394</v>
      </c>
      <c r="D344" s="71"/>
      <c r="E344" s="71"/>
      <c r="F344" s="71"/>
      <c r="G344" s="71"/>
      <c r="H344" s="71"/>
      <c r="I344" s="71"/>
      <c r="J344" s="71">
        <v>80</v>
      </c>
      <c r="K344" s="71"/>
      <c r="L344" s="71"/>
      <c r="M344" s="71"/>
      <c r="N344" s="71"/>
      <c r="O344" s="71"/>
      <c r="P344" s="71"/>
      <c r="Q344" s="71">
        <f t="shared" si="13"/>
        <v>80</v>
      </c>
      <c r="R344" s="71"/>
    </row>
    <row r="345" spans="1:18">
      <c r="A345" s="71">
        <v>330</v>
      </c>
      <c r="B345" s="71" t="s">
        <v>433</v>
      </c>
      <c r="C345" s="71" t="s">
        <v>394</v>
      </c>
      <c r="D345" s="71"/>
      <c r="E345" s="71"/>
      <c r="F345" s="71"/>
      <c r="G345" s="71"/>
      <c r="H345" s="71"/>
      <c r="I345" s="71"/>
      <c r="J345" s="71">
        <v>2018.60736</v>
      </c>
      <c r="K345" s="71"/>
      <c r="L345" s="71"/>
      <c r="M345" s="71"/>
      <c r="N345" s="71">
        <v>500</v>
      </c>
      <c r="O345" s="71"/>
      <c r="P345" s="71"/>
      <c r="Q345" s="71">
        <f t="shared" si="13"/>
        <v>2518.60736</v>
      </c>
      <c r="R345" s="71"/>
    </row>
    <row r="346" spans="1:18" ht="13" customHeight="1">
      <c r="A346" s="71">
        <v>331</v>
      </c>
      <c r="B346" s="71" t="s">
        <v>407</v>
      </c>
      <c r="C346" s="71" t="s">
        <v>394</v>
      </c>
      <c r="D346" s="71"/>
      <c r="E346" s="71"/>
      <c r="F346" s="71"/>
      <c r="G346" s="71"/>
      <c r="H346" s="71"/>
      <c r="I346" s="71"/>
      <c r="J346" s="71">
        <v>520</v>
      </c>
      <c r="K346" s="71"/>
      <c r="L346" s="71"/>
      <c r="M346" s="71"/>
      <c r="N346" s="71"/>
      <c r="O346" s="71"/>
      <c r="P346" s="71"/>
      <c r="Q346" s="71">
        <f t="shared" si="13"/>
        <v>520</v>
      </c>
      <c r="R346" s="71"/>
    </row>
    <row r="347" spans="1:18">
      <c r="A347" s="71">
        <v>332</v>
      </c>
      <c r="B347" s="71" t="s">
        <v>424</v>
      </c>
      <c r="C347" s="71" t="s">
        <v>394</v>
      </c>
      <c r="D347" s="71"/>
      <c r="E347" s="71"/>
      <c r="F347" s="71"/>
      <c r="G347" s="71"/>
      <c r="H347" s="71"/>
      <c r="I347" s="71"/>
      <c r="J347" s="71"/>
      <c r="K347" s="71"/>
      <c r="L347" s="71">
        <v>500</v>
      </c>
      <c r="M347" s="71"/>
      <c r="N347" s="71">
        <v>500</v>
      </c>
      <c r="O347" s="71"/>
      <c r="P347" s="71"/>
      <c r="Q347" s="71">
        <f t="shared" si="13"/>
        <v>1000</v>
      </c>
      <c r="R347" s="71"/>
    </row>
    <row r="348" spans="1:18">
      <c r="A348" s="71">
        <v>333</v>
      </c>
      <c r="B348" s="71" t="s">
        <v>409</v>
      </c>
      <c r="C348" s="71" t="s">
        <v>394</v>
      </c>
      <c r="D348" s="71"/>
      <c r="E348" s="71"/>
      <c r="F348" s="71"/>
      <c r="G348" s="71"/>
      <c r="H348" s="71"/>
      <c r="I348" s="71"/>
      <c r="J348" s="71">
        <v>40</v>
      </c>
      <c r="K348" s="71"/>
      <c r="L348" s="71">
        <v>20</v>
      </c>
      <c r="M348" s="71"/>
      <c r="N348" s="71"/>
      <c r="O348" s="71"/>
      <c r="P348" s="71"/>
      <c r="Q348" s="71">
        <f t="shared" si="13"/>
        <v>60</v>
      </c>
      <c r="R348" s="71"/>
    </row>
    <row r="349" spans="1:18">
      <c r="A349" s="71">
        <v>334</v>
      </c>
      <c r="B349" s="71" t="s">
        <v>406</v>
      </c>
      <c r="C349" s="71" t="s">
        <v>394</v>
      </c>
      <c r="D349" s="71"/>
      <c r="E349" s="71"/>
      <c r="F349" s="71"/>
      <c r="G349" s="71"/>
      <c r="H349" s="71"/>
      <c r="I349" s="71"/>
      <c r="J349" s="71">
        <v>104</v>
      </c>
      <c r="K349" s="71"/>
      <c r="L349" s="71"/>
      <c r="M349" s="71"/>
      <c r="N349" s="71"/>
      <c r="O349" s="71"/>
      <c r="P349" s="71"/>
      <c r="Q349" s="71">
        <f t="shared" si="13"/>
        <v>104</v>
      </c>
      <c r="R349" s="71"/>
    </row>
    <row r="350" spans="1:18">
      <c r="A350" s="71">
        <v>335</v>
      </c>
      <c r="B350" s="71" t="s">
        <v>399</v>
      </c>
      <c r="C350" s="71" t="s">
        <v>394</v>
      </c>
      <c r="D350" s="71"/>
      <c r="E350" s="71"/>
      <c r="F350" s="71"/>
      <c r="G350" s="71"/>
      <c r="H350" s="71"/>
      <c r="I350" s="71"/>
      <c r="J350" s="71">
        <v>400</v>
      </c>
      <c r="K350" s="71"/>
      <c r="L350" s="71">
        <v>80</v>
      </c>
      <c r="M350" s="71"/>
      <c r="N350" s="71"/>
      <c r="O350" s="71"/>
      <c r="P350" s="71"/>
      <c r="Q350" s="71">
        <f t="shared" si="13"/>
        <v>480</v>
      </c>
      <c r="R350" s="71"/>
    </row>
    <row r="351" spans="1:18">
      <c r="A351" s="71">
        <v>336</v>
      </c>
      <c r="B351" s="71" t="s">
        <v>422</v>
      </c>
      <c r="C351" s="71" t="s">
        <v>394</v>
      </c>
      <c r="D351" s="71"/>
      <c r="E351" s="71"/>
      <c r="F351" s="71"/>
      <c r="G351" s="71"/>
      <c r="H351" s="71"/>
      <c r="I351" s="71"/>
      <c r="J351" s="71">
        <v>200</v>
      </c>
      <c r="K351" s="71"/>
      <c r="L351" s="71">
        <v>2400</v>
      </c>
      <c r="M351" s="71"/>
      <c r="N351" s="71"/>
      <c r="O351" s="71"/>
      <c r="P351" s="71"/>
      <c r="Q351" s="71">
        <f t="shared" si="13"/>
        <v>2600</v>
      </c>
      <c r="R351" s="71"/>
    </row>
    <row r="352" spans="1:18">
      <c r="A352" s="71">
        <v>337</v>
      </c>
      <c r="B352" s="71" t="s">
        <v>427</v>
      </c>
      <c r="C352" s="71" t="s">
        <v>394</v>
      </c>
      <c r="D352" s="71"/>
      <c r="E352" s="71"/>
      <c r="F352" s="71"/>
      <c r="G352" s="71"/>
      <c r="H352" s="71"/>
      <c r="I352" s="71"/>
      <c r="J352" s="71">
        <v>320</v>
      </c>
      <c r="K352" s="71"/>
      <c r="L352" s="71">
        <v>1700</v>
      </c>
      <c r="M352" s="71"/>
      <c r="N352" s="71"/>
      <c r="O352" s="71"/>
      <c r="P352" s="71"/>
      <c r="Q352" s="71">
        <f t="shared" si="13"/>
        <v>2020</v>
      </c>
      <c r="R352" s="71"/>
    </row>
    <row r="353" spans="1:18">
      <c r="A353" s="71">
        <v>338</v>
      </c>
      <c r="B353" s="71" t="s">
        <v>414</v>
      </c>
      <c r="C353" s="71" t="s">
        <v>394</v>
      </c>
      <c r="D353" s="71"/>
      <c r="E353" s="71"/>
      <c r="F353" s="71"/>
      <c r="G353" s="71"/>
      <c r="H353" s="71"/>
      <c r="I353" s="71"/>
      <c r="J353" s="71">
        <v>340</v>
      </c>
      <c r="K353" s="71"/>
      <c r="L353" s="71">
        <v>10</v>
      </c>
      <c r="M353" s="71"/>
      <c r="N353" s="71">
        <v>500</v>
      </c>
      <c r="O353" s="71"/>
      <c r="P353" s="71"/>
      <c r="Q353" s="71">
        <f t="shared" si="13"/>
        <v>850</v>
      </c>
      <c r="R353" s="71"/>
    </row>
    <row r="354" spans="1:18">
      <c r="A354" s="71">
        <v>339</v>
      </c>
      <c r="B354" s="71" t="s">
        <v>405</v>
      </c>
      <c r="C354" s="71" t="s">
        <v>394</v>
      </c>
      <c r="D354" s="71"/>
      <c r="E354" s="71"/>
      <c r="F354" s="71"/>
      <c r="G354" s="71"/>
      <c r="H354" s="71"/>
      <c r="I354" s="71"/>
      <c r="J354" s="71">
        <v>320</v>
      </c>
      <c r="K354" s="71"/>
      <c r="L354" s="71"/>
      <c r="M354" s="71"/>
      <c r="N354" s="71"/>
      <c r="O354" s="71"/>
      <c r="P354" s="71"/>
      <c r="Q354" s="71">
        <f t="shared" si="13"/>
        <v>320</v>
      </c>
      <c r="R354" s="71"/>
    </row>
    <row r="355" spans="1:18">
      <c r="A355" s="71">
        <v>340</v>
      </c>
      <c r="B355" s="71" t="s">
        <v>404</v>
      </c>
      <c r="C355" s="71" t="s">
        <v>394</v>
      </c>
      <c r="D355" s="71"/>
      <c r="E355" s="71"/>
      <c r="F355" s="71"/>
      <c r="G355" s="71"/>
      <c r="H355" s="71"/>
      <c r="I355" s="71"/>
      <c r="J355" s="71">
        <v>80</v>
      </c>
      <c r="K355" s="71"/>
      <c r="L355" s="71"/>
      <c r="M355" s="71"/>
      <c r="N355" s="71"/>
      <c r="O355" s="71"/>
      <c r="P355" s="71"/>
      <c r="Q355" s="71">
        <f t="shared" si="13"/>
        <v>80</v>
      </c>
      <c r="R355" s="71"/>
    </row>
    <row r="356" spans="1:18">
      <c r="A356" s="71">
        <v>341</v>
      </c>
      <c r="B356" s="71" t="s">
        <v>416</v>
      </c>
      <c r="C356" s="71" t="s">
        <v>394</v>
      </c>
      <c r="D356" s="71"/>
      <c r="E356" s="71"/>
      <c r="F356" s="71"/>
      <c r="G356" s="71"/>
      <c r="H356" s="71"/>
      <c r="I356" s="71"/>
      <c r="J356" s="71">
        <v>104</v>
      </c>
      <c r="K356" s="71"/>
      <c r="L356" s="71">
        <v>20</v>
      </c>
      <c r="M356" s="71"/>
      <c r="N356" s="71"/>
      <c r="O356" s="71"/>
      <c r="P356" s="71"/>
      <c r="Q356" s="71">
        <f t="shared" si="13"/>
        <v>124</v>
      </c>
      <c r="R356" s="71"/>
    </row>
    <row r="357" spans="1:18">
      <c r="A357" s="71">
        <v>342</v>
      </c>
      <c r="B357" s="71" t="s">
        <v>425</v>
      </c>
      <c r="C357" s="71" t="s">
        <v>394</v>
      </c>
      <c r="D357" s="71"/>
      <c r="E357" s="71"/>
      <c r="F357" s="71"/>
      <c r="G357" s="71"/>
      <c r="H357" s="71"/>
      <c r="I357" s="71"/>
      <c r="J357" s="71">
        <v>1200</v>
      </c>
      <c r="K357" s="71"/>
      <c r="L357" s="71"/>
      <c r="M357" s="71"/>
      <c r="N357" s="71"/>
      <c r="O357" s="71"/>
      <c r="P357" s="71"/>
      <c r="Q357" s="71">
        <f t="shared" si="13"/>
        <v>1200</v>
      </c>
      <c r="R357" s="71"/>
    </row>
    <row r="358" spans="1:18">
      <c r="A358" s="71">
        <v>343</v>
      </c>
      <c r="B358" s="71" t="s">
        <v>417</v>
      </c>
      <c r="C358" s="71" t="s">
        <v>394</v>
      </c>
      <c r="D358" s="71"/>
      <c r="E358" s="71"/>
      <c r="F358" s="71"/>
      <c r="G358" s="71"/>
      <c r="H358" s="71"/>
      <c r="I358" s="71"/>
      <c r="J358" s="71"/>
      <c r="K358" s="71"/>
      <c r="L358" s="71">
        <v>10.5</v>
      </c>
      <c r="M358" s="71"/>
      <c r="N358" s="71"/>
      <c r="O358" s="71"/>
      <c r="P358" s="71"/>
      <c r="Q358" s="71">
        <f t="shared" si="13"/>
        <v>10.5</v>
      </c>
      <c r="R358" s="71"/>
    </row>
    <row r="359" spans="1:18">
      <c r="A359" s="71">
        <v>344</v>
      </c>
      <c r="B359" s="71" t="s">
        <v>437</v>
      </c>
      <c r="C359" s="71" t="s">
        <v>394</v>
      </c>
      <c r="D359" s="71"/>
      <c r="E359" s="71"/>
      <c r="F359" s="71"/>
      <c r="G359" s="71"/>
      <c r="H359" s="71"/>
      <c r="I359" s="71"/>
      <c r="J359" s="71">
        <v>800</v>
      </c>
      <c r="K359" s="71"/>
      <c r="L359" s="71">
        <v>5500</v>
      </c>
      <c r="M359" s="71"/>
      <c r="N359" s="71"/>
      <c r="O359" s="71"/>
      <c r="P359" s="71"/>
      <c r="Q359" s="71">
        <f t="shared" si="13"/>
        <v>6300</v>
      </c>
      <c r="R359" s="71"/>
    </row>
    <row r="360" spans="1:18">
      <c r="A360" s="71">
        <v>345</v>
      </c>
      <c r="B360" s="71" t="s">
        <v>431</v>
      </c>
      <c r="C360" s="71" t="s">
        <v>394</v>
      </c>
      <c r="D360" s="71"/>
      <c r="E360" s="71"/>
      <c r="F360" s="71"/>
      <c r="G360" s="71"/>
      <c r="H360" s="71"/>
      <c r="I360" s="71"/>
      <c r="J360" s="71">
        <v>400</v>
      </c>
      <c r="K360" s="71"/>
      <c r="L360" s="71"/>
      <c r="M360" s="71"/>
      <c r="N360" s="71">
        <v>2000</v>
      </c>
      <c r="O360" s="71"/>
      <c r="P360" s="71"/>
      <c r="Q360" s="71">
        <f t="shared" si="13"/>
        <v>2400</v>
      </c>
      <c r="R360" s="71"/>
    </row>
    <row r="361" spans="1:18">
      <c r="A361" s="71">
        <v>346</v>
      </c>
      <c r="B361" s="71" t="s">
        <v>396</v>
      </c>
      <c r="C361" s="71" t="s">
        <v>394</v>
      </c>
      <c r="D361" s="71"/>
      <c r="E361" s="71"/>
      <c r="F361" s="71"/>
      <c r="G361" s="71"/>
      <c r="H361" s="71"/>
      <c r="I361" s="71"/>
      <c r="J361" s="71">
        <v>800</v>
      </c>
      <c r="K361" s="71"/>
      <c r="L361" s="71">
        <v>160</v>
      </c>
      <c r="M361" s="71"/>
      <c r="N361" s="71">
        <v>1000</v>
      </c>
      <c r="O361" s="71"/>
      <c r="P361" s="71"/>
      <c r="Q361" s="71">
        <f t="shared" si="13"/>
        <v>1960</v>
      </c>
      <c r="R361" s="71"/>
    </row>
    <row r="362" spans="1:18">
      <c r="A362" s="71">
        <v>347</v>
      </c>
      <c r="B362" s="71" t="s">
        <v>397</v>
      </c>
      <c r="C362" s="71" t="s">
        <v>394</v>
      </c>
      <c r="D362" s="71"/>
      <c r="E362" s="71"/>
      <c r="F362" s="71"/>
      <c r="G362" s="71"/>
      <c r="H362" s="71"/>
      <c r="I362" s="71"/>
      <c r="J362" s="71">
        <v>600</v>
      </c>
      <c r="K362" s="71"/>
      <c r="L362" s="71">
        <v>20</v>
      </c>
      <c r="M362" s="71"/>
      <c r="N362" s="71"/>
      <c r="O362" s="71"/>
      <c r="P362" s="71"/>
      <c r="Q362" s="71">
        <f t="shared" si="13"/>
        <v>620</v>
      </c>
      <c r="R362" s="71"/>
    </row>
    <row r="363" spans="1:18">
      <c r="A363" s="71">
        <v>348</v>
      </c>
      <c r="B363" s="71" t="s">
        <v>398</v>
      </c>
      <c r="C363" s="71" t="s">
        <v>394</v>
      </c>
      <c r="D363" s="71"/>
      <c r="E363" s="71"/>
      <c r="F363" s="71"/>
      <c r="G363" s="71"/>
      <c r="H363" s="71"/>
      <c r="I363" s="71"/>
      <c r="J363" s="71">
        <v>600</v>
      </c>
      <c r="K363" s="71"/>
      <c r="L363" s="71">
        <v>10</v>
      </c>
      <c r="M363" s="71"/>
      <c r="N363" s="71"/>
      <c r="O363" s="71"/>
      <c r="P363" s="71"/>
      <c r="Q363" s="71">
        <f t="shared" si="13"/>
        <v>610</v>
      </c>
      <c r="R363" s="71"/>
    </row>
    <row r="364" spans="1:18">
      <c r="A364" s="71">
        <v>349</v>
      </c>
      <c r="B364" s="71" t="s">
        <v>410</v>
      </c>
      <c r="C364" s="71" t="s">
        <v>394</v>
      </c>
      <c r="D364" s="71"/>
      <c r="E364" s="71"/>
      <c r="F364" s="71"/>
      <c r="G364" s="71"/>
      <c r="H364" s="71"/>
      <c r="I364" s="71"/>
      <c r="J364" s="71">
        <v>200</v>
      </c>
      <c r="K364" s="71"/>
      <c r="L364" s="71"/>
      <c r="M364" s="71"/>
      <c r="N364" s="71"/>
      <c r="O364" s="71"/>
      <c r="P364" s="71"/>
      <c r="Q364" s="71">
        <f t="shared" si="13"/>
        <v>200</v>
      </c>
      <c r="R364" s="71"/>
    </row>
    <row r="365" spans="1:18">
      <c r="A365" s="71">
        <v>350</v>
      </c>
      <c r="B365" s="71" t="s">
        <v>401</v>
      </c>
      <c r="C365" s="71" t="s">
        <v>394</v>
      </c>
      <c r="D365" s="71"/>
      <c r="E365" s="71"/>
      <c r="F365" s="71"/>
      <c r="G365" s="71"/>
      <c r="H365" s="71"/>
      <c r="I365" s="71"/>
      <c r="J365" s="71">
        <v>80</v>
      </c>
      <c r="K365" s="71"/>
      <c r="L365" s="71"/>
      <c r="M365" s="71"/>
      <c r="N365" s="71"/>
      <c r="O365" s="71"/>
      <c r="P365" s="71"/>
      <c r="Q365" s="71">
        <f t="shared" si="13"/>
        <v>80</v>
      </c>
      <c r="R365" s="71"/>
    </row>
    <row r="366" spans="1:18">
      <c r="A366" s="71">
        <v>351</v>
      </c>
      <c r="B366" s="71" t="s">
        <v>395</v>
      </c>
      <c r="C366" s="71" t="s">
        <v>394</v>
      </c>
      <c r="D366" s="71"/>
      <c r="E366" s="71"/>
      <c r="F366" s="71"/>
      <c r="G366" s="71"/>
      <c r="H366" s="71"/>
      <c r="I366" s="71"/>
      <c r="J366" s="71">
        <v>240</v>
      </c>
      <c r="K366" s="71"/>
      <c r="L366" s="71"/>
      <c r="M366" s="71"/>
      <c r="N366" s="71"/>
      <c r="O366" s="71"/>
      <c r="P366" s="71"/>
      <c r="Q366" s="71">
        <f t="shared" si="13"/>
        <v>240</v>
      </c>
      <c r="R366" s="71"/>
    </row>
    <row r="367" spans="1:18">
      <c r="A367" s="71">
        <v>352</v>
      </c>
      <c r="B367" s="71" t="s">
        <v>3098</v>
      </c>
      <c r="C367" s="71" t="s">
        <v>3099</v>
      </c>
      <c r="D367" s="71"/>
      <c r="E367" s="71"/>
      <c r="F367" s="71"/>
      <c r="G367" s="71"/>
      <c r="H367" s="71"/>
      <c r="I367" s="71"/>
      <c r="J367" s="71"/>
      <c r="K367" s="71"/>
      <c r="L367" s="71">
        <v>1520</v>
      </c>
      <c r="M367" s="71"/>
      <c r="N367" s="71">
        <v>1000</v>
      </c>
      <c r="O367" s="71"/>
      <c r="P367" s="71"/>
      <c r="Q367" s="71">
        <f t="shared" si="13"/>
        <v>2520</v>
      </c>
      <c r="R367" s="71"/>
    </row>
    <row r="368" spans="1:18" ht="21" customHeight="1">
      <c r="A368" s="176"/>
      <c r="B368" s="176"/>
      <c r="C368" s="177" t="s">
        <v>394</v>
      </c>
      <c r="D368" s="310" t="s">
        <v>439</v>
      </c>
      <c r="E368" s="310"/>
      <c r="F368" s="310"/>
      <c r="G368" s="310"/>
      <c r="H368" s="310"/>
      <c r="I368" s="310"/>
      <c r="J368" s="310"/>
      <c r="K368" s="310"/>
      <c r="L368" s="310"/>
      <c r="M368" s="310"/>
      <c r="N368" s="310"/>
      <c r="O368" s="310"/>
      <c r="P368" s="310"/>
      <c r="Q368" s="176">
        <f>SUM(Q333:Q366)</f>
        <v>34281.107360000002</v>
      </c>
      <c r="R368" s="176"/>
    </row>
  </sheetData>
  <mergeCells count="22">
    <mergeCell ref="D312:P312"/>
    <mergeCell ref="D332:P332"/>
    <mergeCell ref="D368:P368"/>
    <mergeCell ref="D200:P200"/>
    <mergeCell ref="D215:P215"/>
    <mergeCell ref="D264:P264"/>
    <mergeCell ref="D276:P276"/>
    <mergeCell ref="D287:P287"/>
    <mergeCell ref="D183:P183"/>
    <mergeCell ref="A1:R1"/>
    <mergeCell ref="A2:A3"/>
    <mergeCell ref="B2:B3"/>
    <mergeCell ref="C2:C3"/>
    <mergeCell ref="D2:G2"/>
    <mergeCell ref="H2:H3"/>
    <mergeCell ref="I2:P2"/>
    <mergeCell ref="Q2:Q3"/>
    <mergeCell ref="D29:P29"/>
    <mergeCell ref="D61:P61"/>
    <mergeCell ref="D93:P93"/>
    <mergeCell ref="D120:P120"/>
    <mergeCell ref="D167:P167"/>
  </mergeCells>
  <phoneticPr fontId="1" type="noConversion"/>
  <conditionalFormatting sqref="B1:B3">
    <cfRule type="duplicateValues" dxfId="1" priority="2"/>
  </conditionalFormatting>
  <conditionalFormatting sqref="B370:B1048576 B1:B368">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07754-784D-45E1-A104-70173C07B321}">
  <dimension ref="A1:Z24"/>
  <sheetViews>
    <sheetView workbookViewId="0">
      <selection activeCell="AC9" sqref="AC9"/>
    </sheetView>
  </sheetViews>
  <sheetFormatPr defaultRowHeight="14"/>
  <cols>
    <col min="1" max="16384" width="8.6640625" style="42"/>
  </cols>
  <sheetData>
    <row r="1" spans="1:26" ht="21.5" customHeight="1">
      <c r="A1" s="286" t="s">
        <v>524</v>
      </c>
      <c r="B1" s="286"/>
      <c r="C1" s="286"/>
      <c r="D1" s="286"/>
      <c r="E1" s="286"/>
      <c r="F1" s="286"/>
      <c r="G1" s="286"/>
      <c r="H1" s="286"/>
      <c r="I1" s="286"/>
      <c r="J1" s="286"/>
      <c r="K1" s="286"/>
      <c r="L1" s="286"/>
      <c r="M1" s="286"/>
      <c r="N1" s="286"/>
      <c r="O1" s="286"/>
      <c r="P1" s="286"/>
      <c r="Q1" s="286"/>
      <c r="R1" s="286"/>
      <c r="S1" s="286"/>
      <c r="T1" s="286"/>
      <c r="U1" s="286"/>
      <c r="V1" s="286"/>
      <c r="W1" s="286"/>
      <c r="X1" s="286"/>
      <c r="Y1" s="286"/>
      <c r="Z1" s="286"/>
    </row>
    <row r="2" spans="1:26" ht="24.5" customHeight="1">
      <c r="A2" s="58"/>
      <c r="B2" s="58"/>
      <c r="C2" s="58"/>
      <c r="D2" s="58"/>
      <c r="E2" s="58"/>
      <c r="F2" s="58"/>
      <c r="G2" s="58"/>
      <c r="H2" s="58"/>
      <c r="I2" s="58"/>
      <c r="J2" s="58"/>
      <c r="K2" s="58"/>
      <c r="L2" s="58"/>
      <c r="M2" s="58"/>
      <c r="N2" s="58"/>
      <c r="O2" s="58"/>
      <c r="P2" s="58"/>
      <c r="Q2" s="58"/>
      <c r="R2" s="58"/>
      <c r="S2" s="58"/>
      <c r="T2" s="58"/>
      <c r="U2" s="58"/>
      <c r="V2" s="58"/>
      <c r="W2" s="58"/>
      <c r="X2" s="58"/>
      <c r="Y2" s="58"/>
      <c r="Z2" s="58"/>
    </row>
    <row r="3" spans="1:26" ht="98">
      <c r="A3" s="43" t="s">
        <v>525</v>
      </c>
      <c r="B3" s="44" t="s">
        <v>526</v>
      </c>
      <c r="C3" s="44" t="s">
        <v>527</v>
      </c>
      <c r="D3" s="44" t="s">
        <v>528</v>
      </c>
      <c r="E3" s="44" t="s">
        <v>529</v>
      </c>
      <c r="F3" s="44" t="s">
        <v>530</v>
      </c>
      <c r="G3" s="44" t="s">
        <v>531</v>
      </c>
      <c r="H3" s="44" t="s">
        <v>532</v>
      </c>
      <c r="I3" s="44" t="s">
        <v>533</v>
      </c>
      <c r="J3" s="45" t="s">
        <v>534</v>
      </c>
      <c r="K3" s="46" t="s">
        <v>535</v>
      </c>
      <c r="L3" s="46" t="s">
        <v>559</v>
      </c>
      <c r="M3" s="46" t="s">
        <v>536</v>
      </c>
      <c r="N3" s="46" t="s">
        <v>537</v>
      </c>
      <c r="O3" s="46" t="s">
        <v>560</v>
      </c>
      <c r="P3" s="47" t="s">
        <v>538</v>
      </c>
      <c r="Q3" s="47" t="s">
        <v>539</v>
      </c>
      <c r="R3" s="47" t="s">
        <v>561</v>
      </c>
      <c r="S3" s="47" t="s">
        <v>540</v>
      </c>
      <c r="T3" s="47" t="s">
        <v>541</v>
      </c>
      <c r="U3" s="47" t="s">
        <v>562</v>
      </c>
      <c r="V3" s="47" t="s">
        <v>542</v>
      </c>
      <c r="W3" s="47" t="s">
        <v>543</v>
      </c>
      <c r="X3" s="47" t="s">
        <v>563</v>
      </c>
      <c r="Y3" s="47" t="s">
        <v>544</v>
      </c>
      <c r="Z3" s="47" t="s">
        <v>545</v>
      </c>
    </row>
    <row r="4" spans="1:26" ht="42">
      <c r="A4" s="20" t="s">
        <v>546</v>
      </c>
      <c r="B4" s="22">
        <v>0</v>
      </c>
      <c r="C4" s="16">
        <v>10</v>
      </c>
      <c r="D4" s="16">
        <v>12</v>
      </c>
      <c r="E4" s="16">
        <v>33</v>
      </c>
      <c r="F4" s="32">
        <v>1</v>
      </c>
      <c r="G4" s="32"/>
      <c r="H4" s="32">
        <v>1</v>
      </c>
      <c r="I4" s="48">
        <f>B4*1.2+C4*1+D4*0.6+E4*0.1</f>
        <v>20.5</v>
      </c>
      <c r="J4" s="49">
        <f>350/$I$22*I4</f>
        <v>26.742452478568762</v>
      </c>
      <c r="K4" s="16">
        <v>27</v>
      </c>
      <c r="L4" s="16"/>
      <c r="M4" s="16"/>
      <c r="N4" s="16"/>
      <c r="O4" s="16"/>
      <c r="P4" s="16">
        <f>100/$I$22*I4</f>
        <v>7.6407007081625045</v>
      </c>
      <c r="Q4" s="16">
        <v>8</v>
      </c>
      <c r="R4" s="16"/>
      <c r="S4" s="16">
        <f>24/$I$22*I4</f>
        <v>1.8337681699590009</v>
      </c>
      <c r="T4" s="16">
        <v>2</v>
      </c>
      <c r="U4" s="16"/>
      <c r="V4" s="16">
        <f>6/$I$20*I4</f>
        <v>0.6507936507936507</v>
      </c>
      <c r="W4" s="16">
        <v>1</v>
      </c>
      <c r="X4" s="16"/>
      <c r="Y4" s="16">
        <f>100/$I$22*I4</f>
        <v>7.6407007081625045</v>
      </c>
      <c r="Z4" s="16">
        <v>8</v>
      </c>
    </row>
    <row r="5" spans="1:26" ht="42">
      <c r="A5" s="61" t="s">
        <v>547</v>
      </c>
      <c r="B5" s="47">
        <v>1</v>
      </c>
      <c r="C5" s="50">
        <v>11</v>
      </c>
      <c r="D5" s="50">
        <v>1</v>
      </c>
      <c r="E5" s="50">
        <v>1</v>
      </c>
      <c r="F5" s="50"/>
      <c r="G5" s="50">
        <v>5</v>
      </c>
      <c r="H5" s="50">
        <v>1</v>
      </c>
      <c r="I5" s="51">
        <f t="shared" ref="I5:I19" si="0">B5*1.2+C5*1+D5*0.6+E5*0.1</f>
        <v>12.899999999999999</v>
      </c>
      <c r="J5" s="52">
        <f t="shared" ref="J5:J19" si="1">350/$I$22*I5</f>
        <v>16.828177413343269</v>
      </c>
      <c r="K5" s="50">
        <v>17</v>
      </c>
      <c r="L5" s="50"/>
      <c r="M5" s="50"/>
      <c r="N5" s="50"/>
      <c r="O5" s="50"/>
      <c r="P5" s="50">
        <f t="shared" ref="P5:P19" si="2">100/$I$22*I5</f>
        <v>4.8080506895266488</v>
      </c>
      <c r="Q5" s="50">
        <v>5</v>
      </c>
      <c r="R5" s="50"/>
      <c r="S5" s="50">
        <f t="shared" ref="S5:S19" si="3">24/$I$22*I5</f>
        <v>1.1539321654863957</v>
      </c>
      <c r="T5" s="50">
        <v>2</v>
      </c>
      <c r="U5" s="50"/>
      <c r="V5" s="50">
        <f t="shared" ref="V5:V14" si="4">6/$I$20*I5</f>
        <v>0.40952380952380946</v>
      </c>
      <c r="W5" s="50">
        <v>1</v>
      </c>
      <c r="X5" s="50"/>
      <c r="Y5" s="50">
        <f t="shared" ref="Y5:Y19" si="5">100/$I$22*I5</f>
        <v>4.8080506895266488</v>
      </c>
      <c r="Z5" s="50">
        <v>5</v>
      </c>
    </row>
    <row r="6" spans="1:26" ht="42">
      <c r="A6" s="20" t="s">
        <v>123</v>
      </c>
      <c r="B6" s="22">
        <v>1</v>
      </c>
      <c r="C6" s="16">
        <v>16</v>
      </c>
      <c r="D6" s="16">
        <v>2</v>
      </c>
      <c r="E6" s="16">
        <v>12</v>
      </c>
      <c r="F6" s="16">
        <v>1</v>
      </c>
      <c r="G6" s="16"/>
      <c r="H6" s="16">
        <v>1</v>
      </c>
      <c r="I6" s="48">
        <f t="shared" si="0"/>
        <v>19.599999999999998</v>
      </c>
      <c r="J6" s="49">
        <f t="shared" si="1"/>
        <v>25.568393589265742</v>
      </c>
      <c r="K6" s="16">
        <v>26</v>
      </c>
      <c r="L6" s="16"/>
      <c r="M6" s="16"/>
      <c r="N6" s="16"/>
      <c r="O6" s="16"/>
      <c r="P6" s="16">
        <f t="shared" si="2"/>
        <v>7.3052553112187839</v>
      </c>
      <c r="Q6" s="16">
        <v>8</v>
      </c>
      <c r="R6" s="16"/>
      <c r="S6" s="16">
        <f t="shared" si="3"/>
        <v>1.753261274692508</v>
      </c>
      <c r="T6" s="16">
        <v>2</v>
      </c>
      <c r="U6" s="16"/>
      <c r="V6" s="16">
        <f t="shared" si="4"/>
        <v>0.62222222222222212</v>
      </c>
      <c r="W6" s="16">
        <v>1</v>
      </c>
      <c r="X6" s="16"/>
      <c r="Y6" s="16">
        <f t="shared" si="5"/>
        <v>7.3052553112187839</v>
      </c>
      <c r="Z6" s="16">
        <v>7</v>
      </c>
    </row>
    <row r="7" spans="1:26" ht="42">
      <c r="A7" s="61" t="s">
        <v>548</v>
      </c>
      <c r="B7" s="47">
        <v>2</v>
      </c>
      <c r="C7" s="50">
        <v>2</v>
      </c>
      <c r="D7" s="50">
        <v>0</v>
      </c>
      <c r="E7" s="50">
        <v>1</v>
      </c>
      <c r="F7" s="50"/>
      <c r="G7" s="50">
        <v>1</v>
      </c>
      <c r="H7" s="50"/>
      <c r="I7" s="51">
        <f t="shared" si="0"/>
        <v>4.5</v>
      </c>
      <c r="J7" s="52">
        <f t="shared" si="1"/>
        <v>5.8702944465150946</v>
      </c>
      <c r="K7" s="50">
        <v>6</v>
      </c>
      <c r="L7" s="50"/>
      <c r="M7" s="50"/>
      <c r="N7" s="50"/>
      <c r="O7" s="50"/>
      <c r="P7" s="50">
        <f t="shared" si="2"/>
        <v>1.6772269847185985</v>
      </c>
      <c r="Q7" s="50">
        <v>2</v>
      </c>
      <c r="R7" s="50"/>
      <c r="S7" s="50">
        <f t="shared" si="3"/>
        <v>0.40253447633246364</v>
      </c>
      <c r="T7" s="50">
        <v>1</v>
      </c>
      <c r="U7" s="50"/>
      <c r="V7" s="50">
        <f t="shared" si="4"/>
        <v>0.14285714285714285</v>
      </c>
      <c r="W7" s="50">
        <v>1</v>
      </c>
      <c r="X7" s="50"/>
      <c r="Y7" s="50">
        <f t="shared" si="5"/>
        <v>1.6772269847185985</v>
      </c>
      <c r="Z7" s="50">
        <v>2</v>
      </c>
    </row>
    <row r="8" spans="1:26" ht="42">
      <c r="A8" s="20" t="s">
        <v>549</v>
      </c>
      <c r="B8" s="22">
        <v>5</v>
      </c>
      <c r="C8" s="16">
        <v>15</v>
      </c>
      <c r="D8" s="16">
        <v>6</v>
      </c>
      <c r="E8" s="16">
        <v>12</v>
      </c>
      <c r="F8" s="16"/>
      <c r="G8" s="16">
        <v>1</v>
      </c>
      <c r="H8" s="16"/>
      <c r="I8" s="48">
        <f t="shared" si="0"/>
        <v>25.8</v>
      </c>
      <c r="J8" s="49">
        <f t="shared" si="1"/>
        <v>33.656354826686545</v>
      </c>
      <c r="K8" s="16">
        <v>34</v>
      </c>
      <c r="L8" s="16"/>
      <c r="M8" s="16"/>
      <c r="N8" s="16"/>
      <c r="O8" s="16"/>
      <c r="P8" s="16">
        <f t="shared" si="2"/>
        <v>9.6161013790532994</v>
      </c>
      <c r="Q8" s="16">
        <v>10</v>
      </c>
      <c r="R8" s="16"/>
      <c r="S8" s="16">
        <f t="shared" si="3"/>
        <v>2.3078643309727913</v>
      </c>
      <c r="T8" s="16">
        <v>3</v>
      </c>
      <c r="U8" s="16"/>
      <c r="V8" s="16">
        <f t="shared" si="4"/>
        <v>0.81904761904761902</v>
      </c>
      <c r="W8" s="16">
        <v>1</v>
      </c>
      <c r="X8" s="16"/>
      <c r="Y8" s="16">
        <f t="shared" si="5"/>
        <v>9.6161013790532994</v>
      </c>
      <c r="Z8" s="16">
        <v>10</v>
      </c>
    </row>
    <row r="9" spans="1:26" ht="42">
      <c r="A9" s="20" t="s">
        <v>550</v>
      </c>
      <c r="B9" s="22">
        <v>3</v>
      </c>
      <c r="C9" s="16">
        <v>11</v>
      </c>
      <c r="D9" s="16">
        <v>6</v>
      </c>
      <c r="E9" s="16">
        <v>27</v>
      </c>
      <c r="F9" s="16">
        <v>1</v>
      </c>
      <c r="G9" s="16">
        <v>1</v>
      </c>
      <c r="H9" s="16">
        <v>1</v>
      </c>
      <c r="I9" s="48">
        <f t="shared" si="0"/>
        <v>20.9</v>
      </c>
      <c r="J9" s="49">
        <f t="shared" si="1"/>
        <v>27.264256429370104</v>
      </c>
      <c r="K9" s="16">
        <v>28</v>
      </c>
      <c r="L9" s="16"/>
      <c r="M9" s="16"/>
      <c r="N9" s="16"/>
      <c r="O9" s="16"/>
      <c r="P9" s="16">
        <f t="shared" si="2"/>
        <v>7.7897875512486019</v>
      </c>
      <c r="Q9" s="16">
        <v>8</v>
      </c>
      <c r="R9" s="16"/>
      <c r="S9" s="16">
        <f t="shared" si="3"/>
        <v>1.8695490122996643</v>
      </c>
      <c r="T9" s="16">
        <v>2</v>
      </c>
      <c r="U9" s="16"/>
      <c r="V9" s="16">
        <f t="shared" si="4"/>
        <v>0.66349206349206336</v>
      </c>
      <c r="W9" s="16">
        <v>1</v>
      </c>
      <c r="X9" s="16"/>
      <c r="Y9" s="16">
        <f t="shared" si="5"/>
        <v>7.7897875512486019</v>
      </c>
      <c r="Z9" s="16">
        <v>9</v>
      </c>
    </row>
    <row r="10" spans="1:26" ht="42">
      <c r="A10" s="61" t="s">
        <v>63</v>
      </c>
      <c r="B10" s="47">
        <v>2</v>
      </c>
      <c r="C10" s="50">
        <v>3</v>
      </c>
      <c r="D10" s="50">
        <v>0</v>
      </c>
      <c r="E10" s="50">
        <v>2</v>
      </c>
      <c r="F10" s="50"/>
      <c r="G10" s="50">
        <v>2</v>
      </c>
      <c r="H10" s="50"/>
      <c r="I10" s="51">
        <f t="shared" si="0"/>
        <v>5.6000000000000005</v>
      </c>
      <c r="J10" s="52">
        <f t="shared" si="1"/>
        <v>7.3052553112187848</v>
      </c>
      <c r="K10" s="50">
        <v>8</v>
      </c>
      <c r="L10" s="50"/>
      <c r="M10" s="50"/>
      <c r="N10" s="50"/>
      <c r="O10" s="50"/>
      <c r="P10" s="50">
        <f t="shared" si="2"/>
        <v>2.0872158032053671</v>
      </c>
      <c r="Q10" s="50">
        <v>3</v>
      </c>
      <c r="R10" s="50"/>
      <c r="S10" s="50">
        <f t="shared" si="3"/>
        <v>0.50093179276928812</v>
      </c>
      <c r="T10" s="50">
        <v>1</v>
      </c>
      <c r="U10" s="50"/>
      <c r="V10" s="50">
        <f t="shared" si="4"/>
        <v>0.17777777777777778</v>
      </c>
      <c r="W10" s="50">
        <v>1</v>
      </c>
      <c r="X10" s="50"/>
      <c r="Y10" s="50">
        <f t="shared" si="5"/>
        <v>2.0872158032053671</v>
      </c>
      <c r="Z10" s="50">
        <v>2</v>
      </c>
    </row>
    <row r="11" spans="1:26" ht="42">
      <c r="A11" s="20" t="s">
        <v>441</v>
      </c>
      <c r="B11" s="22">
        <v>1</v>
      </c>
      <c r="C11" s="16">
        <v>12</v>
      </c>
      <c r="D11" s="16">
        <v>5</v>
      </c>
      <c r="E11" s="16">
        <v>32</v>
      </c>
      <c r="F11" s="16"/>
      <c r="G11" s="16"/>
      <c r="H11" s="16">
        <v>4</v>
      </c>
      <c r="I11" s="48">
        <f t="shared" si="0"/>
        <v>19.399999999999999</v>
      </c>
      <c r="J11" s="49">
        <f t="shared" si="1"/>
        <v>25.307491613865071</v>
      </c>
      <c r="K11" s="16">
        <v>26</v>
      </c>
      <c r="L11" s="16"/>
      <c r="M11" s="16"/>
      <c r="N11" s="16"/>
      <c r="O11" s="16"/>
      <c r="P11" s="16">
        <f t="shared" si="2"/>
        <v>7.2307118896757361</v>
      </c>
      <c r="Q11" s="16">
        <v>8</v>
      </c>
      <c r="R11" s="16"/>
      <c r="S11" s="16">
        <f t="shared" si="3"/>
        <v>1.7353708535221763</v>
      </c>
      <c r="T11" s="16">
        <v>2</v>
      </c>
      <c r="U11" s="16"/>
      <c r="V11" s="16">
        <f t="shared" si="4"/>
        <v>0.61587301587301579</v>
      </c>
      <c r="W11" s="16">
        <v>1</v>
      </c>
      <c r="X11" s="16"/>
      <c r="Y11" s="16">
        <f t="shared" si="5"/>
        <v>7.2307118896757361</v>
      </c>
      <c r="Z11" s="16">
        <v>7</v>
      </c>
    </row>
    <row r="12" spans="1:26" ht="42">
      <c r="A12" s="20" t="s">
        <v>551</v>
      </c>
      <c r="B12" s="22">
        <v>3</v>
      </c>
      <c r="C12" s="16">
        <v>7</v>
      </c>
      <c r="D12" s="16">
        <v>14</v>
      </c>
      <c r="E12" s="16">
        <v>35</v>
      </c>
      <c r="F12" s="16"/>
      <c r="G12" s="16"/>
      <c r="H12" s="16">
        <v>2</v>
      </c>
      <c r="I12" s="48">
        <f t="shared" si="0"/>
        <v>22.5</v>
      </c>
      <c r="J12" s="49">
        <f t="shared" si="1"/>
        <v>29.351472232575471</v>
      </c>
      <c r="K12" s="16">
        <v>30</v>
      </c>
      <c r="L12" s="16"/>
      <c r="M12" s="16"/>
      <c r="N12" s="16"/>
      <c r="O12" s="16"/>
      <c r="P12" s="16">
        <f t="shared" si="2"/>
        <v>8.3861349235929925</v>
      </c>
      <c r="Q12" s="16">
        <v>9</v>
      </c>
      <c r="R12" s="16"/>
      <c r="S12" s="16">
        <f t="shared" si="3"/>
        <v>2.012672381662318</v>
      </c>
      <c r="T12" s="16">
        <v>2</v>
      </c>
      <c r="U12" s="16"/>
      <c r="V12" s="16">
        <f t="shared" si="4"/>
        <v>0.71428571428571419</v>
      </c>
      <c r="W12" s="16">
        <v>1</v>
      </c>
      <c r="X12" s="16"/>
      <c r="Y12" s="16">
        <f t="shared" si="5"/>
        <v>8.3861349235929925</v>
      </c>
      <c r="Z12" s="16">
        <v>8</v>
      </c>
    </row>
    <row r="13" spans="1:26" ht="35" customHeight="1">
      <c r="A13" s="20" t="s">
        <v>244</v>
      </c>
      <c r="B13" s="22">
        <v>1</v>
      </c>
      <c r="C13" s="16">
        <v>8</v>
      </c>
      <c r="D13" s="16">
        <v>11</v>
      </c>
      <c r="E13" s="16">
        <v>25</v>
      </c>
      <c r="F13" s="16"/>
      <c r="G13" s="16"/>
      <c r="H13" s="16"/>
      <c r="I13" s="48">
        <f t="shared" si="0"/>
        <v>18.299999999999997</v>
      </c>
      <c r="J13" s="49">
        <f t="shared" si="1"/>
        <v>23.872530749161381</v>
      </c>
      <c r="K13" s="16">
        <v>24</v>
      </c>
      <c r="L13" s="16"/>
      <c r="M13" s="16"/>
      <c r="N13" s="16"/>
      <c r="O13" s="16"/>
      <c r="P13" s="16">
        <f t="shared" si="2"/>
        <v>6.8207230711889668</v>
      </c>
      <c r="Q13" s="16">
        <v>7</v>
      </c>
      <c r="R13" s="16"/>
      <c r="S13" s="16">
        <f t="shared" si="3"/>
        <v>1.6369735370853518</v>
      </c>
      <c r="T13" s="16">
        <v>2</v>
      </c>
      <c r="U13" s="16"/>
      <c r="V13" s="16">
        <f t="shared" si="4"/>
        <v>0.58095238095238078</v>
      </c>
      <c r="W13" s="16">
        <v>1</v>
      </c>
      <c r="X13" s="16"/>
      <c r="Y13" s="16">
        <f t="shared" si="5"/>
        <v>6.8207230711889668</v>
      </c>
      <c r="Z13" s="16">
        <v>7</v>
      </c>
    </row>
    <row r="14" spans="1:26" ht="42">
      <c r="A14" s="20" t="s">
        <v>552</v>
      </c>
      <c r="B14" s="22">
        <v>1</v>
      </c>
      <c r="C14" s="16">
        <v>9</v>
      </c>
      <c r="D14" s="16">
        <v>9</v>
      </c>
      <c r="E14" s="16">
        <v>34</v>
      </c>
      <c r="F14" s="16"/>
      <c r="G14" s="16"/>
      <c r="H14" s="16"/>
      <c r="I14" s="48">
        <f t="shared" si="0"/>
        <v>19</v>
      </c>
      <c r="J14" s="49">
        <f t="shared" si="1"/>
        <v>24.785687663063733</v>
      </c>
      <c r="K14" s="16">
        <v>25</v>
      </c>
      <c r="L14" s="16"/>
      <c r="M14" s="16"/>
      <c r="N14" s="16"/>
      <c r="O14" s="16"/>
      <c r="P14" s="16">
        <f t="shared" si="2"/>
        <v>7.0816250465896387</v>
      </c>
      <c r="Q14" s="16">
        <v>8</v>
      </c>
      <c r="R14" s="16"/>
      <c r="S14" s="16">
        <f t="shared" si="3"/>
        <v>1.699590011181513</v>
      </c>
      <c r="T14" s="16">
        <v>2</v>
      </c>
      <c r="U14" s="16"/>
      <c r="V14" s="16">
        <f t="shared" si="4"/>
        <v>0.60317460317460314</v>
      </c>
      <c r="W14" s="16">
        <v>1</v>
      </c>
      <c r="X14" s="16"/>
      <c r="Y14" s="16">
        <f t="shared" si="5"/>
        <v>7.0816250465896387</v>
      </c>
      <c r="Z14" s="16">
        <v>7</v>
      </c>
    </row>
    <row r="15" spans="1:26" ht="28">
      <c r="A15" s="20" t="s">
        <v>359</v>
      </c>
      <c r="B15" s="22">
        <v>0</v>
      </c>
      <c r="C15" s="16">
        <v>3</v>
      </c>
      <c r="D15" s="16">
        <v>6</v>
      </c>
      <c r="E15" s="16">
        <v>20</v>
      </c>
      <c r="F15" s="16"/>
      <c r="G15" s="16"/>
      <c r="H15" s="16">
        <v>1</v>
      </c>
      <c r="I15" s="48">
        <f t="shared" si="0"/>
        <v>8.6</v>
      </c>
      <c r="J15" s="49">
        <f t="shared" si="1"/>
        <v>11.218784942228847</v>
      </c>
      <c r="K15" s="16">
        <v>12</v>
      </c>
      <c r="L15" s="16"/>
      <c r="M15" s="16">
        <f>19/$I$21*I15</f>
        <v>2.060529634300126</v>
      </c>
      <c r="N15" s="16">
        <v>2</v>
      </c>
      <c r="O15" s="16"/>
      <c r="P15" s="16">
        <f t="shared" si="2"/>
        <v>3.2053671263510992</v>
      </c>
      <c r="Q15" s="16">
        <v>4</v>
      </c>
      <c r="R15" s="16"/>
      <c r="S15" s="16">
        <f t="shared" si="3"/>
        <v>0.76928811032426381</v>
      </c>
      <c r="T15" s="16">
        <v>1</v>
      </c>
      <c r="U15" s="16"/>
      <c r="V15" s="16"/>
      <c r="W15" s="16"/>
      <c r="X15" s="16"/>
      <c r="Y15" s="16">
        <f t="shared" si="5"/>
        <v>3.2053671263510992</v>
      </c>
      <c r="Z15" s="16">
        <v>3</v>
      </c>
    </row>
    <row r="16" spans="1:26" ht="27" customHeight="1">
      <c r="A16" s="20" t="s">
        <v>261</v>
      </c>
      <c r="B16" s="22">
        <v>1</v>
      </c>
      <c r="C16" s="16">
        <v>12</v>
      </c>
      <c r="D16" s="16">
        <v>22</v>
      </c>
      <c r="E16" s="16">
        <v>44</v>
      </c>
      <c r="F16" s="16">
        <v>1</v>
      </c>
      <c r="G16" s="16">
        <v>2</v>
      </c>
      <c r="H16" s="16">
        <v>2</v>
      </c>
      <c r="I16" s="48">
        <f t="shared" si="0"/>
        <v>30.799999999999997</v>
      </c>
      <c r="J16" s="49">
        <f t="shared" si="1"/>
        <v>40.178904211703312</v>
      </c>
      <c r="K16" s="16">
        <v>41</v>
      </c>
      <c r="L16" s="16"/>
      <c r="M16" s="16">
        <f t="shared" ref="M16:M19" si="6">19/$I$21*I16</f>
        <v>7.3795712484237068</v>
      </c>
      <c r="N16" s="16">
        <v>8</v>
      </c>
      <c r="O16" s="16"/>
      <c r="P16" s="16">
        <f t="shared" si="2"/>
        <v>11.479686917629518</v>
      </c>
      <c r="Q16" s="16">
        <v>12</v>
      </c>
      <c r="R16" s="16"/>
      <c r="S16" s="16">
        <f t="shared" si="3"/>
        <v>2.755124860231084</v>
      </c>
      <c r="T16" s="16">
        <v>3</v>
      </c>
      <c r="U16" s="16"/>
      <c r="V16" s="16"/>
      <c r="W16" s="16"/>
      <c r="X16" s="16"/>
      <c r="Y16" s="16">
        <f t="shared" si="5"/>
        <v>11.479686917629518</v>
      </c>
      <c r="Z16" s="16">
        <v>10</v>
      </c>
    </row>
    <row r="17" spans="1:26" ht="28">
      <c r="A17" s="20" t="s">
        <v>500</v>
      </c>
      <c r="B17" s="22">
        <v>1</v>
      </c>
      <c r="C17" s="16">
        <v>7</v>
      </c>
      <c r="D17" s="16">
        <v>5</v>
      </c>
      <c r="E17" s="16">
        <v>17</v>
      </c>
      <c r="F17" s="16"/>
      <c r="G17" s="16"/>
      <c r="H17" s="16">
        <v>1</v>
      </c>
      <c r="I17" s="48">
        <f t="shared" si="0"/>
        <v>12.899999999999999</v>
      </c>
      <c r="J17" s="49">
        <f t="shared" si="1"/>
        <v>16.828177413343269</v>
      </c>
      <c r="K17" s="16">
        <v>17</v>
      </c>
      <c r="L17" s="16"/>
      <c r="M17" s="16">
        <f t="shared" si="6"/>
        <v>3.0907944514501891</v>
      </c>
      <c r="N17" s="16">
        <v>3</v>
      </c>
      <c r="O17" s="16"/>
      <c r="P17" s="16">
        <f t="shared" si="2"/>
        <v>4.8080506895266488</v>
      </c>
      <c r="Q17" s="16">
        <v>5</v>
      </c>
      <c r="R17" s="16"/>
      <c r="S17" s="16">
        <f t="shared" si="3"/>
        <v>1.1539321654863957</v>
      </c>
      <c r="T17" s="16">
        <v>1</v>
      </c>
      <c r="U17" s="16"/>
      <c r="V17" s="16"/>
      <c r="W17" s="16"/>
      <c r="X17" s="16"/>
      <c r="Y17" s="16">
        <f t="shared" si="5"/>
        <v>4.8080506895266488</v>
      </c>
      <c r="Z17" s="16">
        <v>5</v>
      </c>
    </row>
    <row r="18" spans="1:26" ht="28">
      <c r="A18" s="20" t="s">
        <v>553</v>
      </c>
      <c r="B18" s="22">
        <v>0</v>
      </c>
      <c r="C18" s="16">
        <v>2</v>
      </c>
      <c r="D18" s="16">
        <v>14</v>
      </c>
      <c r="E18" s="16">
        <v>58</v>
      </c>
      <c r="F18" s="16"/>
      <c r="G18" s="16"/>
      <c r="H18" s="16"/>
      <c r="I18" s="48">
        <f t="shared" si="0"/>
        <v>16.200000000000003</v>
      </c>
      <c r="J18" s="49">
        <f t="shared" si="1"/>
        <v>21.133060007454343</v>
      </c>
      <c r="K18" s="16">
        <v>22</v>
      </c>
      <c r="L18" s="16"/>
      <c r="M18" s="16">
        <f t="shared" si="6"/>
        <v>3.881462799495587</v>
      </c>
      <c r="N18" s="16">
        <v>4</v>
      </c>
      <c r="O18" s="16"/>
      <c r="P18" s="16">
        <f t="shared" si="2"/>
        <v>6.0380171449869557</v>
      </c>
      <c r="Q18" s="16">
        <v>7</v>
      </c>
      <c r="R18" s="16"/>
      <c r="S18" s="16">
        <f t="shared" si="3"/>
        <v>1.4491241147968692</v>
      </c>
      <c r="T18" s="16">
        <v>2</v>
      </c>
      <c r="U18" s="16"/>
      <c r="V18" s="16"/>
      <c r="W18" s="16"/>
      <c r="X18" s="16"/>
      <c r="Y18" s="16">
        <f t="shared" si="5"/>
        <v>6.0380171449869557</v>
      </c>
      <c r="Z18" s="16">
        <v>6</v>
      </c>
    </row>
    <row r="19" spans="1:26" ht="32.5" customHeight="1">
      <c r="A19" s="20" t="s">
        <v>346</v>
      </c>
      <c r="B19" s="22">
        <v>0</v>
      </c>
      <c r="C19" s="16">
        <v>4</v>
      </c>
      <c r="D19" s="16">
        <v>7</v>
      </c>
      <c r="E19" s="16">
        <v>26</v>
      </c>
      <c r="F19" s="16"/>
      <c r="G19" s="16"/>
      <c r="H19" s="16"/>
      <c r="I19" s="48">
        <f t="shared" si="0"/>
        <v>10.799999999999999</v>
      </c>
      <c r="J19" s="49">
        <f t="shared" si="1"/>
        <v>14.088706671636226</v>
      </c>
      <c r="K19" s="16">
        <v>15</v>
      </c>
      <c r="L19" s="16"/>
      <c r="M19" s="16">
        <f t="shared" si="6"/>
        <v>2.5876418663303906</v>
      </c>
      <c r="N19" s="16">
        <v>3</v>
      </c>
      <c r="O19" s="16"/>
      <c r="P19" s="16">
        <f t="shared" si="2"/>
        <v>4.025344763324636</v>
      </c>
      <c r="Q19" s="16">
        <v>5</v>
      </c>
      <c r="R19" s="16"/>
      <c r="S19" s="16">
        <f t="shared" si="3"/>
        <v>0.96608274319791254</v>
      </c>
      <c r="T19" s="16">
        <v>1</v>
      </c>
      <c r="U19" s="16"/>
      <c r="V19" s="16"/>
      <c r="W19" s="16"/>
      <c r="X19" s="16"/>
      <c r="Y19" s="16">
        <f t="shared" si="5"/>
        <v>4.025344763324636</v>
      </c>
      <c r="Z19" s="16">
        <v>4</v>
      </c>
    </row>
    <row r="20" spans="1:26">
      <c r="A20" s="287" t="s">
        <v>554</v>
      </c>
      <c r="B20" s="287"/>
      <c r="C20" s="287"/>
      <c r="D20" s="287"/>
      <c r="E20" s="287"/>
      <c r="F20" s="53"/>
      <c r="G20" s="53"/>
      <c r="H20" s="53"/>
      <c r="I20" s="54">
        <f>SUM(I4:I14)</f>
        <v>189</v>
      </c>
      <c r="J20" s="55"/>
      <c r="K20" s="56">
        <f>SUM(K4:K19)</f>
        <v>358</v>
      </c>
      <c r="L20" s="56"/>
      <c r="M20" s="56"/>
      <c r="N20" s="56">
        <f>SUM(N15:N19)</f>
        <v>20</v>
      </c>
      <c r="O20" s="56"/>
      <c r="P20" s="56"/>
      <c r="Q20" s="56">
        <f>SUM(Q4:Q19)</f>
        <v>109</v>
      </c>
      <c r="R20" s="56"/>
      <c r="S20" s="56"/>
      <c r="T20" s="56">
        <f>SUM(T4:T19)</f>
        <v>29</v>
      </c>
      <c r="U20" s="56"/>
      <c r="V20" s="56"/>
      <c r="W20" s="56">
        <f>SUM(W4:W19)</f>
        <v>11</v>
      </c>
      <c r="X20" s="57"/>
      <c r="Y20" s="57"/>
      <c r="Z20" s="56">
        <f>SUM(Z4:Z19)</f>
        <v>100</v>
      </c>
    </row>
    <row r="21" spans="1:26">
      <c r="A21" s="288" t="s">
        <v>555</v>
      </c>
      <c r="B21" s="288"/>
      <c r="C21" s="288"/>
      <c r="D21" s="288"/>
      <c r="E21" s="288"/>
      <c r="F21" s="16"/>
      <c r="G21" s="16"/>
      <c r="H21" s="16"/>
      <c r="I21" s="48">
        <f>SUM(I15:I19)</f>
        <v>79.3</v>
      </c>
      <c r="J21" s="49"/>
      <c r="K21" s="289" t="s">
        <v>556</v>
      </c>
      <c r="L21" s="286"/>
      <c r="M21" s="286"/>
      <c r="N21" s="286"/>
      <c r="O21" s="286"/>
      <c r="P21" s="286"/>
      <c r="Q21" s="286"/>
      <c r="R21" s="286"/>
      <c r="S21" s="286"/>
      <c r="T21" s="286"/>
      <c r="U21" s="286"/>
      <c r="V21" s="286"/>
      <c r="W21" s="286"/>
      <c r="X21" s="286"/>
      <c r="Y21" s="286"/>
      <c r="Z21" s="286"/>
    </row>
    <row r="22" spans="1:26">
      <c r="A22" s="290" t="s">
        <v>557</v>
      </c>
      <c r="B22" s="290"/>
      <c r="C22" s="290"/>
      <c r="D22" s="290"/>
      <c r="E22" s="290"/>
      <c r="F22" s="16"/>
      <c r="G22" s="16"/>
      <c r="H22" s="16"/>
      <c r="I22" s="48">
        <f>SUM(I4:I19)</f>
        <v>268.3</v>
      </c>
      <c r="J22" s="48"/>
      <c r="K22" s="289"/>
      <c r="L22" s="286"/>
      <c r="M22" s="286"/>
      <c r="N22" s="286"/>
      <c r="O22" s="286"/>
      <c r="P22" s="286"/>
      <c r="Q22" s="286"/>
      <c r="R22" s="286"/>
      <c r="S22" s="286"/>
      <c r="T22" s="286"/>
      <c r="U22" s="286"/>
      <c r="V22" s="286"/>
      <c r="W22" s="286"/>
      <c r="X22" s="286"/>
      <c r="Y22" s="286"/>
      <c r="Z22" s="286"/>
    </row>
    <row r="23" spans="1:26">
      <c r="A23" s="58"/>
      <c r="B23" s="58"/>
      <c r="C23" s="58"/>
      <c r="D23" s="58"/>
      <c r="E23" s="58"/>
      <c r="F23" s="35"/>
      <c r="G23" s="35"/>
      <c r="H23" s="35"/>
      <c r="I23" s="58"/>
      <c r="J23" s="59"/>
      <c r="K23" s="35"/>
      <c r="L23" s="35"/>
      <c r="M23" s="35"/>
      <c r="N23" s="35"/>
      <c r="O23" s="35"/>
      <c r="P23" s="35"/>
      <c r="Q23" s="35"/>
      <c r="R23" s="35"/>
      <c r="S23" s="35"/>
      <c r="T23" s="35"/>
      <c r="U23" s="35"/>
      <c r="V23" s="35"/>
      <c r="W23" s="35"/>
      <c r="X23" s="35"/>
      <c r="Y23" s="35"/>
      <c r="Z23" s="60"/>
    </row>
    <row r="24" spans="1:26">
      <c r="A24" s="285" t="s">
        <v>558</v>
      </c>
      <c r="B24" s="285"/>
      <c r="C24" s="285"/>
      <c r="D24" s="285"/>
      <c r="E24" s="285"/>
      <c r="F24" s="285"/>
      <c r="G24" s="285"/>
      <c r="H24" s="285"/>
      <c r="I24" s="285"/>
      <c r="J24" s="285"/>
      <c r="K24" s="285"/>
      <c r="L24" s="285"/>
      <c r="M24" s="285"/>
      <c r="N24" s="285"/>
      <c r="O24" s="285"/>
      <c r="P24" s="285"/>
      <c r="Q24" s="285"/>
      <c r="R24" s="285"/>
      <c r="S24" s="285"/>
      <c r="T24" s="285"/>
      <c r="U24" s="285"/>
      <c r="V24" s="285"/>
      <c r="W24" s="285"/>
      <c r="X24" s="285"/>
      <c r="Y24" s="285"/>
      <c r="Z24" s="285"/>
    </row>
  </sheetData>
  <mergeCells count="6">
    <mergeCell ref="A24:Z24"/>
    <mergeCell ref="A1:Z1"/>
    <mergeCell ref="A20:E20"/>
    <mergeCell ref="A21:E21"/>
    <mergeCell ref="K21:Z22"/>
    <mergeCell ref="A22:E2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316C-195C-45BF-8524-88C38A22678F}">
  <sheetPr filterMode="1"/>
  <dimension ref="A1:L360"/>
  <sheetViews>
    <sheetView tabSelected="1" zoomScale="85" zoomScaleNormal="85" workbookViewId="0">
      <selection activeCell="O16" sqref="O16"/>
    </sheetView>
  </sheetViews>
  <sheetFormatPr defaultRowHeight="14"/>
  <cols>
    <col min="1" max="2" width="8.6640625" style="35"/>
    <col min="3" max="3" width="49.25" style="35" customWidth="1"/>
    <col min="4" max="4" width="15.08203125" style="35" customWidth="1"/>
    <col min="5" max="5" width="18.08203125" style="35" customWidth="1"/>
    <col min="6" max="7" width="8.6640625" style="35"/>
    <col min="8" max="8" width="38.33203125" style="35" hidden="1" customWidth="1"/>
    <col min="9" max="9" width="8.6640625" style="35"/>
    <col min="10" max="10" width="12.9140625" style="35" bestFit="1" customWidth="1"/>
    <col min="11" max="11" width="8.6640625" style="35"/>
    <col min="12" max="12" width="15.08203125" style="35" customWidth="1"/>
    <col min="13" max="16384" width="8.6640625" style="35"/>
  </cols>
  <sheetData>
    <row r="1" spans="1:12" ht="27.5" customHeight="1">
      <c r="A1" s="291" t="s">
        <v>632</v>
      </c>
      <c r="B1" s="291"/>
      <c r="C1" s="291"/>
      <c r="D1" s="291"/>
      <c r="E1" s="291"/>
      <c r="F1" s="291"/>
      <c r="G1" s="291"/>
      <c r="H1" s="291"/>
      <c r="I1" s="291"/>
      <c r="J1" s="291"/>
      <c r="K1" s="291"/>
      <c r="L1" s="291"/>
    </row>
    <row r="2" spans="1:12" ht="26" customHeight="1">
      <c r="A2" s="86" t="s">
        <v>564</v>
      </c>
      <c r="B2" s="86" t="s">
        <v>565</v>
      </c>
      <c r="C2" s="86" t="s">
        <v>566</v>
      </c>
      <c r="D2" s="86" t="s">
        <v>567</v>
      </c>
      <c r="E2" s="86" t="s">
        <v>568</v>
      </c>
      <c r="F2" s="86" t="s">
        <v>569</v>
      </c>
      <c r="G2" s="86" t="s">
        <v>570</v>
      </c>
      <c r="H2" s="86" t="s">
        <v>571</v>
      </c>
      <c r="I2" s="86" t="s">
        <v>572</v>
      </c>
      <c r="J2" s="86" t="s">
        <v>573</v>
      </c>
      <c r="K2" s="86" t="s">
        <v>2229</v>
      </c>
      <c r="L2" s="86" t="s">
        <v>574</v>
      </c>
    </row>
    <row r="3" spans="1:12" ht="26" customHeight="1">
      <c r="A3" s="65">
        <v>1</v>
      </c>
      <c r="B3" s="65" t="s">
        <v>69</v>
      </c>
      <c r="C3" s="74" t="s">
        <v>2290</v>
      </c>
      <c r="D3" s="74" t="s">
        <v>2289</v>
      </c>
      <c r="E3" s="74">
        <v>2022</v>
      </c>
      <c r="F3" s="65" t="s">
        <v>578</v>
      </c>
      <c r="G3" s="74" t="s">
        <v>1402</v>
      </c>
      <c r="H3" s="65" t="s">
        <v>746</v>
      </c>
      <c r="I3" s="74">
        <v>3500</v>
      </c>
      <c r="J3" s="74" t="s">
        <v>550</v>
      </c>
      <c r="K3" s="74"/>
      <c r="L3" s="65"/>
    </row>
    <row r="4" spans="1:12" ht="26" customHeight="1">
      <c r="A4" s="65">
        <v>2</v>
      </c>
      <c r="B4" s="65" t="s">
        <v>72</v>
      </c>
      <c r="C4" s="65" t="s">
        <v>747</v>
      </c>
      <c r="D4" s="65" t="s">
        <v>748</v>
      </c>
      <c r="E4" s="65" t="s">
        <v>749</v>
      </c>
      <c r="F4" s="65" t="s">
        <v>578</v>
      </c>
      <c r="G4" s="65" t="s">
        <v>989</v>
      </c>
      <c r="H4" s="65" t="s">
        <v>750</v>
      </c>
      <c r="I4" s="65">
        <v>5500</v>
      </c>
      <c r="J4" s="65" t="s">
        <v>550</v>
      </c>
      <c r="K4" s="65"/>
      <c r="L4" s="65"/>
    </row>
    <row r="5" spans="1:12" ht="26" customHeight="1">
      <c r="A5" s="65">
        <v>3</v>
      </c>
      <c r="B5" s="65" t="s">
        <v>75</v>
      </c>
      <c r="C5" s="65" t="s">
        <v>751</v>
      </c>
      <c r="D5" s="65" t="s">
        <v>752</v>
      </c>
      <c r="E5" s="65">
        <v>2022</v>
      </c>
      <c r="F5" s="65" t="s">
        <v>578</v>
      </c>
      <c r="G5" s="65" t="s">
        <v>583</v>
      </c>
      <c r="H5" s="65"/>
      <c r="I5" s="65">
        <v>10</v>
      </c>
      <c r="J5" s="65" t="s">
        <v>63</v>
      </c>
      <c r="K5" s="65"/>
      <c r="L5" s="65"/>
    </row>
    <row r="6" spans="1:12" ht="26" customHeight="1">
      <c r="A6" s="65">
        <v>4</v>
      </c>
      <c r="B6" s="65" t="s">
        <v>105</v>
      </c>
      <c r="C6" s="65" t="s">
        <v>754</v>
      </c>
      <c r="D6" s="65" t="s">
        <v>742</v>
      </c>
      <c r="E6" s="65"/>
      <c r="F6" s="65" t="s">
        <v>578</v>
      </c>
      <c r="G6" s="65" t="s">
        <v>1399</v>
      </c>
      <c r="H6" s="65" t="s">
        <v>643</v>
      </c>
      <c r="I6" s="65">
        <v>1200</v>
      </c>
      <c r="J6" s="74" t="s">
        <v>550</v>
      </c>
      <c r="K6" s="74"/>
      <c r="L6" s="65"/>
    </row>
    <row r="7" spans="1:12" ht="26" customHeight="1">
      <c r="A7" s="65">
        <v>5</v>
      </c>
      <c r="B7" s="65" t="s">
        <v>105</v>
      </c>
      <c r="C7" s="65" t="s">
        <v>755</v>
      </c>
      <c r="D7" s="65" t="s">
        <v>742</v>
      </c>
      <c r="E7" s="65"/>
      <c r="F7" s="65" t="s">
        <v>578</v>
      </c>
      <c r="G7" s="65" t="s">
        <v>1399</v>
      </c>
      <c r="H7" s="65" t="s">
        <v>643</v>
      </c>
      <c r="I7" s="65">
        <v>1200</v>
      </c>
      <c r="J7" s="74" t="s">
        <v>550</v>
      </c>
      <c r="K7" s="74"/>
      <c r="L7" s="65"/>
    </row>
    <row r="8" spans="1:12" ht="26" customHeight="1">
      <c r="A8" s="65">
        <v>6</v>
      </c>
      <c r="B8" s="65" t="s">
        <v>105</v>
      </c>
      <c r="C8" s="65" t="s">
        <v>756</v>
      </c>
      <c r="D8" s="65" t="s">
        <v>757</v>
      </c>
      <c r="E8" s="65">
        <v>2022</v>
      </c>
      <c r="F8" s="65" t="s">
        <v>578</v>
      </c>
      <c r="G8" s="65" t="s">
        <v>989</v>
      </c>
      <c r="H8" s="65" t="s">
        <v>636</v>
      </c>
      <c r="I8" s="65">
        <v>5500</v>
      </c>
      <c r="J8" s="74" t="s">
        <v>550</v>
      </c>
      <c r="K8" s="74"/>
      <c r="L8" s="65"/>
    </row>
    <row r="9" spans="1:12" ht="26" customHeight="1">
      <c r="A9" s="65">
        <v>7</v>
      </c>
      <c r="B9" s="65" t="s">
        <v>105</v>
      </c>
      <c r="C9" s="65" t="s">
        <v>758</v>
      </c>
      <c r="D9" s="65" t="s">
        <v>759</v>
      </c>
      <c r="E9" s="65">
        <v>2022</v>
      </c>
      <c r="F9" s="65" t="s">
        <v>578</v>
      </c>
      <c r="G9" s="65" t="s">
        <v>2236</v>
      </c>
      <c r="H9" s="65" t="s">
        <v>760</v>
      </c>
      <c r="I9" s="65">
        <v>10</v>
      </c>
      <c r="J9" s="74" t="s">
        <v>550</v>
      </c>
      <c r="K9" s="74"/>
      <c r="L9" s="65"/>
    </row>
    <row r="10" spans="1:12" ht="26" customHeight="1">
      <c r="A10" s="65">
        <v>8</v>
      </c>
      <c r="B10" s="65" t="s">
        <v>105</v>
      </c>
      <c r="C10" s="65" t="s">
        <v>1997</v>
      </c>
      <c r="D10" s="65" t="s">
        <v>759</v>
      </c>
      <c r="E10" s="65">
        <v>2022</v>
      </c>
      <c r="F10" s="65" t="s">
        <v>578</v>
      </c>
      <c r="G10" s="65" t="s">
        <v>2236</v>
      </c>
      <c r="H10" s="65" t="s">
        <v>760</v>
      </c>
      <c r="I10" s="65">
        <v>10</v>
      </c>
      <c r="J10" s="74" t="s">
        <v>550</v>
      </c>
      <c r="K10" s="74"/>
      <c r="L10" s="65"/>
    </row>
    <row r="11" spans="1:12" ht="26" customHeight="1">
      <c r="A11" s="65">
        <v>9</v>
      </c>
      <c r="B11" s="134" t="s">
        <v>106</v>
      </c>
      <c r="C11" s="134" t="s">
        <v>2262</v>
      </c>
      <c r="D11" s="134" t="s">
        <v>761</v>
      </c>
      <c r="E11" s="134">
        <v>2022</v>
      </c>
      <c r="F11" s="134" t="s">
        <v>2234</v>
      </c>
      <c r="G11" s="134" t="s">
        <v>2236</v>
      </c>
      <c r="H11" s="65" t="s">
        <v>760</v>
      </c>
      <c r="I11" s="134">
        <v>10.5</v>
      </c>
      <c r="J11" s="164" t="s">
        <v>550</v>
      </c>
      <c r="K11" s="164"/>
      <c r="L11" s="134" t="s">
        <v>762</v>
      </c>
    </row>
    <row r="12" spans="1:12" ht="26" customHeight="1">
      <c r="A12" s="65">
        <v>10</v>
      </c>
      <c r="B12" s="65" t="s">
        <v>78</v>
      </c>
      <c r="C12" s="65" t="s">
        <v>2291</v>
      </c>
      <c r="D12" s="65" t="s">
        <v>763</v>
      </c>
      <c r="E12" s="65" t="s">
        <v>764</v>
      </c>
      <c r="F12" s="65" t="s">
        <v>578</v>
      </c>
      <c r="G12" s="65" t="s">
        <v>1396</v>
      </c>
      <c r="H12" s="162" t="s">
        <v>765</v>
      </c>
      <c r="I12" s="65">
        <v>300</v>
      </c>
      <c r="J12" s="65" t="s">
        <v>550</v>
      </c>
      <c r="K12" s="65"/>
      <c r="L12" s="65" t="s">
        <v>2292</v>
      </c>
    </row>
    <row r="13" spans="1:12" ht="26" customHeight="1">
      <c r="A13" s="65">
        <v>11</v>
      </c>
      <c r="B13" s="149" t="s">
        <v>78</v>
      </c>
      <c r="C13" s="149" t="s">
        <v>766</v>
      </c>
      <c r="D13" s="149" t="s">
        <v>763</v>
      </c>
      <c r="E13" s="149" t="s">
        <v>767</v>
      </c>
      <c r="F13" s="149" t="s">
        <v>2233</v>
      </c>
      <c r="G13" s="149" t="s">
        <v>1396</v>
      </c>
      <c r="H13" s="65" t="s">
        <v>765</v>
      </c>
      <c r="I13" s="149">
        <v>300</v>
      </c>
      <c r="J13" s="149" t="s">
        <v>550</v>
      </c>
      <c r="K13" s="149"/>
      <c r="L13" s="149"/>
    </row>
    <row r="14" spans="1:12" ht="26" hidden="1" customHeight="1">
      <c r="A14" s="65">
        <v>12</v>
      </c>
      <c r="B14" s="65" t="s">
        <v>78</v>
      </c>
      <c r="C14" s="65" t="s">
        <v>2301</v>
      </c>
      <c r="D14" s="65" t="s">
        <v>768</v>
      </c>
      <c r="E14" s="65" t="s">
        <v>769</v>
      </c>
      <c r="F14" s="70" t="s">
        <v>2234</v>
      </c>
      <c r="G14" s="65" t="s">
        <v>1399</v>
      </c>
      <c r="H14" s="65" t="s">
        <v>765</v>
      </c>
      <c r="I14" s="65">
        <v>0</v>
      </c>
      <c r="J14" s="65" t="s">
        <v>550</v>
      </c>
      <c r="K14" s="65"/>
      <c r="L14" s="188" t="s">
        <v>2437</v>
      </c>
    </row>
    <row r="15" spans="1:12" ht="26" customHeight="1">
      <c r="A15" s="65">
        <v>13</v>
      </c>
      <c r="B15" s="65" t="s">
        <v>2231</v>
      </c>
      <c r="C15" s="65" t="s">
        <v>770</v>
      </c>
      <c r="D15" s="65" t="s">
        <v>771</v>
      </c>
      <c r="E15" s="65">
        <v>2022</v>
      </c>
      <c r="F15" s="65" t="s">
        <v>1390</v>
      </c>
      <c r="G15" s="65" t="s">
        <v>1396</v>
      </c>
      <c r="H15" s="162" t="s">
        <v>772</v>
      </c>
      <c r="I15" s="65">
        <v>500</v>
      </c>
      <c r="J15" s="149" t="s">
        <v>550</v>
      </c>
      <c r="K15" s="65"/>
      <c r="L15" s="65"/>
    </row>
    <row r="16" spans="1:12" ht="26" customHeight="1">
      <c r="A16" s="65">
        <v>14</v>
      </c>
      <c r="B16" s="149" t="s">
        <v>2231</v>
      </c>
      <c r="C16" s="149" t="s">
        <v>773</v>
      </c>
      <c r="D16" s="149" t="s">
        <v>771</v>
      </c>
      <c r="E16" s="149">
        <v>14</v>
      </c>
      <c r="F16" s="149" t="s">
        <v>2233</v>
      </c>
      <c r="G16" s="149" t="s">
        <v>1396</v>
      </c>
      <c r="H16" s="65" t="s">
        <v>772</v>
      </c>
      <c r="I16" s="149">
        <v>150</v>
      </c>
      <c r="J16" s="149" t="s">
        <v>550</v>
      </c>
      <c r="K16" s="149"/>
      <c r="L16" s="149" t="s">
        <v>774</v>
      </c>
    </row>
    <row r="17" spans="1:12" ht="26" customHeight="1">
      <c r="A17" s="65">
        <v>15</v>
      </c>
      <c r="B17" s="65" t="s">
        <v>2231</v>
      </c>
      <c r="C17" s="65" t="s">
        <v>775</v>
      </c>
      <c r="D17" s="65" t="s">
        <v>776</v>
      </c>
      <c r="E17" s="65">
        <v>2022</v>
      </c>
      <c r="F17" s="65" t="s">
        <v>1390</v>
      </c>
      <c r="G17" s="65" t="s">
        <v>1454</v>
      </c>
      <c r="H17" s="65" t="s">
        <v>777</v>
      </c>
      <c r="I17" s="65">
        <v>50</v>
      </c>
      <c r="J17" s="149" t="s">
        <v>550</v>
      </c>
      <c r="K17" s="65"/>
      <c r="L17" s="65"/>
    </row>
    <row r="18" spans="1:12" ht="26" customHeight="1">
      <c r="A18" s="65">
        <v>16</v>
      </c>
      <c r="B18" s="65" t="s">
        <v>81</v>
      </c>
      <c r="C18" s="65" t="s">
        <v>778</v>
      </c>
      <c r="D18" s="65" t="s">
        <v>779</v>
      </c>
      <c r="E18" s="65">
        <v>2022</v>
      </c>
      <c r="F18" s="65" t="s">
        <v>1390</v>
      </c>
      <c r="G18" s="65" t="s">
        <v>1454</v>
      </c>
      <c r="H18" s="65" t="s">
        <v>592</v>
      </c>
      <c r="I18" s="65">
        <v>50</v>
      </c>
      <c r="J18" s="65" t="s">
        <v>550</v>
      </c>
      <c r="K18" s="65"/>
      <c r="L18" s="65"/>
    </row>
    <row r="19" spans="1:12" ht="26" customHeight="1">
      <c r="A19" s="65">
        <v>17</v>
      </c>
      <c r="B19" s="65" t="s">
        <v>81</v>
      </c>
      <c r="C19" s="65" t="s">
        <v>780</v>
      </c>
      <c r="D19" s="65" t="s">
        <v>781</v>
      </c>
      <c r="E19" s="65">
        <v>2022</v>
      </c>
      <c r="F19" s="65" t="s">
        <v>578</v>
      </c>
      <c r="G19" s="65" t="s">
        <v>1454</v>
      </c>
      <c r="H19" s="65" t="s">
        <v>592</v>
      </c>
      <c r="I19" s="65">
        <v>50</v>
      </c>
      <c r="J19" s="65" t="s">
        <v>550</v>
      </c>
      <c r="K19" s="65"/>
      <c r="L19" s="65"/>
    </row>
    <row r="20" spans="1:12" ht="26" customHeight="1">
      <c r="A20" s="65">
        <v>18</v>
      </c>
      <c r="B20" s="65" t="s">
        <v>82</v>
      </c>
      <c r="C20" s="65" t="s">
        <v>782</v>
      </c>
      <c r="D20" s="65" t="s">
        <v>783</v>
      </c>
      <c r="E20" s="65">
        <v>2022</v>
      </c>
      <c r="F20" s="65" t="s">
        <v>578</v>
      </c>
      <c r="G20" s="65" t="s">
        <v>2236</v>
      </c>
      <c r="H20" s="65"/>
      <c r="I20" s="65">
        <v>10</v>
      </c>
      <c r="J20" s="65" t="s">
        <v>550</v>
      </c>
      <c r="K20" s="65"/>
      <c r="L20" s="65"/>
    </row>
    <row r="21" spans="1:12" ht="26" customHeight="1">
      <c r="A21" s="65">
        <v>19</v>
      </c>
      <c r="B21" s="65" t="s">
        <v>82</v>
      </c>
      <c r="C21" s="65" t="s">
        <v>784</v>
      </c>
      <c r="D21" s="65" t="s">
        <v>585</v>
      </c>
      <c r="E21" s="65">
        <v>2022</v>
      </c>
      <c r="F21" s="65" t="s">
        <v>578</v>
      </c>
      <c r="G21" s="65" t="s">
        <v>2236</v>
      </c>
      <c r="H21" s="65"/>
      <c r="I21" s="65">
        <v>10</v>
      </c>
      <c r="J21" s="65" t="s">
        <v>550</v>
      </c>
      <c r="K21" s="65"/>
      <c r="L21" s="65"/>
    </row>
    <row r="22" spans="1:12" ht="26" customHeight="1">
      <c r="A22" s="65">
        <v>20</v>
      </c>
      <c r="B22" s="65" t="s">
        <v>2232</v>
      </c>
      <c r="C22" s="65" t="s">
        <v>785</v>
      </c>
      <c r="D22" s="65" t="s">
        <v>786</v>
      </c>
      <c r="E22" s="65">
        <v>2022</v>
      </c>
      <c r="F22" s="65" t="s">
        <v>578</v>
      </c>
      <c r="G22" s="65" t="s">
        <v>989</v>
      </c>
      <c r="H22" s="65" t="s">
        <v>788</v>
      </c>
      <c r="I22" s="65">
        <v>5500</v>
      </c>
      <c r="J22" s="65" t="s">
        <v>63</v>
      </c>
      <c r="K22" s="65"/>
      <c r="L22" s="65"/>
    </row>
    <row r="23" spans="1:12" ht="26" hidden="1" customHeight="1">
      <c r="A23" s="65">
        <v>21</v>
      </c>
      <c r="B23" s="65" t="s">
        <v>85</v>
      </c>
      <c r="C23" s="65" t="s">
        <v>2274</v>
      </c>
      <c r="D23" s="65" t="s">
        <v>2275</v>
      </c>
      <c r="E23" s="65">
        <v>2022</v>
      </c>
      <c r="F23" s="65" t="s">
        <v>2234</v>
      </c>
      <c r="G23" s="65" t="s">
        <v>2237</v>
      </c>
      <c r="H23" s="65" t="s">
        <v>789</v>
      </c>
      <c r="I23" s="65">
        <v>0</v>
      </c>
      <c r="J23" s="74" t="s">
        <v>550</v>
      </c>
      <c r="K23" s="74"/>
      <c r="L23" s="65" t="s">
        <v>2276</v>
      </c>
    </row>
    <row r="24" spans="1:12" ht="26" customHeight="1">
      <c r="A24" s="65">
        <v>22</v>
      </c>
      <c r="B24" s="65" t="s">
        <v>86</v>
      </c>
      <c r="C24" s="65" t="s">
        <v>791</v>
      </c>
      <c r="D24" s="65" t="s">
        <v>625</v>
      </c>
      <c r="E24" s="65" t="s">
        <v>588</v>
      </c>
      <c r="F24" s="65" t="s">
        <v>578</v>
      </c>
      <c r="G24" s="65" t="s">
        <v>583</v>
      </c>
      <c r="H24" s="65" t="s">
        <v>792</v>
      </c>
      <c r="I24" s="65">
        <v>10</v>
      </c>
      <c r="J24" s="65" t="s">
        <v>550</v>
      </c>
      <c r="K24" s="65"/>
      <c r="L24" s="65"/>
    </row>
    <row r="25" spans="1:12" ht="26" customHeight="1">
      <c r="A25" s="65">
        <v>23</v>
      </c>
      <c r="B25" s="65" t="s">
        <v>89</v>
      </c>
      <c r="C25" s="65" t="s">
        <v>2297</v>
      </c>
      <c r="D25" s="65" t="s">
        <v>793</v>
      </c>
      <c r="E25" s="65">
        <v>16</v>
      </c>
      <c r="F25" s="65" t="s">
        <v>578</v>
      </c>
      <c r="G25" s="65" t="s">
        <v>1399</v>
      </c>
      <c r="H25" s="65" t="s">
        <v>794</v>
      </c>
      <c r="I25" s="65">
        <v>1200</v>
      </c>
      <c r="J25" s="65" t="s">
        <v>550</v>
      </c>
      <c r="K25" s="65"/>
      <c r="L25" s="65"/>
    </row>
    <row r="26" spans="1:12" ht="26" customHeight="1">
      <c r="A26" s="65">
        <v>24</v>
      </c>
      <c r="B26" s="65" t="s">
        <v>2884</v>
      </c>
      <c r="C26" s="65" t="s">
        <v>796</v>
      </c>
      <c r="D26" s="65" t="s">
        <v>594</v>
      </c>
      <c r="E26" s="65" t="s">
        <v>797</v>
      </c>
      <c r="F26" s="65" t="s">
        <v>578</v>
      </c>
      <c r="G26" s="65" t="s">
        <v>583</v>
      </c>
      <c r="H26" s="65">
        <v>10</v>
      </c>
      <c r="I26" s="65">
        <v>10</v>
      </c>
      <c r="J26" s="65" t="s">
        <v>550</v>
      </c>
      <c r="K26" s="65"/>
      <c r="L26" s="65"/>
    </row>
    <row r="27" spans="1:12" ht="26" customHeight="1">
      <c r="A27" s="65">
        <v>25</v>
      </c>
      <c r="B27" s="65" t="s">
        <v>99</v>
      </c>
      <c r="C27" s="65" t="s">
        <v>798</v>
      </c>
      <c r="D27" s="65" t="s">
        <v>799</v>
      </c>
      <c r="E27" s="65" t="s">
        <v>800</v>
      </c>
      <c r="F27" s="65" t="s">
        <v>578</v>
      </c>
      <c r="G27" s="65" t="s">
        <v>583</v>
      </c>
      <c r="H27" s="65"/>
      <c r="I27" s="65">
        <v>10</v>
      </c>
      <c r="J27" s="65" t="s">
        <v>550</v>
      </c>
      <c r="K27" s="65"/>
      <c r="L27" s="65"/>
    </row>
    <row r="28" spans="1:12" ht="26" customHeight="1">
      <c r="A28" s="65">
        <v>26</v>
      </c>
      <c r="B28" s="65" t="s">
        <v>99</v>
      </c>
      <c r="C28" s="65" t="s">
        <v>801</v>
      </c>
      <c r="D28" s="65" t="s">
        <v>761</v>
      </c>
      <c r="E28" s="65" t="s">
        <v>802</v>
      </c>
      <c r="F28" s="65" t="s">
        <v>578</v>
      </c>
      <c r="G28" s="65" t="s">
        <v>583</v>
      </c>
      <c r="H28" s="65"/>
      <c r="I28" s="65">
        <v>10</v>
      </c>
      <c r="J28" s="65" t="s">
        <v>550</v>
      </c>
      <c r="K28" s="65"/>
      <c r="L28" s="65"/>
    </row>
    <row r="29" spans="1:12" ht="26" customHeight="1">
      <c r="A29" s="65">
        <v>27</v>
      </c>
      <c r="B29" s="65" t="s">
        <v>99</v>
      </c>
      <c r="C29" s="65" t="s">
        <v>803</v>
      </c>
      <c r="D29" s="65" t="s">
        <v>804</v>
      </c>
      <c r="E29" s="65" t="s">
        <v>805</v>
      </c>
      <c r="F29" s="65" t="s">
        <v>578</v>
      </c>
      <c r="G29" s="65" t="s">
        <v>583</v>
      </c>
      <c r="H29" s="65"/>
      <c r="I29" s="65">
        <v>10</v>
      </c>
      <c r="J29" s="65" t="s">
        <v>550</v>
      </c>
      <c r="K29" s="65"/>
      <c r="L29" s="65"/>
    </row>
    <row r="30" spans="1:12" ht="26" customHeight="1">
      <c r="A30" s="65">
        <v>28</v>
      </c>
      <c r="B30" s="65" t="s">
        <v>99</v>
      </c>
      <c r="C30" s="65" t="s">
        <v>806</v>
      </c>
      <c r="D30" s="65" t="s">
        <v>807</v>
      </c>
      <c r="E30" s="65" t="s">
        <v>808</v>
      </c>
      <c r="F30" s="65" t="s">
        <v>578</v>
      </c>
      <c r="G30" s="65" t="s">
        <v>1454</v>
      </c>
      <c r="H30" s="65"/>
      <c r="I30" s="65">
        <v>50</v>
      </c>
      <c r="J30" s="65" t="s">
        <v>550</v>
      </c>
      <c r="K30" s="65"/>
      <c r="L30" s="65"/>
    </row>
    <row r="31" spans="1:12" ht="26" customHeight="1">
      <c r="A31" s="65">
        <v>29</v>
      </c>
      <c r="B31" s="65" t="s">
        <v>121</v>
      </c>
      <c r="C31" s="65" t="s">
        <v>661</v>
      </c>
      <c r="D31" s="65" t="s">
        <v>662</v>
      </c>
      <c r="E31" s="65" t="s">
        <v>663</v>
      </c>
      <c r="F31" s="65" t="s">
        <v>578</v>
      </c>
      <c r="G31" s="65" t="s">
        <v>1399</v>
      </c>
      <c r="H31" s="65" t="s">
        <v>664</v>
      </c>
      <c r="I31" s="65">
        <v>1200</v>
      </c>
      <c r="J31" s="65" t="s">
        <v>118</v>
      </c>
      <c r="K31" s="65"/>
      <c r="L31" s="65"/>
    </row>
    <row r="32" spans="1:12" ht="26" customHeight="1">
      <c r="A32" s="65">
        <v>30</v>
      </c>
      <c r="B32" s="65" t="s">
        <v>121</v>
      </c>
      <c r="C32" s="65" t="s">
        <v>665</v>
      </c>
      <c r="D32" s="65" t="s">
        <v>666</v>
      </c>
      <c r="E32" s="65" t="s">
        <v>667</v>
      </c>
      <c r="F32" s="65" t="s">
        <v>578</v>
      </c>
      <c r="G32" s="65" t="s">
        <v>1451</v>
      </c>
      <c r="H32" s="65" t="s">
        <v>664</v>
      </c>
      <c r="I32" s="65">
        <v>80</v>
      </c>
      <c r="J32" s="65" t="s">
        <v>118</v>
      </c>
      <c r="K32" s="65"/>
      <c r="L32" s="65"/>
    </row>
    <row r="33" spans="1:12" ht="26" customHeight="1">
      <c r="A33" s="65">
        <v>31</v>
      </c>
      <c r="B33" s="134" t="s">
        <v>121</v>
      </c>
      <c r="C33" s="134" t="s">
        <v>668</v>
      </c>
      <c r="D33" s="134" t="s">
        <v>669</v>
      </c>
      <c r="E33" s="134" t="s">
        <v>670</v>
      </c>
      <c r="F33" s="134" t="s">
        <v>578</v>
      </c>
      <c r="G33" s="65" t="s">
        <v>1451</v>
      </c>
      <c r="H33" s="134" t="s">
        <v>664</v>
      </c>
      <c r="I33" s="134">
        <v>80</v>
      </c>
      <c r="J33" s="134" t="s">
        <v>118</v>
      </c>
      <c r="K33" s="134"/>
      <c r="L33" s="134"/>
    </row>
    <row r="34" spans="1:12" ht="26" customHeight="1">
      <c r="A34" s="65">
        <v>32</v>
      </c>
      <c r="B34" s="65" t="s">
        <v>121</v>
      </c>
      <c r="C34" s="65" t="s">
        <v>2284</v>
      </c>
      <c r="D34" s="65" t="s">
        <v>671</v>
      </c>
      <c r="E34" s="65" t="s">
        <v>672</v>
      </c>
      <c r="F34" s="65" t="s">
        <v>578</v>
      </c>
      <c r="G34" s="65" t="s">
        <v>1451</v>
      </c>
      <c r="H34" s="65" t="s">
        <v>664</v>
      </c>
      <c r="I34" s="65">
        <v>80</v>
      </c>
      <c r="J34" s="65" t="s">
        <v>118</v>
      </c>
      <c r="K34" s="65"/>
      <c r="L34" s="65"/>
    </row>
    <row r="35" spans="1:12" ht="26" customHeight="1">
      <c r="A35" s="65">
        <v>33</v>
      </c>
      <c r="B35" s="65" t="s">
        <v>121</v>
      </c>
      <c r="C35" s="65" t="s">
        <v>673</v>
      </c>
      <c r="D35" s="65" t="s">
        <v>674</v>
      </c>
      <c r="E35" s="65" t="s">
        <v>675</v>
      </c>
      <c r="F35" s="65" t="s">
        <v>578</v>
      </c>
      <c r="G35" s="65" t="s">
        <v>1451</v>
      </c>
      <c r="H35" s="65" t="s">
        <v>664</v>
      </c>
      <c r="I35" s="65">
        <v>80</v>
      </c>
      <c r="J35" s="65" t="s">
        <v>118</v>
      </c>
      <c r="K35" s="65"/>
      <c r="L35" s="65"/>
    </row>
    <row r="36" spans="1:12" ht="26" customHeight="1">
      <c r="A36" s="65">
        <v>34</v>
      </c>
      <c r="B36" s="165" t="s">
        <v>119</v>
      </c>
      <c r="C36" s="165" t="s">
        <v>676</v>
      </c>
      <c r="D36" s="165" t="s">
        <v>677</v>
      </c>
      <c r="E36" s="165" t="s">
        <v>678</v>
      </c>
      <c r="F36" s="165" t="s">
        <v>578</v>
      </c>
      <c r="G36" s="165" t="s">
        <v>2236</v>
      </c>
      <c r="H36" s="149" t="s">
        <v>664</v>
      </c>
      <c r="I36" s="165">
        <v>10</v>
      </c>
      <c r="J36" s="165" t="s">
        <v>118</v>
      </c>
      <c r="K36" s="165"/>
      <c r="L36" s="165"/>
    </row>
    <row r="37" spans="1:12" ht="26" customHeight="1">
      <c r="A37" s="65">
        <v>35</v>
      </c>
      <c r="B37" s="65" t="s">
        <v>133</v>
      </c>
      <c r="C37" s="65" t="s">
        <v>963</v>
      </c>
      <c r="D37" s="65" t="s">
        <v>964</v>
      </c>
      <c r="E37" s="65" t="s">
        <v>965</v>
      </c>
      <c r="F37" s="65" t="s">
        <v>578</v>
      </c>
      <c r="G37" s="65" t="s">
        <v>1396</v>
      </c>
      <c r="H37" s="161" t="s">
        <v>638</v>
      </c>
      <c r="I37" s="65">
        <v>500</v>
      </c>
      <c r="J37" s="65" t="s">
        <v>966</v>
      </c>
      <c r="K37" s="65"/>
      <c r="L37" s="65" t="s">
        <v>967</v>
      </c>
    </row>
    <row r="38" spans="1:12" ht="26" hidden="1" customHeight="1">
      <c r="A38" s="65">
        <v>36</v>
      </c>
      <c r="B38" s="149" t="s">
        <v>147</v>
      </c>
      <c r="C38" s="149" t="s">
        <v>2285</v>
      </c>
      <c r="D38" s="149" t="s">
        <v>2235</v>
      </c>
      <c r="E38" s="149" t="s">
        <v>968</v>
      </c>
      <c r="F38" s="149" t="s">
        <v>2233</v>
      </c>
      <c r="G38" s="149" t="s">
        <v>1451</v>
      </c>
      <c r="H38" s="65" t="s">
        <v>646</v>
      </c>
      <c r="I38" s="149">
        <v>0</v>
      </c>
      <c r="J38" s="149" t="s">
        <v>966</v>
      </c>
      <c r="K38" s="149"/>
      <c r="L38" s="149" t="s">
        <v>2286</v>
      </c>
    </row>
    <row r="39" spans="1:12" ht="26" customHeight="1">
      <c r="A39" s="65">
        <v>37</v>
      </c>
      <c r="B39" s="65" t="s">
        <v>127</v>
      </c>
      <c r="C39" s="65" t="s">
        <v>969</v>
      </c>
      <c r="D39" s="65" t="s">
        <v>2287</v>
      </c>
      <c r="E39" s="65" t="s">
        <v>970</v>
      </c>
      <c r="F39" s="65" t="s">
        <v>578</v>
      </c>
      <c r="G39" s="65" t="s">
        <v>1451</v>
      </c>
      <c r="H39" s="65" t="s">
        <v>971</v>
      </c>
      <c r="I39" s="65">
        <v>80</v>
      </c>
      <c r="J39" s="65" t="s">
        <v>966</v>
      </c>
      <c r="K39" s="65"/>
      <c r="L39" s="65"/>
    </row>
    <row r="40" spans="1:12" ht="26" customHeight="1">
      <c r="A40" s="65">
        <v>38</v>
      </c>
      <c r="B40" s="79" t="s">
        <v>130</v>
      </c>
      <c r="C40" s="79" t="s">
        <v>972</v>
      </c>
      <c r="D40" s="79" t="s">
        <v>973</v>
      </c>
      <c r="E40" s="79" t="s">
        <v>974</v>
      </c>
      <c r="F40" s="79" t="s">
        <v>1390</v>
      </c>
      <c r="G40" s="79" t="s">
        <v>1399</v>
      </c>
      <c r="H40" s="79" t="s">
        <v>975</v>
      </c>
      <c r="I40" s="79">
        <v>1200</v>
      </c>
      <c r="J40" s="79" t="s">
        <v>966</v>
      </c>
      <c r="K40" s="79"/>
      <c r="L40" s="79" t="s">
        <v>787</v>
      </c>
    </row>
    <row r="41" spans="1:12" ht="26" hidden="1" customHeight="1">
      <c r="A41" s="65">
        <v>39</v>
      </c>
      <c r="B41" s="77" t="s">
        <v>130</v>
      </c>
      <c r="C41" s="77" t="s">
        <v>2263</v>
      </c>
      <c r="D41" s="77" t="s">
        <v>976</v>
      </c>
      <c r="E41" s="65">
        <v>2022</v>
      </c>
      <c r="F41" s="77" t="s">
        <v>2234</v>
      </c>
      <c r="G41" s="149" t="s">
        <v>2236</v>
      </c>
      <c r="H41" s="77" t="s">
        <v>600</v>
      </c>
      <c r="I41" s="77">
        <v>0</v>
      </c>
      <c r="J41" s="77" t="s">
        <v>966</v>
      </c>
      <c r="K41" s="77"/>
      <c r="L41" s="93" t="s">
        <v>2260</v>
      </c>
    </row>
    <row r="42" spans="1:12" s="169" customFormat="1" ht="26" customHeight="1">
      <c r="A42" s="150">
        <v>40</v>
      </c>
      <c r="B42" s="151" t="s">
        <v>977</v>
      </c>
      <c r="C42" s="151" t="s">
        <v>978</v>
      </c>
      <c r="D42" s="151" t="s">
        <v>979</v>
      </c>
      <c r="E42" s="151" t="s">
        <v>980</v>
      </c>
      <c r="F42" s="168" t="s">
        <v>1390</v>
      </c>
      <c r="G42" s="168" t="s">
        <v>1399</v>
      </c>
      <c r="H42" s="77" t="s">
        <v>975</v>
      </c>
      <c r="I42" s="151">
        <v>1200</v>
      </c>
      <c r="J42" s="151" t="s">
        <v>966</v>
      </c>
      <c r="K42" s="151"/>
      <c r="L42" s="151"/>
    </row>
    <row r="43" spans="1:12" ht="26" customHeight="1">
      <c r="A43" s="65">
        <v>41</v>
      </c>
      <c r="B43" s="78" t="s">
        <v>137</v>
      </c>
      <c r="C43" s="78" t="s">
        <v>981</v>
      </c>
      <c r="D43" s="78" t="s">
        <v>982</v>
      </c>
      <c r="E43" s="78" t="s">
        <v>983</v>
      </c>
      <c r="F43" s="79" t="s">
        <v>1390</v>
      </c>
      <c r="G43" s="79" t="s">
        <v>1399</v>
      </c>
      <c r="H43" s="78" t="s">
        <v>975</v>
      </c>
      <c r="I43" s="78">
        <v>1200</v>
      </c>
      <c r="J43" s="78" t="s">
        <v>966</v>
      </c>
      <c r="K43" s="78"/>
      <c r="L43" s="78" t="s">
        <v>787</v>
      </c>
    </row>
    <row r="44" spans="1:12" ht="26" customHeight="1">
      <c r="A44" s="65">
        <v>42</v>
      </c>
      <c r="B44" s="65" t="s">
        <v>128</v>
      </c>
      <c r="C44" s="65" t="s">
        <v>984</v>
      </c>
      <c r="D44" s="65" t="s">
        <v>2235</v>
      </c>
      <c r="E44" s="65" t="s">
        <v>985</v>
      </c>
      <c r="F44" s="65" t="s">
        <v>578</v>
      </c>
      <c r="G44" s="65" t="s">
        <v>1451</v>
      </c>
      <c r="H44" s="65" t="s">
        <v>971</v>
      </c>
      <c r="I44" s="65">
        <v>80</v>
      </c>
      <c r="J44" s="65" t="s">
        <v>966</v>
      </c>
      <c r="K44" s="65"/>
      <c r="L44" s="65"/>
    </row>
    <row r="45" spans="1:12" ht="26" customHeight="1">
      <c r="A45" s="65">
        <v>43</v>
      </c>
      <c r="B45" s="79" t="s">
        <v>126</v>
      </c>
      <c r="C45" s="79" t="s">
        <v>986</v>
      </c>
      <c r="D45" s="79" t="s">
        <v>987</v>
      </c>
      <c r="E45" s="79" t="s">
        <v>988</v>
      </c>
      <c r="F45" s="65" t="s">
        <v>578</v>
      </c>
      <c r="G45" s="79" t="s">
        <v>989</v>
      </c>
      <c r="H45" s="79" t="s">
        <v>989</v>
      </c>
      <c r="I45" s="79">
        <v>5500</v>
      </c>
      <c r="J45" s="79" t="s">
        <v>966</v>
      </c>
      <c r="K45" s="79"/>
      <c r="L45" s="79"/>
    </row>
    <row r="46" spans="1:12" ht="26" hidden="1" customHeight="1">
      <c r="A46" s="65">
        <v>44</v>
      </c>
      <c r="B46" s="77" t="s">
        <v>153</v>
      </c>
      <c r="C46" s="77" t="s">
        <v>2277</v>
      </c>
      <c r="D46" s="77" t="s">
        <v>990</v>
      </c>
      <c r="E46" s="77" t="s">
        <v>991</v>
      </c>
      <c r="F46" s="77" t="s">
        <v>1989</v>
      </c>
      <c r="G46" s="65" t="s">
        <v>1454</v>
      </c>
      <c r="H46" s="77" t="s">
        <v>992</v>
      </c>
      <c r="I46" s="77">
        <v>0</v>
      </c>
      <c r="J46" s="77" t="s">
        <v>966</v>
      </c>
      <c r="K46" s="77"/>
      <c r="L46" s="77" t="s">
        <v>993</v>
      </c>
    </row>
    <row r="47" spans="1:12" ht="26" hidden="1" customHeight="1">
      <c r="A47" s="65">
        <v>45</v>
      </c>
      <c r="B47" s="77" t="s">
        <v>153</v>
      </c>
      <c r="C47" s="77" t="s">
        <v>2305</v>
      </c>
      <c r="D47" s="77" t="s">
        <v>994</v>
      </c>
      <c r="E47" s="77" t="s">
        <v>995</v>
      </c>
      <c r="F47" s="77" t="s">
        <v>2233</v>
      </c>
      <c r="G47" s="77" t="s">
        <v>989</v>
      </c>
      <c r="H47" s="77" t="s">
        <v>996</v>
      </c>
      <c r="I47" s="77">
        <v>0</v>
      </c>
      <c r="J47" s="77" t="s">
        <v>966</v>
      </c>
      <c r="K47" s="77"/>
      <c r="L47" s="77" t="s">
        <v>2306</v>
      </c>
    </row>
    <row r="48" spans="1:12" ht="26" customHeight="1">
      <c r="A48" s="65">
        <v>46</v>
      </c>
      <c r="B48" s="77" t="s">
        <v>137</v>
      </c>
      <c r="C48" s="77" t="s">
        <v>997</v>
      </c>
      <c r="D48" s="77" t="s">
        <v>594</v>
      </c>
      <c r="E48" s="77" t="s">
        <v>998</v>
      </c>
      <c r="F48" s="65" t="s">
        <v>578</v>
      </c>
      <c r="G48" s="149" t="s">
        <v>2236</v>
      </c>
      <c r="H48" s="77" t="s">
        <v>600</v>
      </c>
      <c r="I48" s="77">
        <v>10</v>
      </c>
      <c r="J48" s="77" t="s">
        <v>966</v>
      </c>
      <c r="K48" s="77"/>
      <c r="L48" s="77" t="s">
        <v>787</v>
      </c>
    </row>
    <row r="49" spans="1:12" ht="26" customHeight="1">
      <c r="A49" s="65">
        <v>47</v>
      </c>
      <c r="B49" s="77" t="s">
        <v>137</v>
      </c>
      <c r="C49" s="77" t="s">
        <v>999</v>
      </c>
      <c r="D49" s="77" t="s">
        <v>1000</v>
      </c>
      <c r="E49" s="77" t="s">
        <v>1001</v>
      </c>
      <c r="F49" s="65" t="s">
        <v>578</v>
      </c>
      <c r="G49" s="149" t="s">
        <v>2236</v>
      </c>
      <c r="H49" s="77" t="s">
        <v>600</v>
      </c>
      <c r="I49" s="77">
        <v>10</v>
      </c>
      <c r="J49" s="77" t="s">
        <v>966</v>
      </c>
      <c r="K49" s="77"/>
      <c r="L49" s="77" t="s">
        <v>787</v>
      </c>
    </row>
    <row r="50" spans="1:12" ht="26" hidden="1" customHeight="1">
      <c r="A50" s="65">
        <v>48</v>
      </c>
      <c r="B50" s="78" t="s">
        <v>140</v>
      </c>
      <c r="C50" s="78" t="s">
        <v>1002</v>
      </c>
      <c r="D50" s="78" t="s">
        <v>1003</v>
      </c>
      <c r="E50" s="78">
        <v>2021.1</v>
      </c>
      <c r="F50" s="78" t="s">
        <v>578</v>
      </c>
      <c r="G50" s="78" t="s">
        <v>2238</v>
      </c>
      <c r="H50" s="77" t="s">
        <v>1004</v>
      </c>
      <c r="I50" s="78">
        <v>0</v>
      </c>
      <c r="J50" s="78" t="s">
        <v>966</v>
      </c>
      <c r="K50" s="78"/>
      <c r="L50" s="189" t="s">
        <v>2438</v>
      </c>
    </row>
    <row r="51" spans="1:12" ht="26" customHeight="1">
      <c r="A51" s="65">
        <v>49</v>
      </c>
      <c r="B51" s="65" t="s">
        <v>158</v>
      </c>
      <c r="C51" s="65" t="s">
        <v>2281</v>
      </c>
      <c r="D51" s="65" t="s">
        <v>1005</v>
      </c>
      <c r="E51" s="65" t="s">
        <v>1006</v>
      </c>
      <c r="F51" s="65" t="s">
        <v>1390</v>
      </c>
      <c r="G51" s="65" t="s">
        <v>1454</v>
      </c>
      <c r="H51" s="161" t="s">
        <v>1007</v>
      </c>
      <c r="I51" s="65">
        <v>50</v>
      </c>
      <c r="J51" s="65" t="s">
        <v>966</v>
      </c>
      <c r="K51" s="65"/>
      <c r="L51" s="65"/>
    </row>
    <row r="52" spans="1:12" ht="26" hidden="1" customHeight="1">
      <c r="A52" s="65">
        <v>50</v>
      </c>
      <c r="B52" s="65" t="s">
        <v>158</v>
      </c>
      <c r="C52" s="65" t="s">
        <v>2282</v>
      </c>
      <c r="D52" s="65" t="s">
        <v>1008</v>
      </c>
      <c r="E52" s="150" t="s">
        <v>2283</v>
      </c>
      <c r="F52" s="65" t="s">
        <v>2234</v>
      </c>
      <c r="G52" s="65" t="s">
        <v>1451</v>
      </c>
      <c r="H52" s="65" t="s">
        <v>1009</v>
      </c>
      <c r="I52" s="65">
        <v>0</v>
      </c>
      <c r="J52" s="65" t="s">
        <v>966</v>
      </c>
      <c r="K52" s="65"/>
      <c r="L52" s="65" t="s">
        <v>1010</v>
      </c>
    </row>
    <row r="53" spans="1:12" ht="26" customHeight="1">
      <c r="A53" s="65">
        <v>51</v>
      </c>
      <c r="B53" s="79" t="s">
        <v>158</v>
      </c>
      <c r="C53" s="79" t="s">
        <v>1011</v>
      </c>
      <c r="D53" s="79" t="s">
        <v>1012</v>
      </c>
      <c r="E53" s="79" t="s">
        <v>1013</v>
      </c>
      <c r="F53" s="65" t="s">
        <v>1390</v>
      </c>
      <c r="G53" s="65" t="s">
        <v>1454</v>
      </c>
      <c r="H53" s="79" t="s">
        <v>1007</v>
      </c>
      <c r="I53" s="79">
        <v>50</v>
      </c>
      <c r="J53" s="79" t="s">
        <v>966</v>
      </c>
      <c r="K53" s="79"/>
      <c r="L53" s="79"/>
    </row>
    <row r="54" spans="1:12" ht="26" customHeight="1">
      <c r="A54" s="65">
        <v>52</v>
      </c>
      <c r="B54" s="77" t="s">
        <v>157</v>
      </c>
      <c r="C54" s="77" t="s">
        <v>1014</v>
      </c>
      <c r="D54" s="77" t="s">
        <v>1015</v>
      </c>
      <c r="E54" s="65">
        <v>2022</v>
      </c>
      <c r="F54" s="65" t="s">
        <v>578</v>
      </c>
      <c r="G54" s="77" t="s">
        <v>989</v>
      </c>
      <c r="H54" s="77" t="s">
        <v>989</v>
      </c>
      <c r="I54" s="77">
        <v>5500</v>
      </c>
      <c r="J54" s="77" t="s">
        <v>966</v>
      </c>
      <c r="K54" s="77"/>
      <c r="L54" s="77"/>
    </row>
    <row r="55" spans="1:12" ht="26" customHeight="1">
      <c r="A55" s="65">
        <v>53</v>
      </c>
      <c r="B55" s="77" t="s">
        <v>156</v>
      </c>
      <c r="C55" s="77" t="s">
        <v>1016</v>
      </c>
      <c r="D55" s="77" t="s">
        <v>647</v>
      </c>
      <c r="E55" s="77" t="s">
        <v>1017</v>
      </c>
      <c r="F55" s="79" t="s">
        <v>1390</v>
      </c>
      <c r="G55" s="79" t="s">
        <v>1399</v>
      </c>
      <c r="H55" s="77" t="s">
        <v>975</v>
      </c>
      <c r="I55" s="77">
        <v>1200</v>
      </c>
      <c r="J55" s="77" t="s">
        <v>966</v>
      </c>
      <c r="K55" s="77"/>
      <c r="L55" s="77" t="s">
        <v>787</v>
      </c>
    </row>
    <row r="56" spans="1:12" ht="26" customHeight="1">
      <c r="A56" s="65">
        <v>54</v>
      </c>
      <c r="B56" s="77" t="s">
        <v>154</v>
      </c>
      <c r="C56" s="77" t="s">
        <v>1018</v>
      </c>
      <c r="D56" s="77" t="s">
        <v>1019</v>
      </c>
      <c r="E56" s="77" t="s">
        <v>1020</v>
      </c>
      <c r="F56" s="65" t="s">
        <v>1390</v>
      </c>
      <c r="G56" s="65" t="s">
        <v>1454</v>
      </c>
      <c r="H56" s="77" t="s">
        <v>1007</v>
      </c>
      <c r="I56" s="77">
        <v>50</v>
      </c>
      <c r="J56" s="77" t="s">
        <v>966</v>
      </c>
      <c r="K56" s="77"/>
      <c r="L56" s="77"/>
    </row>
    <row r="57" spans="1:12" ht="26" customHeight="1">
      <c r="A57" s="65">
        <v>55</v>
      </c>
      <c r="B57" s="77" t="s">
        <v>155</v>
      </c>
      <c r="C57" s="77" t="s">
        <v>1021</v>
      </c>
      <c r="D57" s="77" t="s">
        <v>1022</v>
      </c>
      <c r="E57" s="77" t="s">
        <v>1023</v>
      </c>
      <c r="F57" s="65" t="s">
        <v>2233</v>
      </c>
      <c r="G57" s="77" t="s">
        <v>1396</v>
      </c>
      <c r="H57" s="77" t="s">
        <v>740</v>
      </c>
      <c r="I57" s="77">
        <v>150</v>
      </c>
      <c r="J57" s="77" t="s">
        <v>966</v>
      </c>
      <c r="K57" s="77"/>
      <c r="L57" s="77" t="s">
        <v>659</v>
      </c>
    </row>
    <row r="58" spans="1:12" ht="26" customHeight="1">
      <c r="A58" s="65">
        <v>56</v>
      </c>
      <c r="B58" s="77" t="s">
        <v>155</v>
      </c>
      <c r="C58" s="77" t="s">
        <v>1024</v>
      </c>
      <c r="D58" s="77" t="s">
        <v>1025</v>
      </c>
      <c r="E58" s="77" t="s">
        <v>1026</v>
      </c>
      <c r="F58" s="77" t="s">
        <v>1027</v>
      </c>
      <c r="G58" s="77" t="s">
        <v>1402</v>
      </c>
      <c r="H58" s="77" t="s">
        <v>975</v>
      </c>
      <c r="I58" s="77">
        <v>1050</v>
      </c>
      <c r="J58" s="77" t="s">
        <v>966</v>
      </c>
      <c r="K58" s="77"/>
      <c r="L58" s="77" t="s">
        <v>659</v>
      </c>
    </row>
    <row r="59" spans="1:12" ht="26" customHeight="1">
      <c r="A59" s="65">
        <v>57</v>
      </c>
      <c r="B59" s="77" t="s">
        <v>155</v>
      </c>
      <c r="C59" s="77" t="s">
        <v>1028</v>
      </c>
      <c r="D59" s="77" t="s">
        <v>1029</v>
      </c>
      <c r="E59" s="77" t="s">
        <v>1030</v>
      </c>
      <c r="F59" s="65" t="s">
        <v>2233</v>
      </c>
      <c r="G59" s="77" t="s">
        <v>1396</v>
      </c>
      <c r="H59" s="77" t="s">
        <v>740</v>
      </c>
      <c r="I59" s="77">
        <v>150</v>
      </c>
      <c r="J59" s="77" t="s">
        <v>966</v>
      </c>
      <c r="K59" s="77"/>
      <c r="L59" s="77" t="s">
        <v>659</v>
      </c>
    </row>
    <row r="60" spans="1:12" ht="26" customHeight="1">
      <c r="A60" s="65">
        <v>58</v>
      </c>
      <c r="B60" s="65" t="s">
        <v>440</v>
      </c>
      <c r="C60" s="65" t="s">
        <v>575</v>
      </c>
      <c r="D60" s="65" t="s">
        <v>576</v>
      </c>
      <c r="E60" s="65" t="s">
        <v>577</v>
      </c>
      <c r="F60" s="65" t="s">
        <v>578</v>
      </c>
      <c r="G60" s="65" t="s">
        <v>579</v>
      </c>
      <c r="H60" s="65" t="s">
        <v>580</v>
      </c>
      <c r="I60" s="65">
        <v>50</v>
      </c>
      <c r="J60" s="65" t="s">
        <v>441</v>
      </c>
      <c r="K60" s="65"/>
      <c r="L60" s="65"/>
    </row>
    <row r="61" spans="1:12" ht="26" customHeight="1">
      <c r="A61" s="65">
        <v>59</v>
      </c>
      <c r="B61" s="65" t="s">
        <v>477</v>
      </c>
      <c r="C61" s="65" t="s">
        <v>581</v>
      </c>
      <c r="D61" s="65" t="s">
        <v>582</v>
      </c>
      <c r="E61" s="65">
        <v>2022.13</v>
      </c>
      <c r="F61" s="65" t="s">
        <v>578</v>
      </c>
      <c r="G61" s="65" t="s">
        <v>583</v>
      </c>
      <c r="H61" s="65"/>
      <c r="I61" s="65">
        <v>10</v>
      </c>
      <c r="J61" s="65" t="s">
        <v>441</v>
      </c>
      <c r="K61" s="65"/>
      <c r="L61" s="65"/>
    </row>
    <row r="62" spans="1:12" ht="26" customHeight="1">
      <c r="A62" s="65">
        <v>60</v>
      </c>
      <c r="B62" s="65" t="s">
        <v>477</v>
      </c>
      <c r="C62" s="65" t="s">
        <v>584</v>
      </c>
      <c r="D62" s="65" t="s">
        <v>582</v>
      </c>
      <c r="E62" s="65">
        <v>2022.12</v>
      </c>
      <c r="F62" s="65" t="s">
        <v>578</v>
      </c>
      <c r="G62" s="65" t="s">
        <v>583</v>
      </c>
      <c r="H62" s="65"/>
      <c r="I62" s="65">
        <v>10</v>
      </c>
      <c r="J62" s="65" t="s">
        <v>441</v>
      </c>
      <c r="K62" s="65"/>
      <c r="L62" s="65"/>
    </row>
    <row r="63" spans="1:12" ht="26" hidden="1" customHeight="1">
      <c r="A63" s="65">
        <v>61</v>
      </c>
      <c r="B63" s="65" t="s">
        <v>477</v>
      </c>
      <c r="C63" s="65" t="s">
        <v>581</v>
      </c>
      <c r="D63" s="65" t="s">
        <v>585</v>
      </c>
      <c r="E63" s="65">
        <v>2022.2</v>
      </c>
      <c r="F63" s="65" t="s">
        <v>578</v>
      </c>
      <c r="G63" s="65" t="s">
        <v>583</v>
      </c>
      <c r="H63" s="65"/>
      <c r="I63" s="65">
        <v>0</v>
      </c>
      <c r="J63" s="65" t="s">
        <v>441</v>
      </c>
      <c r="K63" s="65"/>
      <c r="L63" s="65"/>
    </row>
    <row r="64" spans="1:12" ht="26" customHeight="1">
      <c r="A64" s="65">
        <v>62</v>
      </c>
      <c r="B64" s="65" t="s">
        <v>457</v>
      </c>
      <c r="C64" s="65" t="s">
        <v>586</v>
      </c>
      <c r="D64" s="65" t="s">
        <v>587</v>
      </c>
      <c r="E64" s="65" t="s">
        <v>588</v>
      </c>
      <c r="F64" s="65" t="s">
        <v>578</v>
      </c>
      <c r="G64" s="149" t="s">
        <v>2236</v>
      </c>
      <c r="H64" s="65"/>
      <c r="I64" s="65">
        <v>10</v>
      </c>
      <c r="J64" s="65" t="s">
        <v>441</v>
      </c>
      <c r="K64" s="65"/>
      <c r="L64" s="65"/>
    </row>
    <row r="65" spans="1:12" ht="26" customHeight="1">
      <c r="A65" s="65">
        <v>63</v>
      </c>
      <c r="B65" s="65" t="s">
        <v>446</v>
      </c>
      <c r="C65" s="65" t="s">
        <v>589</v>
      </c>
      <c r="D65" s="65" t="s">
        <v>590</v>
      </c>
      <c r="E65" s="65" t="s">
        <v>591</v>
      </c>
      <c r="F65" s="65" t="s">
        <v>578</v>
      </c>
      <c r="G65" s="65" t="s">
        <v>583</v>
      </c>
      <c r="H65" s="65" t="s">
        <v>592</v>
      </c>
      <c r="I65" s="65">
        <v>10</v>
      </c>
      <c r="J65" s="65" t="s">
        <v>441</v>
      </c>
      <c r="K65" s="65"/>
      <c r="L65" s="65"/>
    </row>
    <row r="66" spans="1:12" ht="26" customHeight="1">
      <c r="A66" s="65">
        <v>64</v>
      </c>
      <c r="B66" s="65" t="s">
        <v>446</v>
      </c>
      <c r="C66" s="65" t="s">
        <v>593</v>
      </c>
      <c r="D66" s="65" t="s">
        <v>594</v>
      </c>
      <c r="E66" s="65" t="s">
        <v>595</v>
      </c>
      <c r="F66" s="65" t="s">
        <v>578</v>
      </c>
      <c r="G66" s="65" t="s">
        <v>583</v>
      </c>
      <c r="H66" s="65" t="s">
        <v>592</v>
      </c>
      <c r="I66" s="65">
        <v>10</v>
      </c>
      <c r="J66" s="65" t="s">
        <v>441</v>
      </c>
      <c r="K66" s="65"/>
      <c r="L66" s="65"/>
    </row>
    <row r="67" spans="1:12" ht="26" customHeight="1">
      <c r="A67" s="65">
        <v>65</v>
      </c>
      <c r="B67" s="150" t="s">
        <v>490</v>
      </c>
      <c r="C67" s="150" t="s">
        <v>2298</v>
      </c>
      <c r="D67" s="150" t="s">
        <v>2299</v>
      </c>
      <c r="E67" s="150" t="s">
        <v>596</v>
      </c>
      <c r="F67" s="150" t="s">
        <v>578</v>
      </c>
      <c r="G67" s="150" t="s">
        <v>1399</v>
      </c>
      <c r="H67" s="65" t="s">
        <v>597</v>
      </c>
      <c r="I67" s="150">
        <v>1200</v>
      </c>
      <c r="J67" s="150" t="s">
        <v>441</v>
      </c>
      <c r="K67" s="150"/>
      <c r="L67" s="150"/>
    </row>
    <row r="68" spans="1:12" ht="26" customHeight="1">
      <c r="A68" s="65">
        <v>66</v>
      </c>
      <c r="B68" s="65" t="s">
        <v>475</v>
      </c>
      <c r="C68" s="65" t="s">
        <v>598</v>
      </c>
      <c r="D68" s="65" t="s">
        <v>599</v>
      </c>
      <c r="E68" s="65">
        <v>2022.06</v>
      </c>
      <c r="F68" s="65" t="s">
        <v>578</v>
      </c>
      <c r="G68" s="65" t="s">
        <v>2236</v>
      </c>
      <c r="H68" s="65"/>
      <c r="I68" s="65">
        <v>10</v>
      </c>
      <c r="J68" s="65" t="s">
        <v>441</v>
      </c>
      <c r="K68" s="65"/>
      <c r="L68" s="65"/>
    </row>
    <row r="69" spans="1:12" ht="26" customHeight="1">
      <c r="A69" s="65">
        <v>67</v>
      </c>
      <c r="B69" s="65" t="s">
        <v>475</v>
      </c>
      <c r="C69" s="65" t="s">
        <v>601</v>
      </c>
      <c r="D69" s="65" t="s">
        <v>602</v>
      </c>
      <c r="E69" s="65">
        <v>2022.04</v>
      </c>
      <c r="F69" s="65" t="s">
        <v>578</v>
      </c>
      <c r="G69" s="65" t="s">
        <v>2236</v>
      </c>
      <c r="H69" s="65"/>
      <c r="I69" s="65">
        <v>10</v>
      </c>
      <c r="J69" s="65" t="s">
        <v>441</v>
      </c>
      <c r="K69" s="65"/>
      <c r="L69" s="65"/>
    </row>
    <row r="70" spans="1:12" ht="26" customHeight="1">
      <c r="A70" s="65">
        <v>68</v>
      </c>
      <c r="B70" s="65" t="s">
        <v>475</v>
      </c>
      <c r="C70" s="65" t="s">
        <v>603</v>
      </c>
      <c r="D70" s="65" t="s">
        <v>604</v>
      </c>
      <c r="E70" s="65">
        <v>2022.06</v>
      </c>
      <c r="F70" s="65" t="s">
        <v>578</v>
      </c>
      <c r="G70" s="65" t="s">
        <v>2236</v>
      </c>
      <c r="H70" s="65"/>
      <c r="I70" s="65">
        <v>10</v>
      </c>
      <c r="J70" s="65" t="s">
        <v>441</v>
      </c>
      <c r="K70" s="65"/>
      <c r="L70" s="65"/>
    </row>
    <row r="71" spans="1:12" ht="26" customHeight="1">
      <c r="A71" s="65">
        <v>69</v>
      </c>
      <c r="B71" s="65" t="s">
        <v>475</v>
      </c>
      <c r="C71" s="65" t="s">
        <v>605</v>
      </c>
      <c r="D71" s="65" t="s">
        <v>606</v>
      </c>
      <c r="E71" s="65">
        <v>2021.09</v>
      </c>
      <c r="F71" s="65" t="s">
        <v>578</v>
      </c>
      <c r="G71" s="65" t="s">
        <v>2236</v>
      </c>
      <c r="H71" s="65"/>
      <c r="I71" s="65">
        <v>10</v>
      </c>
      <c r="J71" s="65" t="s">
        <v>441</v>
      </c>
      <c r="K71" s="65"/>
      <c r="L71" s="65"/>
    </row>
    <row r="72" spans="1:12" ht="26" customHeight="1">
      <c r="A72" s="65">
        <v>70</v>
      </c>
      <c r="B72" s="65" t="s">
        <v>448</v>
      </c>
      <c r="C72" s="65" t="s">
        <v>607</v>
      </c>
      <c r="D72" s="65" t="s">
        <v>608</v>
      </c>
      <c r="E72" s="65" t="s">
        <v>609</v>
      </c>
      <c r="F72" s="65" t="s">
        <v>578</v>
      </c>
      <c r="G72" s="65" t="s">
        <v>583</v>
      </c>
      <c r="H72" s="65" t="s">
        <v>610</v>
      </c>
      <c r="I72" s="65">
        <v>10</v>
      </c>
      <c r="J72" s="65" t="s">
        <v>441</v>
      </c>
      <c r="K72" s="65"/>
      <c r="L72" s="65"/>
    </row>
    <row r="73" spans="1:12" ht="26" customHeight="1">
      <c r="A73" s="65">
        <v>71</v>
      </c>
      <c r="B73" s="65" t="s">
        <v>448</v>
      </c>
      <c r="C73" s="65" t="s">
        <v>611</v>
      </c>
      <c r="D73" s="65" t="s">
        <v>608</v>
      </c>
      <c r="E73" s="65" t="s">
        <v>612</v>
      </c>
      <c r="F73" s="65" t="s">
        <v>578</v>
      </c>
      <c r="G73" s="65" t="s">
        <v>583</v>
      </c>
      <c r="H73" s="65" t="s">
        <v>610</v>
      </c>
      <c r="I73" s="65">
        <v>10</v>
      </c>
      <c r="J73" s="65" t="s">
        <v>441</v>
      </c>
      <c r="K73" s="65"/>
      <c r="L73" s="65"/>
    </row>
    <row r="74" spans="1:12" ht="26" customHeight="1">
      <c r="A74" s="65">
        <v>72</v>
      </c>
      <c r="B74" s="65" t="s">
        <v>448</v>
      </c>
      <c r="C74" s="65" t="s">
        <v>613</v>
      </c>
      <c r="D74" s="65" t="s">
        <v>608</v>
      </c>
      <c r="E74" s="65" t="s">
        <v>614</v>
      </c>
      <c r="F74" s="65" t="s">
        <v>578</v>
      </c>
      <c r="G74" s="65" t="s">
        <v>583</v>
      </c>
      <c r="H74" s="65" t="s">
        <v>610</v>
      </c>
      <c r="I74" s="65">
        <v>10</v>
      </c>
      <c r="J74" s="65" t="s">
        <v>441</v>
      </c>
      <c r="K74" s="65"/>
      <c r="L74" s="65"/>
    </row>
    <row r="75" spans="1:12" ht="26" customHeight="1">
      <c r="A75" s="65">
        <v>73</v>
      </c>
      <c r="B75" s="65" t="s">
        <v>448</v>
      </c>
      <c r="C75" s="65" t="s">
        <v>615</v>
      </c>
      <c r="D75" s="65" t="s">
        <v>590</v>
      </c>
      <c r="E75" s="65" t="s">
        <v>616</v>
      </c>
      <c r="F75" s="65" t="s">
        <v>578</v>
      </c>
      <c r="G75" s="65" t="s">
        <v>583</v>
      </c>
      <c r="H75" s="65" t="s">
        <v>610</v>
      </c>
      <c r="I75" s="65">
        <v>10</v>
      </c>
      <c r="J75" s="65" t="s">
        <v>441</v>
      </c>
      <c r="K75" s="65"/>
      <c r="L75" s="65"/>
    </row>
    <row r="76" spans="1:12" ht="26" customHeight="1">
      <c r="A76" s="65">
        <v>74</v>
      </c>
      <c r="B76" s="65" t="s">
        <v>448</v>
      </c>
      <c r="C76" s="65" t="s">
        <v>617</v>
      </c>
      <c r="D76" s="65" t="s">
        <v>618</v>
      </c>
      <c r="E76" s="65" t="s">
        <v>619</v>
      </c>
      <c r="F76" s="65" t="s">
        <v>578</v>
      </c>
      <c r="G76" s="65" t="s">
        <v>583</v>
      </c>
      <c r="H76" s="65" t="s">
        <v>610</v>
      </c>
      <c r="I76" s="65">
        <v>10</v>
      </c>
      <c r="J76" s="65" t="s">
        <v>441</v>
      </c>
      <c r="K76" s="65"/>
      <c r="L76" s="65"/>
    </row>
    <row r="77" spans="1:12" ht="26" customHeight="1">
      <c r="A77" s="65">
        <v>75</v>
      </c>
      <c r="B77" s="65" t="s">
        <v>462</v>
      </c>
      <c r="C77" s="65" t="s">
        <v>620</v>
      </c>
      <c r="D77" s="65" t="s">
        <v>621</v>
      </c>
      <c r="E77" s="65">
        <v>2022.15</v>
      </c>
      <c r="F77" s="65" t="s">
        <v>578</v>
      </c>
      <c r="G77" s="65" t="s">
        <v>1399</v>
      </c>
      <c r="H77" s="65" t="s">
        <v>622</v>
      </c>
      <c r="I77" s="65">
        <v>1200</v>
      </c>
      <c r="J77" s="65" t="s">
        <v>441</v>
      </c>
      <c r="K77" s="65"/>
      <c r="L77" s="65"/>
    </row>
    <row r="78" spans="1:12" ht="26" customHeight="1">
      <c r="A78" s="65">
        <v>76</v>
      </c>
      <c r="B78" s="65" t="s">
        <v>449</v>
      </c>
      <c r="C78" s="65" t="s">
        <v>623</v>
      </c>
      <c r="D78" s="65" t="s">
        <v>608</v>
      </c>
      <c r="E78" s="65" t="s">
        <v>612</v>
      </c>
      <c r="F78" s="65" t="s">
        <v>578</v>
      </c>
      <c r="G78" s="65" t="s">
        <v>583</v>
      </c>
      <c r="H78" s="65" t="s">
        <v>610</v>
      </c>
      <c r="I78" s="65">
        <v>10</v>
      </c>
      <c r="J78" s="65" t="s">
        <v>441</v>
      </c>
      <c r="K78" s="65"/>
      <c r="L78" s="65"/>
    </row>
    <row r="79" spans="1:12" ht="26" customHeight="1">
      <c r="A79" s="65">
        <v>77</v>
      </c>
      <c r="B79" s="65" t="s">
        <v>480</v>
      </c>
      <c r="C79" s="65" t="s">
        <v>624</v>
      </c>
      <c r="D79" s="65" t="s">
        <v>625</v>
      </c>
      <c r="E79" s="65">
        <v>202206</v>
      </c>
      <c r="F79" s="65" t="s">
        <v>578</v>
      </c>
      <c r="G79" s="65" t="s">
        <v>2236</v>
      </c>
      <c r="H79" s="65"/>
      <c r="I79" s="65">
        <v>10</v>
      </c>
      <c r="J79" s="65" t="s">
        <v>441</v>
      </c>
      <c r="K79" s="65"/>
      <c r="L79" s="65"/>
    </row>
    <row r="80" spans="1:12" ht="26" customHeight="1">
      <c r="A80" s="65">
        <v>78</v>
      </c>
      <c r="B80" s="65" t="s">
        <v>480</v>
      </c>
      <c r="C80" s="65" t="s">
        <v>626</v>
      </c>
      <c r="D80" s="65" t="s">
        <v>627</v>
      </c>
      <c r="E80" s="65">
        <v>202210</v>
      </c>
      <c r="F80" s="65" t="s">
        <v>578</v>
      </c>
      <c r="G80" s="65" t="s">
        <v>2236</v>
      </c>
      <c r="H80" s="65"/>
      <c r="I80" s="65">
        <v>10</v>
      </c>
      <c r="J80" s="65" t="s">
        <v>441</v>
      </c>
      <c r="K80" s="65"/>
      <c r="L80" s="65"/>
    </row>
    <row r="81" spans="1:12" ht="26" customHeight="1">
      <c r="A81" s="65">
        <v>79</v>
      </c>
      <c r="B81" s="65" t="s">
        <v>2885</v>
      </c>
      <c r="C81" s="65" t="s">
        <v>628</v>
      </c>
      <c r="D81" s="65" t="s">
        <v>629</v>
      </c>
      <c r="E81" s="65" t="s">
        <v>630</v>
      </c>
      <c r="F81" s="65" t="s">
        <v>578</v>
      </c>
      <c r="G81" s="65" t="s">
        <v>583</v>
      </c>
      <c r="H81" s="65" t="s">
        <v>631</v>
      </c>
      <c r="I81" s="65">
        <v>10</v>
      </c>
      <c r="J81" s="65" t="s">
        <v>441</v>
      </c>
      <c r="K81" s="65"/>
      <c r="L81" s="65"/>
    </row>
    <row r="82" spans="1:12" ht="26" customHeight="1">
      <c r="A82" s="65">
        <v>80</v>
      </c>
      <c r="B82" s="94" t="s">
        <v>32</v>
      </c>
      <c r="C82" s="94" t="s">
        <v>633</v>
      </c>
      <c r="D82" s="94" t="s">
        <v>634</v>
      </c>
      <c r="E82" s="94">
        <v>2022</v>
      </c>
      <c r="F82" s="134" t="s">
        <v>578</v>
      </c>
      <c r="G82" s="94" t="s">
        <v>636</v>
      </c>
      <c r="H82" s="93">
        <v>5500</v>
      </c>
      <c r="I82" s="94">
        <v>5500</v>
      </c>
      <c r="J82" s="94" t="s">
        <v>22</v>
      </c>
      <c r="K82" s="94"/>
      <c r="L82" s="94"/>
    </row>
    <row r="83" spans="1:12" ht="26" customHeight="1">
      <c r="A83" s="65">
        <v>81</v>
      </c>
      <c r="B83" s="96" t="s">
        <v>43</v>
      </c>
      <c r="C83" s="96" t="s">
        <v>1984</v>
      </c>
      <c r="D83" s="96" t="s">
        <v>637</v>
      </c>
      <c r="E83" s="96">
        <v>6</v>
      </c>
      <c r="F83" s="65" t="s">
        <v>578</v>
      </c>
      <c r="G83" s="96" t="s">
        <v>638</v>
      </c>
      <c r="H83" s="163">
        <v>500</v>
      </c>
      <c r="I83" s="96">
        <v>500</v>
      </c>
      <c r="J83" s="96" t="s">
        <v>22</v>
      </c>
      <c r="K83" s="96"/>
      <c r="L83" s="96"/>
    </row>
    <row r="84" spans="1:12" ht="26" customHeight="1">
      <c r="A84" s="65">
        <v>82</v>
      </c>
      <c r="B84" s="96" t="s">
        <v>51</v>
      </c>
      <c r="C84" s="96" t="s">
        <v>639</v>
      </c>
      <c r="D84" s="96" t="s">
        <v>1999</v>
      </c>
      <c r="E84" s="96" t="s">
        <v>640</v>
      </c>
      <c r="F84" s="65" t="s">
        <v>578</v>
      </c>
      <c r="G84" s="96" t="s">
        <v>638</v>
      </c>
      <c r="H84" s="163">
        <v>500</v>
      </c>
      <c r="I84" s="96">
        <v>500</v>
      </c>
      <c r="J84" s="96" t="s">
        <v>22</v>
      </c>
      <c r="K84" s="96"/>
      <c r="L84" s="96"/>
    </row>
    <row r="85" spans="1:12" ht="26" customHeight="1">
      <c r="A85" s="65">
        <v>83</v>
      </c>
      <c r="B85" s="70" t="s">
        <v>28</v>
      </c>
      <c r="C85" s="70" t="s">
        <v>641</v>
      </c>
      <c r="D85" s="70" t="s">
        <v>642</v>
      </c>
      <c r="E85" s="70">
        <v>2022</v>
      </c>
      <c r="F85" s="70" t="s">
        <v>2233</v>
      </c>
      <c r="G85" s="70" t="s">
        <v>643</v>
      </c>
      <c r="H85" s="93" t="s">
        <v>644</v>
      </c>
      <c r="I85" s="70">
        <v>360</v>
      </c>
      <c r="J85" s="70" t="s">
        <v>22</v>
      </c>
      <c r="K85" s="70"/>
      <c r="L85" s="70" t="s">
        <v>2302</v>
      </c>
    </row>
    <row r="86" spans="1:12" ht="26" customHeight="1">
      <c r="A86" s="65">
        <v>84</v>
      </c>
      <c r="B86" s="70" t="s">
        <v>38</v>
      </c>
      <c r="C86" s="70" t="s">
        <v>1985</v>
      </c>
      <c r="D86" s="70" t="s">
        <v>645</v>
      </c>
      <c r="E86" s="93">
        <v>2022</v>
      </c>
      <c r="F86" s="93" t="s">
        <v>635</v>
      </c>
      <c r="G86" s="93" t="s">
        <v>646</v>
      </c>
      <c r="H86" s="93">
        <v>80</v>
      </c>
      <c r="I86" s="93">
        <v>80</v>
      </c>
      <c r="J86" s="93" t="s">
        <v>22</v>
      </c>
      <c r="K86" s="93"/>
      <c r="L86" s="93"/>
    </row>
    <row r="87" spans="1:12" ht="26" customHeight="1">
      <c r="A87" s="65">
        <v>85</v>
      </c>
      <c r="B87" s="70" t="s">
        <v>43</v>
      </c>
      <c r="C87" s="70" t="s">
        <v>1986</v>
      </c>
      <c r="D87" s="70" t="s">
        <v>647</v>
      </c>
      <c r="E87" s="93">
        <v>4</v>
      </c>
      <c r="F87" s="65" t="s">
        <v>578</v>
      </c>
      <c r="G87" s="93" t="s">
        <v>643</v>
      </c>
      <c r="H87" s="93">
        <v>1200</v>
      </c>
      <c r="I87" s="93">
        <v>1200</v>
      </c>
      <c r="J87" s="93" t="s">
        <v>22</v>
      </c>
      <c r="K87" s="93"/>
      <c r="L87" s="93"/>
    </row>
    <row r="88" spans="1:12" ht="26" customHeight="1">
      <c r="A88" s="65">
        <v>86</v>
      </c>
      <c r="B88" s="70" t="s">
        <v>43</v>
      </c>
      <c r="C88" s="70" t="s">
        <v>2264</v>
      </c>
      <c r="D88" s="93" t="s">
        <v>648</v>
      </c>
      <c r="E88" s="65">
        <v>2022</v>
      </c>
      <c r="F88" s="93" t="s">
        <v>2234</v>
      </c>
      <c r="G88" s="93" t="s">
        <v>583</v>
      </c>
      <c r="H88" s="93" t="s">
        <v>649</v>
      </c>
      <c r="I88" s="93">
        <v>10.5</v>
      </c>
      <c r="J88" s="93" t="s">
        <v>22</v>
      </c>
      <c r="K88" s="93"/>
      <c r="L88" s="93" t="s">
        <v>650</v>
      </c>
    </row>
    <row r="89" spans="1:12" ht="26" customHeight="1">
      <c r="A89" s="65">
        <v>87</v>
      </c>
      <c r="B89" s="70" t="s">
        <v>29</v>
      </c>
      <c r="C89" s="70" t="s">
        <v>651</v>
      </c>
      <c r="D89" s="93" t="s">
        <v>642</v>
      </c>
      <c r="E89" s="93">
        <v>29</v>
      </c>
      <c r="F89" s="65" t="s">
        <v>578</v>
      </c>
      <c r="G89" s="93" t="s">
        <v>643</v>
      </c>
      <c r="H89" s="93">
        <v>1200</v>
      </c>
      <c r="I89" s="93">
        <v>1200</v>
      </c>
      <c r="J89" s="93" t="s">
        <v>22</v>
      </c>
      <c r="K89" s="93"/>
      <c r="L89" s="93"/>
    </row>
    <row r="90" spans="1:12" ht="26" customHeight="1">
      <c r="A90" s="65">
        <v>88</v>
      </c>
      <c r="B90" s="70" t="s">
        <v>29</v>
      </c>
      <c r="C90" s="70" t="s">
        <v>652</v>
      </c>
      <c r="D90" s="93" t="s">
        <v>653</v>
      </c>
      <c r="E90" s="74">
        <v>2022</v>
      </c>
      <c r="F90" s="82" t="s">
        <v>578</v>
      </c>
      <c r="G90" s="93" t="s">
        <v>654</v>
      </c>
      <c r="H90" s="93">
        <v>3500</v>
      </c>
      <c r="I90" s="93">
        <v>3500</v>
      </c>
      <c r="J90" s="93" t="s">
        <v>22</v>
      </c>
      <c r="K90" s="93"/>
      <c r="L90" s="93"/>
    </row>
    <row r="91" spans="1:12" ht="26" customHeight="1">
      <c r="A91" s="65">
        <v>89</v>
      </c>
      <c r="B91" s="70" t="s">
        <v>52</v>
      </c>
      <c r="C91" s="70" t="s">
        <v>655</v>
      </c>
      <c r="D91" s="93" t="s">
        <v>656</v>
      </c>
      <c r="E91" s="93">
        <v>329</v>
      </c>
      <c r="F91" s="65" t="s">
        <v>578</v>
      </c>
      <c r="G91" s="93" t="s">
        <v>643</v>
      </c>
      <c r="H91" s="93">
        <v>1200</v>
      </c>
      <c r="I91" s="93">
        <v>1200</v>
      </c>
      <c r="J91" s="93" t="s">
        <v>22</v>
      </c>
      <c r="K91" s="93"/>
      <c r="L91" s="93"/>
    </row>
    <row r="92" spans="1:12" ht="26" customHeight="1">
      <c r="A92" s="65">
        <v>90</v>
      </c>
      <c r="B92" s="70" t="s">
        <v>43</v>
      </c>
      <c r="C92" s="70" t="s">
        <v>2265</v>
      </c>
      <c r="D92" s="70" t="s">
        <v>657</v>
      </c>
      <c r="E92" s="65">
        <v>2022</v>
      </c>
      <c r="F92" s="93" t="s">
        <v>2234</v>
      </c>
      <c r="G92" s="93" t="s">
        <v>583</v>
      </c>
      <c r="H92" s="93" t="s">
        <v>649</v>
      </c>
      <c r="I92" s="93">
        <v>10.5</v>
      </c>
      <c r="J92" s="93" t="s">
        <v>22</v>
      </c>
      <c r="K92" s="93"/>
      <c r="L92" s="93" t="s">
        <v>650</v>
      </c>
    </row>
    <row r="93" spans="1:12" ht="26" customHeight="1">
      <c r="A93" s="65">
        <v>91</v>
      </c>
      <c r="B93" s="70" t="s">
        <v>33</v>
      </c>
      <c r="C93" s="70" t="s">
        <v>2266</v>
      </c>
      <c r="D93" s="70" t="s">
        <v>658</v>
      </c>
      <c r="E93" s="65">
        <v>2022</v>
      </c>
      <c r="F93" s="93" t="s">
        <v>2234</v>
      </c>
      <c r="G93" s="93" t="s">
        <v>583</v>
      </c>
      <c r="H93" s="93" t="s">
        <v>649</v>
      </c>
      <c r="I93" s="93">
        <v>10.5</v>
      </c>
      <c r="J93" s="93" t="s">
        <v>22</v>
      </c>
      <c r="K93" s="93"/>
      <c r="L93" s="93" t="s">
        <v>650</v>
      </c>
    </row>
    <row r="94" spans="1:12" ht="26" customHeight="1">
      <c r="A94" s="65">
        <v>92</v>
      </c>
      <c r="B94" s="70" t="s">
        <v>43</v>
      </c>
      <c r="C94" s="70" t="s">
        <v>1987</v>
      </c>
      <c r="D94" s="70" t="s">
        <v>648</v>
      </c>
      <c r="E94" s="65">
        <v>2022</v>
      </c>
      <c r="F94" s="65" t="s">
        <v>578</v>
      </c>
      <c r="G94" s="93" t="s">
        <v>583</v>
      </c>
      <c r="H94" s="93">
        <v>10</v>
      </c>
      <c r="I94" s="93">
        <v>10</v>
      </c>
      <c r="J94" s="93" t="s">
        <v>22</v>
      </c>
      <c r="K94" s="93"/>
      <c r="L94" s="93"/>
    </row>
    <row r="95" spans="1:12" ht="26" customHeight="1">
      <c r="A95" s="65">
        <v>93</v>
      </c>
      <c r="B95" s="70" t="s">
        <v>44</v>
      </c>
      <c r="C95" s="70" t="s">
        <v>2227</v>
      </c>
      <c r="D95" s="70" t="s">
        <v>660</v>
      </c>
      <c r="E95" s="93">
        <v>2022</v>
      </c>
      <c r="F95" s="65" t="s">
        <v>578</v>
      </c>
      <c r="G95" s="93" t="s">
        <v>579</v>
      </c>
      <c r="H95" s="93">
        <v>50</v>
      </c>
      <c r="I95" s="93">
        <v>50</v>
      </c>
      <c r="J95" s="93" t="s">
        <v>22</v>
      </c>
      <c r="K95" s="93"/>
      <c r="L95" s="93"/>
    </row>
    <row r="96" spans="1:12" ht="26" customHeight="1">
      <c r="A96" s="65">
        <v>94</v>
      </c>
      <c r="B96" s="129" t="s">
        <v>44</v>
      </c>
      <c r="C96" s="129" t="s">
        <v>1988</v>
      </c>
      <c r="D96" s="70" t="s">
        <v>594</v>
      </c>
      <c r="E96" s="65">
        <v>2022</v>
      </c>
      <c r="F96" s="65" t="s">
        <v>578</v>
      </c>
      <c r="G96" s="94" t="s">
        <v>583</v>
      </c>
      <c r="H96" s="94">
        <v>10</v>
      </c>
      <c r="I96" s="94">
        <v>10</v>
      </c>
      <c r="J96" s="94" t="s">
        <v>22</v>
      </c>
      <c r="K96" s="94"/>
      <c r="L96" s="94"/>
    </row>
    <row r="97" spans="1:12" ht="26" customHeight="1">
      <c r="A97" s="65">
        <v>95</v>
      </c>
      <c r="B97" s="96" t="s">
        <v>39</v>
      </c>
      <c r="C97" s="96" t="s">
        <v>2261</v>
      </c>
      <c r="D97" s="130" t="s">
        <v>594</v>
      </c>
      <c r="E97" s="65">
        <v>2022</v>
      </c>
      <c r="F97" s="93" t="s">
        <v>2234</v>
      </c>
      <c r="G97" s="96" t="s">
        <v>583</v>
      </c>
      <c r="H97" s="96">
        <v>10.5</v>
      </c>
      <c r="I97" s="96">
        <v>10.5</v>
      </c>
      <c r="J97" s="96" t="s">
        <v>22</v>
      </c>
      <c r="K97" s="144"/>
      <c r="L97" s="93" t="s">
        <v>650</v>
      </c>
    </row>
    <row r="98" spans="1:12" ht="26" customHeight="1">
      <c r="A98" s="65">
        <v>96</v>
      </c>
      <c r="B98" s="134" t="s">
        <v>173</v>
      </c>
      <c r="C98" s="134" t="s">
        <v>679</v>
      </c>
      <c r="D98" s="134" t="s">
        <v>594</v>
      </c>
      <c r="E98" s="134">
        <v>2022.2</v>
      </c>
      <c r="F98" s="134" t="s">
        <v>578</v>
      </c>
      <c r="G98" s="134" t="s">
        <v>583</v>
      </c>
      <c r="H98" s="65" t="s">
        <v>681</v>
      </c>
      <c r="I98" s="134">
        <v>10</v>
      </c>
      <c r="J98" s="134" t="s">
        <v>174</v>
      </c>
      <c r="K98" s="134"/>
      <c r="L98" s="134"/>
    </row>
    <row r="99" spans="1:12" ht="26" customHeight="1">
      <c r="A99" s="65">
        <v>97</v>
      </c>
      <c r="B99" s="65" t="s">
        <v>176</v>
      </c>
      <c r="C99" s="65" t="s">
        <v>682</v>
      </c>
      <c r="D99" s="65" t="s">
        <v>683</v>
      </c>
      <c r="E99" s="65" t="s">
        <v>684</v>
      </c>
      <c r="F99" s="65" t="s">
        <v>578</v>
      </c>
      <c r="G99" s="65" t="s">
        <v>638</v>
      </c>
      <c r="H99" s="162" t="s">
        <v>685</v>
      </c>
      <c r="I99" s="65">
        <v>500</v>
      </c>
      <c r="J99" s="65" t="s">
        <v>174</v>
      </c>
      <c r="K99" s="65"/>
      <c r="L99" s="65"/>
    </row>
    <row r="100" spans="1:12" ht="26">
      <c r="A100" s="65">
        <v>98</v>
      </c>
      <c r="B100" s="149" t="s">
        <v>177</v>
      </c>
      <c r="C100" s="149" t="s">
        <v>2267</v>
      </c>
      <c r="D100" s="149" t="s">
        <v>686</v>
      </c>
      <c r="E100" s="149">
        <v>2022</v>
      </c>
      <c r="F100" s="70" t="s">
        <v>2234</v>
      </c>
      <c r="G100" s="149" t="s">
        <v>583</v>
      </c>
      <c r="H100" s="65" t="s">
        <v>687</v>
      </c>
      <c r="I100" s="149">
        <v>10.5</v>
      </c>
      <c r="J100" s="149" t="s">
        <v>174</v>
      </c>
      <c r="K100" s="149"/>
      <c r="L100" s="149" t="s">
        <v>762</v>
      </c>
    </row>
    <row r="101" spans="1:12" ht="25.5" customHeight="1">
      <c r="A101" s="65">
        <v>99</v>
      </c>
      <c r="B101" s="65" t="s">
        <v>177</v>
      </c>
      <c r="C101" s="65" t="s">
        <v>2268</v>
      </c>
      <c r="D101" s="65" t="s">
        <v>688</v>
      </c>
      <c r="E101" s="65">
        <v>2022</v>
      </c>
      <c r="F101" s="93" t="s">
        <v>2234</v>
      </c>
      <c r="G101" s="65" t="s">
        <v>583</v>
      </c>
      <c r="H101" s="65" t="s">
        <v>687</v>
      </c>
      <c r="I101" s="65">
        <v>10.5</v>
      </c>
      <c r="J101" s="65" t="s">
        <v>174</v>
      </c>
      <c r="K101" s="65"/>
      <c r="L101" s="65" t="s">
        <v>762</v>
      </c>
    </row>
    <row r="102" spans="1:12" ht="26" customHeight="1">
      <c r="A102" s="65">
        <v>100</v>
      </c>
      <c r="B102" s="65" t="s">
        <v>178</v>
      </c>
      <c r="C102" s="65" t="s">
        <v>689</v>
      </c>
      <c r="D102" s="131" t="s">
        <v>690</v>
      </c>
      <c r="E102" s="65">
        <v>13</v>
      </c>
      <c r="F102" s="65" t="s">
        <v>578</v>
      </c>
      <c r="G102" s="65" t="s">
        <v>1399</v>
      </c>
      <c r="H102" s="65" t="s">
        <v>691</v>
      </c>
      <c r="I102" s="65">
        <v>1200</v>
      </c>
      <c r="J102" s="65" t="s">
        <v>174</v>
      </c>
      <c r="K102" s="65"/>
      <c r="L102" s="65"/>
    </row>
    <row r="103" spans="1:12" ht="26" customHeight="1">
      <c r="A103" s="65">
        <v>101</v>
      </c>
      <c r="B103" s="150" t="s">
        <v>178</v>
      </c>
      <c r="C103" s="150" t="s">
        <v>2304</v>
      </c>
      <c r="D103" s="166" t="s">
        <v>692</v>
      </c>
      <c r="E103" s="167">
        <v>2022</v>
      </c>
      <c r="F103" s="150" t="s">
        <v>1989</v>
      </c>
      <c r="G103" s="150" t="s">
        <v>1402</v>
      </c>
      <c r="H103" s="65" t="s">
        <v>693</v>
      </c>
      <c r="I103" s="167">
        <v>1050</v>
      </c>
      <c r="J103" s="150" t="s">
        <v>174</v>
      </c>
      <c r="K103" s="150"/>
      <c r="L103" s="150" t="s">
        <v>2279</v>
      </c>
    </row>
    <row r="104" spans="1:12" ht="26" customHeight="1">
      <c r="A104" s="65">
        <v>102</v>
      </c>
      <c r="B104" s="65" t="s">
        <v>180</v>
      </c>
      <c r="C104" s="65" t="s">
        <v>694</v>
      </c>
      <c r="D104" s="65" t="s">
        <v>695</v>
      </c>
      <c r="E104" s="65" t="s">
        <v>696</v>
      </c>
      <c r="F104" s="65" t="s">
        <v>578</v>
      </c>
      <c r="G104" s="65" t="s">
        <v>1399</v>
      </c>
      <c r="H104" s="65" t="s">
        <v>697</v>
      </c>
      <c r="I104" s="65">
        <v>1200</v>
      </c>
      <c r="J104" s="65" t="s">
        <v>174</v>
      </c>
      <c r="K104" s="65"/>
      <c r="L104" s="65"/>
    </row>
    <row r="105" spans="1:12" ht="26" customHeight="1">
      <c r="A105" s="65">
        <v>103</v>
      </c>
      <c r="B105" s="65" t="s">
        <v>180</v>
      </c>
      <c r="C105" s="65" t="s">
        <v>698</v>
      </c>
      <c r="D105" s="65" t="s">
        <v>699</v>
      </c>
      <c r="E105" s="65" t="s">
        <v>700</v>
      </c>
      <c r="F105" s="65" t="s">
        <v>578</v>
      </c>
      <c r="G105" s="65" t="s">
        <v>1454</v>
      </c>
      <c r="H105" s="65" t="s">
        <v>697</v>
      </c>
      <c r="I105" s="65">
        <v>50</v>
      </c>
      <c r="J105" s="65" t="s">
        <v>174</v>
      </c>
      <c r="K105" s="65"/>
      <c r="L105" s="65"/>
    </row>
    <row r="106" spans="1:12" ht="26" customHeight="1">
      <c r="A106" s="65">
        <v>104</v>
      </c>
      <c r="B106" s="65" t="s">
        <v>181</v>
      </c>
      <c r="C106" s="65" t="s">
        <v>701</v>
      </c>
      <c r="D106" s="65" t="s">
        <v>702</v>
      </c>
      <c r="E106" s="65" t="s">
        <v>703</v>
      </c>
      <c r="F106" s="65" t="s">
        <v>578</v>
      </c>
      <c r="G106" s="65" t="s">
        <v>583</v>
      </c>
      <c r="H106" s="65" t="s">
        <v>592</v>
      </c>
      <c r="I106" s="65">
        <v>10</v>
      </c>
      <c r="J106" s="65" t="s">
        <v>174</v>
      </c>
      <c r="K106" s="65"/>
      <c r="L106" s="65"/>
    </row>
    <row r="107" spans="1:12" ht="26" customHeight="1">
      <c r="A107" s="65">
        <v>105</v>
      </c>
      <c r="B107" s="65" t="s">
        <v>183</v>
      </c>
      <c r="C107" s="65" t="s">
        <v>704</v>
      </c>
      <c r="D107" s="65" t="s">
        <v>705</v>
      </c>
      <c r="E107" s="65"/>
      <c r="F107" s="65" t="s">
        <v>578</v>
      </c>
      <c r="G107" s="65" t="s">
        <v>1396</v>
      </c>
      <c r="H107" s="65" t="s">
        <v>681</v>
      </c>
      <c r="I107" s="65">
        <v>500</v>
      </c>
      <c r="J107" s="65" t="s">
        <v>174</v>
      </c>
      <c r="K107" s="65"/>
      <c r="L107" s="65"/>
    </row>
    <row r="108" spans="1:12" ht="26" customHeight="1">
      <c r="A108" s="65">
        <v>106</v>
      </c>
      <c r="B108" s="134" t="s">
        <v>183</v>
      </c>
      <c r="C108" s="134" t="s">
        <v>706</v>
      </c>
      <c r="D108" s="134" t="s">
        <v>707</v>
      </c>
      <c r="E108" s="134"/>
      <c r="F108" s="134" t="s">
        <v>578</v>
      </c>
      <c r="G108" s="134" t="s">
        <v>638</v>
      </c>
      <c r="H108" s="134" t="s">
        <v>681</v>
      </c>
      <c r="I108" s="134">
        <v>500</v>
      </c>
      <c r="J108" s="134" t="s">
        <v>174</v>
      </c>
      <c r="K108" s="134"/>
      <c r="L108" s="134"/>
    </row>
    <row r="109" spans="1:12" ht="26" customHeight="1">
      <c r="A109" s="65">
        <v>107</v>
      </c>
      <c r="B109" s="65" t="s">
        <v>189</v>
      </c>
      <c r="C109" s="65" t="s">
        <v>2288</v>
      </c>
      <c r="D109" s="65" t="s">
        <v>708</v>
      </c>
      <c r="E109" s="65" t="s">
        <v>709</v>
      </c>
      <c r="F109" s="65" t="s">
        <v>2234</v>
      </c>
      <c r="G109" s="65" t="s">
        <v>1451</v>
      </c>
      <c r="H109" s="65" t="s">
        <v>710</v>
      </c>
      <c r="I109" s="65">
        <v>84</v>
      </c>
      <c r="J109" s="65" t="s">
        <v>174</v>
      </c>
      <c r="K109" s="65"/>
      <c r="L109" s="65" t="s">
        <v>711</v>
      </c>
    </row>
    <row r="110" spans="1:12" ht="26" customHeight="1">
      <c r="A110" s="65">
        <v>108</v>
      </c>
      <c r="B110" s="149" t="s">
        <v>191</v>
      </c>
      <c r="C110" s="149" t="s">
        <v>712</v>
      </c>
      <c r="D110" s="149" t="s">
        <v>713</v>
      </c>
      <c r="E110" s="74">
        <v>2022</v>
      </c>
      <c r="F110" s="149" t="s">
        <v>578</v>
      </c>
      <c r="G110" s="149" t="s">
        <v>1402</v>
      </c>
      <c r="H110" s="149" t="s">
        <v>610</v>
      </c>
      <c r="I110" s="149">
        <v>3500</v>
      </c>
      <c r="J110" s="149" t="s">
        <v>174</v>
      </c>
      <c r="K110" s="149"/>
      <c r="L110" s="149"/>
    </row>
    <row r="111" spans="1:12" ht="26" customHeight="1">
      <c r="A111" s="65">
        <v>109</v>
      </c>
      <c r="B111" s="65" t="s">
        <v>199</v>
      </c>
      <c r="C111" s="65" t="s">
        <v>714</v>
      </c>
      <c r="D111" s="65" t="s">
        <v>715</v>
      </c>
      <c r="E111" s="65">
        <v>2022</v>
      </c>
      <c r="F111" s="65" t="s">
        <v>578</v>
      </c>
      <c r="G111" s="65" t="s">
        <v>1399</v>
      </c>
      <c r="H111" s="65" t="s">
        <v>592</v>
      </c>
      <c r="I111" s="65">
        <v>1200</v>
      </c>
      <c r="J111" s="65" t="s">
        <v>174</v>
      </c>
      <c r="K111" s="65"/>
      <c r="L111" s="65"/>
    </row>
    <row r="112" spans="1:12" ht="26" customHeight="1">
      <c r="A112" s="65">
        <v>110</v>
      </c>
      <c r="B112" s="65" t="s">
        <v>199</v>
      </c>
      <c r="C112" s="65" t="s">
        <v>716</v>
      </c>
      <c r="D112" s="65" t="s">
        <v>717</v>
      </c>
      <c r="E112" s="65">
        <v>2022</v>
      </c>
      <c r="F112" s="65" t="s">
        <v>578</v>
      </c>
      <c r="G112" s="65" t="s">
        <v>1396</v>
      </c>
      <c r="H112" s="65" t="s">
        <v>592</v>
      </c>
      <c r="I112" s="65">
        <v>500</v>
      </c>
      <c r="J112" s="65" t="s">
        <v>174</v>
      </c>
      <c r="K112" s="65"/>
      <c r="L112" s="65"/>
    </row>
    <row r="113" spans="1:12" ht="26" customHeight="1">
      <c r="A113" s="65">
        <v>111</v>
      </c>
      <c r="B113" s="65" t="s">
        <v>202</v>
      </c>
      <c r="C113" s="65" t="s">
        <v>718</v>
      </c>
      <c r="D113" s="65" t="s">
        <v>719</v>
      </c>
      <c r="E113" s="65" t="s">
        <v>720</v>
      </c>
      <c r="F113" s="65" t="s">
        <v>578</v>
      </c>
      <c r="G113" s="65" t="s">
        <v>1396</v>
      </c>
      <c r="H113" s="65" t="s">
        <v>592</v>
      </c>
      <c r="I113" s="65">
        <v>500</v>
      </c>
      <c r="J113" s="65" t="s">
        <v>174</v>
      </c>
      <c r="K113" s="65"/>
      <c r="L113" s="65"/>
    </row>
    <row r="114" spans="1:12" ht="26" customHeight="1">
      <c r="A114" s="65">
        <v>112</v>
      </c>
      <c r="B114" s="65" t="s">
        <v>205</v>
      </c>
      <c r="C114" s="65" t="s">
        <v>721</v>
      </c>
      <c r="D114" s="65" t="s">
        <v>722</v>
      </c>
      <c r="E114" s="65" t="s">
        <v>723</v>
      </c>
      <c r="F114" s="65" t="s">
        <v>578</v>
      </c>
      <c r="G114" s="65" t="s">
        <v>1402</v>
      </c>
      <c r="H114" s="65" t="s">
        <v>724</v>
      </c>
      <c r="I114" s="65">
        <v>3500</v>
      </c>
      <c r="J114" s="65" t="s">
        <v>174</v>
      </c>
      <c r="K114" s="65"/>
      <c r="L114" s="65"/>
    </row>
    <row r="115" spans="1:12" ht="26" customHeight="1">
      <c r="A115" s="65">
        <v>113</v>
      </c>
      <c r="B115" s="65" t="s">
        <v>217</v>
      </c>
      <c r="C115" s="65" t="s">
        <v>725</v>
      </c>
      <c r="D115" s="65" t="s">
        <v>726</v>
      </c>
      <c r="E115" s="65" t="s">
        <v>727</v>
      </c>
      <c r="F115" s="65" t="s">
        <v>578</v>
      </c>
      <c r="G115" s="93" t="s">
        <v>636</v>
      </c>
      <c r="H115" s="65" t="s">
        <v>728</v>
      </c>
      <c r="I115" s="65">
        <v>5500</v>
      </c>
      <c r="J115" s="65" t="s">
        <v>174</v>
      </c>
      <c r="K115" s="65"/>
      <c r="L115" s="65"/>
    </row>
    <row r="116" spans="1:12" ht="26" customHeight="1">
      <c r="A116" s="65">
        <v>114</v>
      </c>
      <c r="B116" s="65" t="s">
        <v>220</v>
      </c>
      <c r="C116" s="65" t="s">
        <v>729</v>
      </c>
      <c r="D116" s="65" t="s">
        <v>730</v>
      </c>
      <c r="E116" s="65" t="s">
        <v>731</v>
      </c>
      <c r="F116" s="65" t="s">
        <v>578</v>
      </c>
      <c r="G116" s="65" t="s">
        <v>583</v>
      </c>
      <c r="H116" s="65" t="s">
        <v>592</v>
      </c>
      <c r="I116" s="65">
        <v>10</v>
      </c>
      <c r="J116" s="65" t="s">
        <v>174</v>
      </c>
      <c r="K116" s="65"/>
      <c r="L116" s="65"/>
    </row>
    <row r="117" spans="1:12" ht="26" customHeight="1">
      <c r="A117" s="65">
        <v>115</v>
      </c>
      <c r="B117" s="65" t="s">
        <v>223</v>
      </c>
      <c r="C117" s="65" t="s">
        <v>732</v>
      </c>
      <c r="D117" s="65" t="s">
        <v>733</v>
      </c>
      <c r="E117" s="65" t="s">
        <v>734</v>
      </c>
      <c r="F117" s="65" t="s">
        <v>578</v>
      </c>
      <c r="G117" s="65" t="s">
        <v>583</v>
      </c>
      <c r="H117" s="65" t="s">
        <v>735</v>
      </c>
      <c r="I117" s="65">
        <v>10</v>
      </c>
      <c r="J117" s="65" t="s">
        <v>174</v>
      </c>
      <c r="K117" s="65"/>
      <c r="L117" s="65"/>
    </row>
    <row r="118" spans="1:12" ht="26" customHeight="1">
      <c r="A118" s="65">
        <v>116</v>
      </c>
      <c r="B118" s="65" t="s">
        <v>224</v>
      </c>
      <c r="C118" s="65" t="s">
        <v>2228</v>
      </c>
      <c r="D118" s="65" t="s">
        <v>736</v>
      </c>
      <c r="E118" s="65">
        <v>202204</v>
      </c>
      <c r="F118" s="65" t="s">
        <v>578</v>
      </c>
      <c r="G118" s="149" t="s">
        <v>2236</v>
      </c>
      <c r="H118" s="65" t="s">
        <v>592</v>
      </c>
      <c r="I118" s="65">
        <v>10</v>
      </c>
      <c r="J118" s="65" t="s">
        <v>174</v>
      </c>
      <c r="K118" s="65"/>
      <c r="L118" s="65"/>
    </row>
    <row r="119" spans="1:12" ht="26" customHeight="1">
      <c r="A119" s="65">
        <v>117</v>
      </c>
      <c r="B119" s="65" t="s">
        <v>229</v>
      </c>
      <c r="C119" s="65" t="s">
        <v>737</v>
      </c>
      <c r="D119" s="65" t="s">
        <v>738</v>
      </c>
      <c r="E119" s="65" t="s">
        <v>739</v>
      </c>
      <c r="F119" s="65" t="s">
        <v>578</v>
      </c>
      <c r="G119" s="93" t="s">
        <v>638</v>
      </c>
      <c r="H119" s="65" t="s">
        <v>592</v>
      </c>
      <c r="I119" s="65">
        <v>500</v>
      </c>
      <c r="J119" s="65" t="s">
        <v>174</v>
      </c>
      <c r="K119" s="65"/>
      <c r="L119" s="65"/>
    </row>
    <row r="120" spans="1:12" ht="26" customHeight="1">
      <c r="A120" s="65">
        <v>118</v>
      </c>
      <c r="B120" s="65" t="s">
        <v>239</v>
      </c>
      <c r="C120" s="65" t="s">
        <v>1394</v>
      </c>
      <c r="D120" s="65" t="s">
        <v>1395</v>
      </c>
      <c r="E120" s="65"/>
      <c r="F120" s="65" t="s">
        <v>1390</v>
      </c>
      <c r="G120" s="65" t="s">
        <v>1396</v>
      </c>
      <c r="H120" s="65"/>
      <c r="I120" s="65">
        <v>500</v>
      </c>
      <c r="J120" s="65" t="s">
        <v>238</v>
      </c>
      <c r="K120" s="65"/>
      <c r="L120" s="65"/>
    </row>
    <row r="121" spans="1:12" ht="26" customHeight="1">
      <c r="A121" s="65">
        <v>119</v>
      </c>
      <c r="B121" s="65" t="s">
        <v>239</v>
      </c>
      <c r="C121" s="65" t="s">
        <v>1397</v>
      </c>
      <c r="D121" s="65" t="s">
        <v>1398</v>
      </c>
      <c r="E121" s="65"/>
      <c r="F121" s="65" t="s">
        <v>1390</v>
      </c>
      <c r="G121" s="65" t="s">
        <v>1399</v>
      </c>
      <c r="H121" s="65"/>
      <c r="I121" s="65">
        <v>1200</v>
      </c>
      <c r="J121" s="65" t="s">
        <v>238</v>
      </c>
      <c r="K121" s="65"/>
      <c r="L121" s="65"/>
    </row>
    <row r="122" spans="1:12" ht="26" customHeight="1">
      <c r="A122" s="65">
        <v>120</v>
      </c>
      <c r="B122" s="65" t="s">
        <v>237</v>
      </c>
      <c r="C122" s="65" t="s">
        <v>1400</v>
      </c>
      <c r="D122" s="65" t="s">
        <v>1401</v>
      </c>
      <c r="E122" s="65"/>
      <c r="F122" s="65" t="s">
        <v>2233</v>
      </c>
      <c r="G122" s="65" t="s">
        <v>1402</v>
      </c>
      <c r="H122" s="65"/>
      <c r="I122" s="65">
        <v>1050</v>
      </c>
      <c r="J122" s="65" t="s">
        <v>238</v>
      </c>
      <c r="K122" s="65"/>
      <c r="L122" s="65"/>
    </row>
    <row r="123" spans="1:12" ht="26" customHeight="1">
      <c r="A123" s="65">
        <v>121</v>
      </c>
      <c r="B123" s="65" t="s">
        <v>241</v>
      </c>
      <c r="C123" s="65" t="s">
        <v>1403</v>
      </c>
      <c r="D123" s="65" t="s">
        <v>1404</v>
      </c>
      <c r="E123" s="74">
        <v>2022</v>
      </c>
      <c r="F123" s="82" t="s">
        <v>578</v>
      </c>
      <c r="G123" s="65" t="s">
        <v>1402</v>
      </c>
      <c r="H123" s="65" t="s">
        <v>2230</v>
      </c>
      <c r="I123" s="65">
        <v>3500</v>
      </c>
      <c r="J123" s="65" t="s">
        <v>238</v>
      </c>
      <c r="K123" s="65"/>
      <c r="L123" s="65"/>
    </row>
    <row r="124" spans="1:12" ht="26" customHeight="1">
      <c r="A124" s="65">
        <v>122</v>
      </c>
      <c r="B124" s="65" t="s">
        <v>242</v>
      </c>
      <c r="C124" s="65" t="s">
        <v>1405</v>
      </c>
      <c r="D124" s="65" t="s">
        <v>1406</v>
      </c>
      <c r="E124" s="65">
        <v>2022</v>
      </c>
      <c r="F124" s="65" t="s">
        <v>2233</v>
      </c>
      <c r="G124" s="65" t="s">
        <v>989</v>
      </c>
      <c r="H124" s="65" t="s">
        <v>1407</v>
      </c>
      <c r="I124" s="65">
        <v>1650</v>
      </c>
      <c r="J124" s="65" t="s">
        <v>238</v>
      </c>
      <c r="K124" s="65"/>
      <c r="L124" s="65" t="s">
        <v>2280</v>
      </c>
    </row>
    <row r="125" spans="1:12" ht="26" customHeight="1">
      <c r="A125" s="65">
        <v>123</v>
      </c>
      <c r="B125" s="65" t="s">
        <v>242</v>
      </c>
      <c r="C125" s="65" t="s">
        <v>1408</v>
      </c>
      <c r="D125" s="65" t="s">
        <v>1409</v>
      </c>
      <c r="E125" s="65"/>
      <c r="F125" s="65" t="s">
        <v>2233</v>
      </c>
      <c r="G125" s="65" t="s">
        <v>1402</v>
      </c>
      <c r="H125" s="65" t="s">
        <v>1410</v>
      </c>
      <c r="I125" s="65">
        <v>1050</v>
      </c>
      <c r="J125" s="65" t="s">
        <v>238</v>
      </c>
      <c r="K125" s="65"/>
      <c r="L125" s="65"/>
    </row>
    <row r="126" spans="1:12" ht="26" customHeight="1">
      <c r="A126" s="65">
        <v>124</v>
      </c>
      <c r="B126" s="65" t="s">
        <v>243</v>
      </c>
      <c r="C126" s="65" t="s">
        <v>1411</v>
      </c>
      <c r="D126" s="65" t="s">
        <v>1412</v>
      </c>
      <c r="E126" s="65" t="s">
        <v>1413</v>
      </c>
      <c r="F126" s="65" t="s">
        <v>578</v>
      </c>
      <c r="G126" s="65" t="s">
        <v>636</v>
      </c>
      <c r="H126" s="65">
        <v>5500</v>
      </c>
      <c r="I126" s="65">
        <v>5500</v>
      </c>
      <c r="J126" s="65" t="s">
        <v>244</v>
      </c>
      <c r="K126" s="65"/>
      <c r="L126" s="65"/>
    </row>
    <row r="127" spans="1:12" ht="26" customHeight="1">
      <c r="A127" s="65">
        <v>125</v>
      </c>
      <c r="B127" s="65" t="s">
        <v>243</v>
      </c>
      <c r="C127" s="65" t="s">
        <v>1414</v>
      </c>
      <c r="D127" s="65" t="s">
        <v>1415</v>
      </c>
      <c r="E127" s="65" t="s">
        <v>1416</v>
      </c>
      <c r="F127" s="65" t="s">
        <v>578</v>
      </c>
      <c r="G127" s="65" t="s">
        <v>643</v>
      </c>
      <c r="H127" s="65">
        <v>1200</v>
      </c>
      <c r="I127" s="65">
        <v>1200</v>
      </c>
      <c r="J127" s="65" t="s">
        <v>244</v>
      </c>
      <c r="K127" s="65"/>
      <c r="L127" s="65"/>
    </row>
    <row r="128" spans="1:12" ht="26" customHeight="1">
      <c r="A128" s="65">
        <v>126</v>
      </c>
      <c r="B128" s="65" t="s">
        <v>243</v>
      </c>
      <c r="C128" s="65" t="s">
        <v>1417</v>
      </c>
      <c r="D128" s="65" t="s">
        <v>1418</v>
      </c>
      <c r="E128" s="74">
        <v>2022</v>
      </c>
      <c r="F128" s="82" t="s">
        <v>578</v>
      </c>
      <c r="G128" s="65" t="s">
        <v>654</v>
      </c>
      <c r="H128" s="65">
        <v>3500</v>
      </c>
      <c r="I128" s="65">
        <v>3500</v>
      </c>
      <c r="J128" s="65" t="s">
        <v>244</v>
      </c>
      <c r="K128" s="65"/>
      <c r="L128" s="65"/>
    </row>
    <row r="129" spans="1:12" ht="26" customHeight="1">
      <c r="A129" s="65">
        <v>127</v>
      </c>
      <c r="B129" s="65" t="s">
        <v>243</v>
      </c>
      <c r="C129" s="65" t="s">
        <v>1419</v>
      </c>
      <c r="D129" s="65" t="s">
        <v>1420</v>
      </c>
      <c r="E129" s="74">
        <v>2022</v>
      </c>
      <c r="F129" s="82" t="s">
        <v>578</v>
      </c>
      <c r="G129" s="65" t="s">
        <v>654</v>
      </c>
      <c r="H129" s="65">
        <v>3500</v>
      </c>
      <c r="I129" s="65">
        <v>3500</v>
      </c>
      <c r="J129" s="65" t="s">
        <v>244</v>
      </c>
      <c r="K129" s="65"/>
      <c r="L129" s="65"/>
    </row>
    <row r="130" spans="1:12" ht="26" hidden="1" customHeight="1">
      <c r="A130" s="65">
        <v>128</v>
      </c>
      <c r="B130" s="65" t="s">
        <v>243</v>
      </c>
      <c r="C130" s="65" t="s">
        <v>2307</v>
      </c>
      <c r="D130" s="65" t="s">
        <v>1412</v>
      </c>
      <c r="E130" s="65">
        <v>2022</v>
      </c>
      <c r="F130" s="65" t="s">
        <v>2233</v>
      </c>
      <c r="G130" s="65" t="s">
        <v>636</v>
      </c>
      <c r="H130" s="65" t="s">
        <v>1421</v>
      </c>
      <c r="I130" s="65">
        <v>0</v>
      </c>
      <c r="J130" s="65" t="s">
        <v>244</v>
      </c>
      <c r="K130" s="65"/>
      <c r="L130" s="65" t="s">
        <v>2308</v>
      </c>
    </row>
    <row r="131" spans="1:12" ht="26" customHeight="1">
      <c r="A131" s="65">
        <v>129</v>
      </c>
      <c r="B131" s="65" t="s">
        <v>243</v>
      </c>
      <c r="C131" s="65" t="s">
        <v>1422</v>
      </c>
      <c r="D131" s="65" t="s">
        <v>1423</v>
      </c>
      <c r="E131" s="65" t="s">
        <v>1424</v>
      </c>
      <c r="F131" s="65" t="s">
        <v>2233</v>
      </c>
      <c r="G131" s="65" t="s">
        <v>638</v>
      </c>
      <c r="H131" s="65" t="s">
        <v>1425</v>
      </c>
      <c r="I131" s="65">
        <v>150</v>
      </c>
      <c r="J131" s="65" t="s">
        <v>244</v>
      </c>
      <c r="K131" s="65"/>
      <c r="L131" s="65"/>
    </row>
    <row r="132" spans="1:12" ht="26" customHeight="1">
      <c r="A132" s="65">
        <v>130</v>
      </c>
      <c r="B132" s="65" t="s">
        <v>243</v>
      </c>
      <c r="C132" s="65" t="s">
        <v>1426</v>
      </c>
      <c r="D132" s="65" t="s">
        <v>1427</v>
      </c>
      <c r="E132" s="139" t="s">
        <v>1428</v>
      </c>
      <c r="F132" s="65" t="s">
        <v>2233</v>
      </c>
      <c r="G132" s="65" t="s">
        <v>638</v>
      </c>
      <c r="H132" s="65" t="s">
        <v>1425</v>
      </c>
      <c r="I132" s="65">
        <v>150</v>
      </c>
      <c r="J132" s="65" t="s">
        <v>244</v>
      </c>
      <c r="K132" s="65"/>
      <c r="L132" s="65"/>
    </row>
    <row r="133" spans="1:12" ht="26" customHeight="1">
      <c r="A133" s="65">
        <v>131</v>
      </c>
      <c r="B133" s="65" t="s">
        <v>245</v>
      </c>
      <c r="C133" s="65" t="s">
        <v>1429</v>
      </c>
      <c r="D133" s="65" t="s">
        <v>1430</v>
      </c>
      <c r="E133" s="65">
        <v>166</v>
      </c>
      <c r="F133" s="65" t="s">
        <v>578</v>
      </c>
      <c r="G133" s="65" t="s">
        <v>1399</v>
      </c>
      <c r="H133" s="65" t="s">
        <v>1399</v>
      </c>
      <c r="I133" s="65">
        <v>1200</v>
      </c>
      <c r="J133" s="65" t="s">
        <v>244</v>
      </c>
      <c r="K133" s="65"/>
      <c r="L133" s="65"/>
    </row>
    <row r="134" spans="1:12" ht="26" customHeight="1">
      <c r="A134" s="65">
        <v>132</v>
      </c>
      <c r="B134" s="65" t="s">
        <v>245</v>
      </c>
      <c r="C134" s="65" t="s">
        <v>1431</v>
      </c>
      <c r="D134" s="65" t="s">
        <v>1432</v>
      </c>
      <c r="E134" s="65">
        <v>143</v>
      </c>
      <c r="F134" s="65" t="s">
        <v>578</v>
      </c>
      <c r="G134" s="65" t="s">
        <v>1399</v>
      </c>
      <c r="H134" s="65" t="s">
        <v>1399</v>
      </c>
      <c r="I134" s="65">
        <v>1200</v>
      </c>
      <c r="J134" s="65" t="s">
        <v>244</v>
      </c>
      <c r="K134" s="65"/>
      <c r="L134" s="65"/>
    </row>
    <row r="135" spans="1:12" ht="26" customHeight="1">
      <c r="A135" s="65">
        <v>133</v>
      </c>
      <c r="B135" s="65" t="s">
        <v>247</v>
      </c>
      <c r="C135" s="65" t="s">
        <v>1433</v>
      </c>
      <c r="D135" s="65" t="s">
        <v>1434</v>
      </c>
      <c r="E135" s="74">
        <v>2022</v>
      </c>
      <c r="F135" s="65" t="s">
        <v>578</v>
      </c>
      <c r="G135" s="65" t="s">
        <v>1402</v>
      </c>
      <c r="H135" s="65" t="s">
        <v>1435</v>
      </c>
      <c r="I135" s="65">
        <v>3500</v>
      </c>
      <c r="J135" s="65" t="s">
        <v>238</v>
      </c>
      <c r="K135" s="65"/>
      <c r="L135" s="65"/>
    </row>
    <row r="136" spans="1:12" ht="26" customHeight="1">
      <c r="A136" s="65">
        <v>134</v>
      </c>
      <c r="B136" s="65" t="s">
        <v>1436</v>
      </c>
      <c r="C136" s="65" t="s">
        <v>1437</v>
      </c>
      <c r="D136" s="65" t="s">
        <v>594</v>
      </c>
      <c r="E136" s="137" t="s">
        <v>1438</v>
      </c>
      <c r="F136" s="65" t="s">
        <v>1390</v>
      </c>
      <c r="G136" s="149" t="s">
        <v>2236</v>
      </c>
      <c r="H136" s="65" t="s">
        <v>1391</v>
      </c>
      <c r="I136" s="65">
        <v>10</v>
      </c>
      <c r="J136" s="65" t="s">
        <v>238</v>
      </c>
      <c r="K136" s="65"/>
      <c r="L136" s="65"/>
    </row>
    <row r="137" spans="1:12" ht="26" customHeight="1">
      <c r="A137" s="65">
        <v>135</v>
      </c>
      <c r="B137" s="133" t="s">
        <v>252</v>
      </c>
      <c r="C137" s="133" t="s">
        <v>1439</v>
      </c>
      <c r="D137" s="133" t="s">
        <v>1440</v>
      </c>
      <c r="E137" s="133" t="s">
        <v>1441</v>
      </c>
      <c r="F137" s="65" t="s">
        <v>578</v>
      </c>
      <c r="G137" s="133" t="s">
        <v>1399</v>
      </c>
      <c r="H137" s="133" t="s">
        <v>1392</v>
      </c>
      <c r="I137" s="133">
        <v>1200</v>
      </c>
      <c r="J137" s="133" t="s">
        <v>238</v>
      </c>
      <c r="K137" s="133"/>
      <c r="L137" s="65"/>
    </row>
    <row r="138" spans="1:12" ht="26" customHeight="1">
      <c r="A138" s="65">
        <v>136</v>
      </c>
      <c r="B138" s="133" t="s">
        <v>252</v>
      </c>
      <c r="C138" s="65" t="s">
        <v>1442</v>
      </c>
      <c r="D138" s="65" t="s">
        <v>1443</v>
      </c>
      <c r="E138" s="74">
        <v>2022</v>
      </c>
      <c r="F138" s="82" t="s">
        <v>578</v>
      </c>
      <c r="G138" s="133" t="s">
        <v>1402</v>
      </c>
      <c r="H138" s="133" t="s">
        <v>1392</v>
      </c>
      <c r="I138" s="65">
        <v>3500</v>
      </c>
      <c r="J138" s="133" t="s">
        <v>238</v>
      </c>
      <c r="K138" s="133"/>
      <c r="L138" s="65"/>
    </row>
    <row r="139" spans="1:12" ht="26" customHeight="1">
      <c r="A139" s="65">
        <v>137</v>
      </c>
      <c r="B139" s="133" t="s">
        <v>252</v>
      </c>
      <c r="C139" s="65" t="s">
        <v>1444</v>
      </c>
      <c r="D139" s="65" t="s">
        <v>745</v>
      </c>
      <c r="E139" s="74">
        <v>2022</v>
      </c>
      <c r="F139" s="82" t="s">
        <v>578</v>
      </c>
      <c r="G139" s="133" t="s">
        <v>1402</v>
      </c>
      <c r="H139" s="133" t="s">
        <v>1392</v>
      </c>
      <c r="I139" s="65">
        <v>3500</v>
      </c>
      <c r="J139" s="133" t="s">
        <v>238</v>
      </c>
      <c r="K139" s="133"/>
      <c r="L139" s="65"/>
    </row>
    <row r="140" spans="1:12" ht="26" customHeight="1">
      <c r="A140" s="65">
        <v>138</v>
      </c>
      <c r="B140" s="133" t="s">
        <v>252</v>
      </c>
      <c r="C140" s="65" t="s">
        <v>1445</v>
      </c>
      <c r="D140" s="65" t="s">
        <v>1446</v>
      </c>
      <c r="E140" s="74">
        <v>2022</v>
      </c>
      <c r="F140" s="82" t="s">
        <v>578</v>
      </c>
      <c r="G140" s="133" t="s">
        <v>1402</v>
      </c>
      <c r="H140" s="133" t="s">
        <v>1392</v>
      </c>
      <c r="I140" s="65">
        <v>3500</v>
      </c>
      <c r="J140" s="133" t="s">
        <v>238</v>
      </c>
      <c r="K140" s="133"/>
      <c r="L140" s="65"/>
    </row>
    <row r="141" spans="1:12" ht="26" customHeight="1">
      <c r="A141" s="65">
        <v>139</v>
      </c>
      <c r="B141" s="133" t="s">
        <v>252</v>
      </c>
      <c r="C141" s="65" t="s">
        <v>1447</v>
      </c>
      <c r="D141" s="65" t="s">
        <v>1448</v>
      </c>
      <c r="E141" s="65" t="s">
        <v>1449</v>
      </c>
      <c r="F141" s="65" t="s">
        <v>2233</v>
      </c>
      <c r="G141" s="65" t="s">
        <v>1396</v>
      </c>
      <c r="H141" s="133" t="s">
        <v>1392</v>
      </c>
      <c r="I141" s="65">
        <v>150</v>
      </c>
      <c r="J141" s="133" t="s">
        <v>238</v>
      </c>
      <c r="K141" s="133"/>
      <c r="L141" s="65"/>
    </row>
    <row r="142" spans="1:12" ht="26" customHeight="1">
      <c r="A142" s="65">
        <v>140</v>
      </c>
      <c r="B142" s="133" t="s">
        <v>252</v>
      </c>
      <c r="C142" s="65" t="s">
        <v>1450</v>
      </c>
      <c r="D142" s="65" t="s">
        <v>1990</v>
      </c>
      <c r="E142" s="65">
        <v>2022</v>
      </c>
      <c r="F142" s="65" t="s">
        <v>1989</v>
      </c>
      <c r="G142" s="65" t="s">
        <v>1451</v>
      </c>
      <c r="H142" s="133" t="s">
        <v>1392</v>
      </c>
      <c r="I142" s="65">
        <v>24</v>
      </c>
      <c r="J142" s="133" t="s">
        <v>238</v>
      </c>
      <c r="K142" s="133"/>
      <c r="L142" s="65"/>
    </row>
    <row r="143" spans="1:12" ht="26" customHeight="1">
      <c r="A143" s="65">
        <v>141</v>
      </c>
      <c r="B143" s="133" t="s">
        <v>252</v>
      </c>
      <c r="C143" s="65" t="s">
        <v>1452</v>
      </c>
      <c r="D143" s="65" t="s">
        <v>1453</v>
      </c>
      <c r="E143" s="70">
        <v>2022</v>
      </c>
      <c r="F143" s="93" t="s">
        <v>2233</v>
      </c>
      <c r="G143" s="133" t="s">
        <v>1399</v>
      </c>
      <c r="H143" s="133" t="s">
        <v>1392</v>
      </c>
      <c r="I143" s="65">
        <v>360</v>
      </c>
      <c r="J143" s="133" t="s">
        <v>238</v>
      </c>
      <c r="K143" s="133"/>
      <c r="L143" s="65" t="s">
        <v>2302</v>
      </c>
    </row>
    <row r="144" spans="1:12" ht="26" customHeight="1">
      <c r="A144" s="65">
        <v>142</v>
      </c>
      <c r="B144" s="133" t="s">
        <v>252</v>
      </c>
      <c r="C144" s="65" t="s">
        <v>1991</v>
      </c>
      <c r="D144" s="65" t="s">
        <v>1992</v>
      </c>
      <c r="E144" s="65">
        <v>2022</v>
      </c>
      <c r="F144" s="77" t="s">
        <v>1989</v>
      </c>
      <c r="G144" s="65" t="s">
        <v>1454</v>
      </c>
      <c r="H144" s="133" t="s">
        <v>1392</v>
      </c>
      <c r="I144" s="65">
        <v>15</v>
      </c>
      <c r="J144" s="133" t="s">
        <v>238</v>
      </c>
      <c r="K144" s="133"/>
      <c r="L144" s="120" t="s">
        <v>2280</v>
      </c>
    </row>
    <row r="145" spans="1:12" ht="26" customHeight="1">
      <c r="A145" s="65">
        <v>143</v>
      </c>
      <c r="B145" s="65" t="s">
        <v>1455</v>
      </c>
      <c r="C145" s="65" t="s">
        <v>1456</v>
      </c>
      <c r="D145" s="65" t="s">
        <v>1457</v>
      </c>
      <c r="E145" s="65">
        <v>2022</v>
      </c>
      <c r="F145" s="65" t="s">
        <v>578</v>
      </c>
      <c r="G145" s="149" t="s">
        <v>2236</v>
      </c>
      <c r="H145" s="65" t="s">
        <v>1392</v>
      </c>
      <c r="I145" s="65">
        <v>10</v>
      </c>
      <c r="J145" s="65" t="s">
        <v>238</v>
      </c>
      <c r="K145" s="65"/>
      <c r="L145" s="65"/>
    </row>
    <row r="146" spans="1:12" ht="26" customHeight="1">
      <c r="A146" s="65">
        <v>144</v>
      </c>
      <c r="B146" s="65" t="s">
        <v>1393</v>
      </c>
      <c r="C146" s="65" t="s">
        <v>1458</v>
      </c>
      <c r="D146" s="65" t="s">
        <v>1459</v>
      </c>
      <c r="E146" s="65" t="s">
        <v>1460</v>
      </c>
      <c r="F146" s="134" t="s">
        <v>578</v>
      </c>
      <c r="G146" s="65" t="s">
        <v>1396</v>
      </c>
      <c r="H146" s="65" t="s">
        <v>610</v>
      </c>
      <c r="I146" s="65">
        <v>500</v>
      </c>
      <c r="J146" s="65" t="s">
        <v>244</v>
      </c>
      <c r="K146" s="65"/>
      <c r="L146" s="65"/>
    </row>
    <row r="147" spans="1:12" ht="26" customHeight="1">
      <c r="A147" s="65">
        <v>145</v>
      </c>
      <c r="B147" s="65" t="s">
        <v>1393</v>
      </c>
      <c r="C147" s="65" t="s">
        <v>1461</v>
      </c>
      <c r="D147" s="65" t="s">
        <v>1462</v>
      </c>
      <c r="E147" s="65" t="s">
        <v>1463</v>
      </c>
      <c r="F147" s="74" t="s">
        <v>578</v>
      </c>
      <c r="G147" s="65" t="s">
        <v>1396</v>
      </c>
      <c r="H147" s="65" t="s">
        <v>610</v>
      </c>
      <c r="I147" s="65">
        <v>500</v>
      </c>
      <c r="J147" s="65" t="s">
        <v>244</v>
      </c>
      <c r="K147" s="65"/>
      <c r="L147" s="65"/>
    </row>
    <row r="148" spans="1:12" ht="26" customHeight="1">
      <c r="A148" s="65">
        <v>146</v>
      </c>
      <c r="B148" s="65" t="s">
        <v>257</v>
      </c>
      <c r="C148" s="65" t="s">
        <v>2303</v>
      </c>
      <c r="D148" s="65" t="s">
        <v>1464</v>
      </c>
      <c r="E148" s="65" t="s">
        <v>1465</v>
      </c>
      <c r="F148" s="82" t="s">
        <v>578</v>
      </c>
      <c r="G148" s="65" t="s">
        <v>1402</v>
      </c>
      <c r="H148" s="65" t="s">
        <v>1466</v>
      </c>
      <c r="I148" s="65">
        <v>3500</v>
      </c>
      <c r="J148" s="65" t="s">
        <v>244</v>
      </c>
      <c r="K148" s="65"/>
      <c r="L148" s="65" t="s">
        <v>1467</v>
      </c>
    </row>
    <row r="149" spans="1:12" ht="26" customHeight="1">
      <c r="A149" s="65">
        <v>147</v>
      </c>
      <c r="B149" s="65" t="s">
        <v>502</v>
      </c>
      <c r="C149" s="65" t="s">
        <v>1474</v>
      </c>
      <c r="D149" s="65" t="s">
        <v>1475</v>
      </c>
      <c r="E149" s="135">
        <v>44711</v>
      </c>
      <c r="F149" s="74" t="s">
        <v>578</v>
      </c>
      <c r="G149" s="74" t="s">
        <v>744</v>
      </c>
      <c r="H149" s="65" t="s">
        <v>664</v>
      </c>
      <c r="I149" s="65">
        <v>100</v>
      </c>
      <c r="J149" s="65" t="s">
        <v>500</v>
      </c>
      <c r="K149" s="65"/>
      <c r="L149" s="65"/>
    </row>
    <row r="150" spans="1:12" ht="26" customHeight="1">
      <c r="A150" s="65">
        <v>148</v>
      </c>
      <c r="B150" s="65" t="s">
        <v>507</v>
      </c>
      <c r="C150" s="65" t="s">
        <v>1476</v>
      </c>
      <c r="D150" s="65" t="s">
        <v>625</v>
      </c>
      <c r="E150" s="65">
        <v>2022</v>
      </c>
      <c r="F150" s="74" t="s">
        <v>578</v>
      </c>
      <c r="G150" s="149" t="s">
        <v>2236</v>
      </c>
      <c r="H150" s="65" t="s">
        <v>664</v>
      </c>
      <c r="I150" s="65">
        <v>10</v>
      </c>
      <c r="J150" s="65" t="s">
        <v>500</v>
      </c>
      <c r="K150" s="65"/>
      <c r="L150" s="65"/>
    </row>
    <row r="151" spans="1:12" ht="26" customHeight="1">
      <c r="A151" s="65">
        <v>149</v>
      </c>
      <c r="B151" s="65" t="s">
        <v>507</v>
      </c>
      <c r="C151" s="65" t="s">
        <v>1477</v>
      </c>
      <c r="D151" s="65" t="s">
        <v>1478</v>
      </c>
      <c r="E151" s="65">
        <v>2022</v>
      </c>
      <c r="F151" s="74" t="s">
        <v>578</v>
      </c>
      <c r="G151" s="149" t="s">
        <v>2236</v>
      </c>
      <c r="H151" s="65" t="s">
        <v>664</v>
      </c>
      <c r="I151" s="65">
        <v>10</v>
      </c>
      <c r="J151" s="65" t="s">
        <v>500</v>
      </c>
      <c r="K151" s="65"/>
      <c r="L151" s="65"/>
    </row>
    <row r="152" spans="1:12" ht="26" customHeight="1">
      <c r="A152" s="65">
        <v>150</v>
      </c>
      <c r="B152" s="65" t="s">
        <v>505</v>
      </c>
      <c r="C152" s="65" t="s">
        <v>1479</v>
      </c>
      <c r="D152" s="65" t="s">
        <v>1480</v>
      </c>
      <c r="E152" s="74" t="s">
        <v>1481</v>
      </c>
      <c r="F152" s="65" t="s">
        <v>578</v>
      </c>
      <c r="G152" s="149" t="s">
        <v>2236</v>
      </c>
      <c r="H152" s="65" t="s">
        <v>664</v>
      </c>
      <c r="I152" s="65">
        <v>10</v>
      </c>
      <c r="J152" s="74" t="s">
        <v>500</v>
      </c>
      <c r="K152" s="74"/>
      <c r="L152" s="65"/>
    </row>
    <row r="153" spans="1:12" ht="26" customHeight="1">
      <c r="A153" s="65">
        <v>151</v>
      </c>
      <c r="B153" s="65" t="s">
        <v>505</v>
      </c>
      <c r="C153" s="65" t="s">
        <v>1482</v>
      </c>
      <c r="D153" s="65" t="s">
        <v>1483</v>
      </c>
      <c r="E153" s="74" t="s">
        <v>1484</v>
      </c>
      <c r="F153" s="74" t="s">
        <v>578</v>
      </c>
      <c r="G153" s="149" t="s">
        <v>2236</v>
      </c>
      <c r="H153" s="65" t="s">
        <v>664</v>
      </c>
      <c r="I153" s="65">
        <v>10</v>
      </c>
      <c r="J153" s="74" t="s">
        <v>500</v>
      </c>
      <c r="K153" s="74"/>
      <c r="L153" s="65"/>
    </row>
    <row r="154" spans="1:12" ht="26" customHeight="1">
      <c r="A154" s="65">
        <v>152</v>
      </c>
      <c r="B154" s="65" t="s">
        <v>505</v>
      </c>
      <c r="C154" s="65" t="s">
        <v>1485</v>
      </c>
      <c r="D154" s="65" t="s">
        <v>741</v>
      </c>
      <c r="E154" s="74" t="s">
        <v>1486</v>
      </c>
      <c r="F154" s="65" t="s">
        <v>578</v>
      </c>
      <c r="G154" s="149" t="s">
        <v>2236</v>
      </c>
      <c r="H154" s="65" t="s">
        <v>664</v>
      </c>
      <c r="I154" s="65">
        <v>10</v>
      </c>
      <c r="J154" s="74" t="s">
        <v>500</v>
      </c>
      <c r="K154" s="74"/>
      <c r="L154" s="65"/>
    </row>
    <row r="155" spans="1:12" ht="26" customHeight="1">
      <c r="A155" s="65">
        <v>153</v>
      </c>
      <c r="B155" s="65" t="s">
        <v>505</v>
      </c>
      <c r="C155" s="65" t="s">
        <v>1487</v>
      </c>
      <c r="D155" s="65" t="s">
        <v>594</v>
      </c>
      <c r="E155" s="74" t="s">
        <v>1488</v>
      </c>
      <c r="F155" s="74" t="s">
        <v>578</v>
      </c>
      <c r="G155" s="149" t="s">
        <v>2236</v>
      </c>
      <c r="H155" s="65" t="s">
        <v>664</v>
      </c>
      <c r="I155" s="65">
        <v>10</v>
      </c>
      <c r="J155" s="74" t="s">
        <v>500</v>
      </c>
      <c r="K155" s="74"/>
      <c r="L155" s="65"/>
    </row>
    <row r="156" spans="1:12" ht="26" customHeight="1">
      <c r="A156" s="65">
        <v>154</v>
      </c>
      <c r="B156" s="65" t="s">
        <v>510</v>
      </c>
      <c r="C156" s="65" t="s">
        <v>2000</v>
      </c>
      <c r="D156" s="65" t="s">
        <v>2001</v>
      </c>
      <c r="E156" s="65" t="s">
        <v>2002</v>
      </c>
      <c r="F156" s="74" t="s">
        <v>578</v>
      </c>
      <c r="G156" s="65" t="s">
        <v>583</v>
      </c>
      <c r="H156" s="65" t="s">
        <v>664</v>
      </c>
      <c r="I156" s="65">
        <v>10</v>
      </c>
      <c r="J156" s="65" t="s">
        <v>500</v>
      </c>
      <c r="K156" s="65"/>
      <c r="L156" s="65"/>
    </row>
    <row r="157" spans="1:12" ht="26" customHeight="1">
      <c r="A157" s="65">
        <v>155</v>
      </c>
      <c r="B157" s="65" t="s">
        <v>510</v>
      </c>
      <c r="C157" s="65" t="s">
        <v>1489</v>
      </c>
      <c r="D157" s="65" t="s">
        <v>594</v>
      </c>
      <c r="E157" s="65" t="s">
        <v>2003</v>
      </c>
      <c r="F157" s="74" t="s">
        <v>578</v>
      </c>
      <c r="G157" s="65" t="s">
        <v>583</v>
      </c>
      <c r="H157" s="65" t="s">
        <v>664</v>
      </c>
      <c r="I157" s="65">
        <v>10</v>
      </c>
      <c r="J157" s="65" t="s">
        <v>500</v>
      </c>
      <c r="K157" s="65"/>
      <c r="L157" s="65"/>
    </row>
    <row r="158" spans="1:12" ht="26" customHeight="1">
      <c r="A158" s="65">
        <v>156</v>
      </c>
      <c r="B158" s="65" t="s">
        <v>515</v>
      </c>
      <c r="C158" s="65" t="s">
        <v>1490</v>
      </c>
      <c r="D158" s="65" t="s">
        <v>1491</v>
      </c>
      <c r="E158" s="65" t="s">
        <v>1492</v>
      </c>
      <c r="F158" s="77" t="s">
        <v>578</v>
      </c>
      <c r="G158" s="65" t="s">
        <v>1399</v>
      </c>
      <c r="H158" s="65" t="s">
        <v>664</v>
      </c>
      <c r="I158" s="65">
        <v>1200</v>
      </c>
      <c r="J158" s="65" t="s">
        <v>500</v>
      </c>
      <c r="K158" s="65"/>
      <c r="L158" s="65"/>
    </row>
    <row r="159" spans="1:12" ht="26" customHeight="1">
      <c r="A159" s="65">
        <v>157</v>
      </c>
      <c r="B159" s="65" t="s">
        <v>516</v>
      </c>
      <c r="C159" s="65" t="s">
        <v>1493</v>
      </c>
      <c r="D159" s="65" t="s">
        <v>1494</v>
      </c>
      <c r="E159" s="65" t="s">
        <v>1495</v>
      </c>
      <c r="F159" s="74" t="s">
        <v>578</v>
      </c>
      <c r="G159" s="149" t="s">
        <v>2236</v>
      </c>
      <c r="H159" s="65" t="s">
        <v>664</v>
      </c>
      <c r="I159" s="65">
        <v>10</v>
      </c>
      <c r="J159" s="65" t="s">
        <v>500</v>
      </c>
      <c r="K159" s="65"/>
      <c r="L159" s="65"/>
    </row>
    <row r="160" spans="1:12" ht="26" customHeight="1">
      <c r="A160" s="65">
        <v>158</v>
      </c>
      <c r="B160" s="65" t="s">
        <v>518</v>
      </c>
      <c r="C160" s="65" t="s">
        <v>1496</v>
      </c>
      <c r="D160" s="65" t="s">
        <v>1475</v>
      </c>
      <c r="E160" s="135">
        <v>44711</v>
      </c>
      <c r="F160" s="74" t="s">
        <v>578</v>
      </c>
      <c r="G160" s="65" t="s">
        <v>2239</v>
      </c>
      <c r="H160" s="65" t="s">
        <v>664</v>
      </c>
      <c r="I160" s="65">
        <v>100</v>
      </c>
      <c r="J160" s="65" t="s">
        <v>500</v>
      </c>
      <c r="K160" s="65"/>
      <c r="L160" s="65"/>
    </row>
    <row r="161" spans="1:12" ht="26" customHeight="1">
      <c r="A161" s="65">
        <v>159</v>
      </c>
      <c r="B161" s="65" t="s">
        <v>508</v>
      </c>
      <c r="C161" s="65" t="s">
        <v>1497</v>
      </c>
      <c r="D161" s="65" t="s">
        <v>1480</v>
      </c>
      <c r="E161" s="74" t="s">
        <v>1498</v>
      </c>
      <c r="F161" s="65" t="s">
        <v>578</v>
      </c>
      <c r="G161" s="149" t="s">
        <v>2236</v>
      </c>
      <c r="H161" s="65" t="s">
        <v>664</v>
      </c>
      <c r="I161" s="65">
        <v>10</v>
      </c>
      <c r="J161" s="74" t="s">
        <v>500</v>
      </c>
      <c r="K161" s="74"/>
      <c r="L161" s="65"/>
    </row>
    <row r="162" spans="1:12" ht="26" customHeight="1">
      <c r="A162" s="65">
        <v>160</v>
      </c>
      <c r="B162" s="65" t="s">
        <v>508</v>
      </c>
      <c r="C162" s="65" t="s">
        <v>1499</v>
      </c>
      <c r="D162" s="65" t="s">
        <v>1500</v>
      </c>
      <c r="E162" s="74" t="s">
        <v>1501</v>
      </c>
      <c r="F162" s="65" t="s">
        <v>578</v>
      </c>
      <c r="G162" s="149" t="s">
        <v>2236</v>
      </c>
      <c r="H162" s="65" t="s">
        <v>664</v>
      </c>
      <c r="I162" s="65">
        <v>10</v>
      </c>
      <c r="J162" s="74" t="s">
        <v>500</v>
      </c>
      <c r="K162" s="74"/>
      <c r="L162" s="65"/>
    </row>
    <row r="163" spans="1:12" ht="26" hidden="1" customHeight="1">
      <c r="A163" s="65">
        <v>161</v>
      </c>
      <c r="B163" s="65" t="s">
        <v>508</v>
      </c>
      <c r="C163" s="65" t="s">
        <v>1497</v>
      </c>
      <c r="D163" s="65" t="s">
        <v>594</v>
      </c>
      <c r="E163" s="74" t="s">
        <v>1502</v>
      </c>
      <c r="F163" s="65" t="s">
        <v>578</v>
      </c>
      <c r="G163" s="149" t="s">
        <v>2236</v>
      </c>
      <c r="H163" s="65" t="s">
        <v>664</v>
      </c>
      <c r="I163" s="65">
        <v>0</v>
      </c>
      <c r="J163" s="74" t="s">
        <v>500</v>
      </c>
      <c r="K163" s="74"/>
      <c r="L163" s="65"/>
    </row>
    <row r="164" spans="1:12" ht="26" customHeight="1">
      <c r="A164" s="65">
        <v>162</v>
      </c>
      <c r="B164" s="65" t="s">
        <v>503</v>
      </c>
      <c r="C164" s="65" t="s">
        <v>1503</v>
      </c>
      <c r="D164" s="65" t="s">
        <v>1504</v>
      </c>
      <c r="E164" s="65" t="s">
        <v>1505</v>
      </c>
      <c r="F164" s="74" t="s">
        <v>578</v>
      </c>
      <c r="G164" s="65" t="s">
        <v>2236</v>
      </c>
      <c r="H164" s="65" t="s">
        <v>664</v>
      </c>
      <c r="I164" s="65">
        <v>10</v>
      </c>
      <c r="J164" s="65" t="s">
        <v>500</v>
      </c>
      <c r="K164" s="65"/>
      <c r="L164" s="65"/>
    </row>
    <row r="165" spans="1:12" ht="26" customHeight="1">
      <c r="A165" s="65">
        <v>163</v>
      </c>
      <c r="B165" s="65" t="s">
        <v>511</v>
      </c>
      <c r="C165" s="65" t="s">
        <v>1506</v>
      </c>
      <c r="D165" s="65" t="s">
        <v>1507</v>
      </c>
      <c r="E165" s="65" t="s">
        <v>1508</v>
      </c>
      <c r="F165" s="74" t="s">
        <v>578</v>
      </c>
      <c r="G165" s="149" t="s">
        <v>2236</v>
      </c>
      <c r="H165" s="65" t="s">
        <v>664</v>
      </c>
      <c r="I165" s="65">
        <v>10</v>
      </c>
      <c r="J165" s="65" t="s">
        <v>500</v>
      </c>
      <c r="K165" s="65"/>
      <c r="L165" s="65"/>
    </row>
    <row r="166" spans="1:12" ht="26" customHeight="1">
      <c r="A166" s="65">
        <v>164</v>
      </c>
      <c r="B166" s="65" t="s">
        <v>1524</v>
      </c>
      <c r="C166" s="65" t="s">
        <v>1525</v>
      </c>
      <c r="D166" s="65" t="s">
        <v>1526</v>
      </c>
      <c r="E166" s="65">
        <v>2021.11</v>
      </c>
      <c r="F166" s="65" t="s">
        <v>1390</v>
      </c>
      <c r="G166" s="65" t="s">
        <v>1396</v>
      </c>
      <c r="H166" s="65" t="s">
        <v>592</v>
      </c>
      <c r="I166" s="65">
        <v>500</v>
      </c>
      <c r="J166" s="65" t="s">
        <v>547</v>
      </c>
      <c r="K166" s="65"/>
      <c r="L166" s="65"/>
    </row>
    <row r="167" spans="1:12" ht="26" customHeight="1">
      <c r="A167" s="65">
        <v>165</v>
      </c>
      <c r="B167" s="65" t="s">
        <v>1524</v>
      </c>
      <c r="C167" s="65" t="s">
        <v>1527</v>
      </c>
      <c r="D167" s="65" t="s">
        <v>1528</v>
      </c>
      <c r="E167" s="65">
        <v>2022.3</v>
      </c>
      <c r="F167" s="65" t="s">
        <v>578</v>
      </c>
      <c r="G167" s="65" t="s">
        <v>1454</v>
      </c>
      <c r="H167" s="65" t="s">
        <v>592</v>
      </c>
      <c r="I167" s="65">
        <v>50</v>
      </c>
      <c r="J167" s="65" t="s">
        <v>547</v>
      </c>
      <c r="K167" s="65"/>
      <c r="L167" s="65"/>
    </row>
    <row r="168" spans="1:12" ht="26" customHeight="1">
      <c r="A168" s="65">
        <v>166</v>
      </c>
      <c r="B168" s="65" t="s">
        <v>1529</v>
      </c>
      <c r="C168" s="65" t="s">
        <v>1530</v>
      </c>
      <c r="D168" s="65" t="s">
        <v>1531</v>
      </c>
      <c r="E168" s="65" t="s">
        <v>1532</v>
      </c>
      <c r="F168" s="65" t="s">
        <v>578</v>
      </c>
      <c r="G168" s="65" t="s">
        <v>989</v>
      </c>
      <c r="H168" s="65" t="s">
        <v>592</v>
      </c>
      <c r="I168" s="65">
        <v>5500</v>
      </c>
      <c r="J168" s="65" t="s">
        <v>547</v>
      </c>
      <c r="K168" s="65"/>
      <c r="L168" s="65"/>
    </row>
    <row r="169" spans="1:12" ht="26" customHeight="1">
      <c r="A169" s="65">
        <v>167</v>
      </c>
      <c r="B169" s="65" t="s">
        <v>1529</v>
      </c>
      <c r="C169" s="65" t="s">
        <v>1533</v>
      </c>
      <c r="D169" s="65" t="s">
        <v>1534</v>
      </c>
      <c r="E169" s="65" t="s">
        <v>1535</v>
      </c>
      <c r="F169" s="79" t="s">
        <v>1390</v>
      </c>
      <c r="G169" s="79" t="s">
        <v>1399</v>
      </c>
      <c r="H169" s="65" t="s">
        <v>592</v>
      </c>
      <c r="I169" s="65">
        <v>1200</v>
      </c>
      <c r="J169" s="65" t="s">
        <v>547</v>
      </c>
      <c r="K169" s="65"/>
      <c r="L169" s="65"/>
    </row>
    <row r="170" spans="1:12" ht="26" customHeight="1">
      <c r="A170" s="65">
        <v>168</v>
      </c>
      <c r="B170" s="65" t="s">
        <v>1536</v>
      </c>
      <c r="C170" s="65" t="s">
        <v>1537</v>
      </c>
      <c r="D170" s="65" t="s">
        <v>1538</v>
      </c>
      <c r="E170" s="65" t="s">
        <v>1539</v>
      </c>
      <c r="F170" s="82" t="s">
        <v>578</v>
      </c>
      <c r="G170" s="65" t="s">
        <v>1402</v>
      </c>
      <c r="H170" s="65" t="s">
        <v>592</v>
      </c>
      <c r="I170" s="65">
        <v>3500</v>
      </c>
      <c r="J170" s="65" t="s">
        <v>547</v>
      </c>
      <c r="K170" s="65"/>
      <c r="L170" s="65"/>
    </row>
    <row r="171" spans="1:12" ht="26" customHeight="1">
      <c r="A171" s="65">
        <v>170</v>
      </c>
      <c r="B171" s="65" t="s">
        <v>977</v>
      </c>
      <c r="C171" s="65" t="s">
        <v>1540</v>
      </c>
      <c r="D171" s="65" t="s">
        <v>1541</v>
      </c>
      <c r="E171" s="65" t="s">
        <v>1542</v>
      </c>
      <c r="F171" s="65" t="s">
        <v>578</v>
      </c>
      <c r="G171" s="65" t="s">
        <v>2236</v>
      </c>
      <c r="H171" s="65" t="s">
        <v>1392</v>
      </c>
      <c r="I171" s="65">
        <v>10</v>
      </c>
      <c r="J171" s="65" t="s">
        <v>547</v>
      </c>
      <c r="K171" s="65"/>
      <c r="L171" s="65"/>
    </row>
    <row r="172" spans="1:12" ht="26" customHeight="1">
      <c r="A172" s="65">
        <v>171</v>
      </c>
      <c r="B172" s="65" t="s">
        <v>1543</v>
      </c>
      <c r="C172" s="65" t="s">
        <v>1544</v>
      </c>
      <c r="D172" s="65" t="s">
        <v>1545</v>
      </c>
      <c r="E172" s="65" t="s">
        <v>1546</v>
      </c>
      <c r="F172" s="65" t="s">
        <v>2233</v>
      </c>
      <c r="G172" s="65" t="s">
        <v>638</v>
      </c>
      <c r="H172" s="65" t="s">
        <v>1392</v>
      </c>
      <c r="I172" s="65">
        <v>150</v>
      </c>
      <c r="J172" s="65" t="s">
        <v>547</v>
      </c>
      <c r="K172" s="65"/>
      <c r="L172" s="65"/>
    </row>
    <row r="173" spans="1:12" ht="26" customHeight="1">
      <c r="A173" s="65">
        <v>172</v>
      </c>
      <c r="B173" s="65" t="s">
        <v>1547</v>
      </c>
      <c r="C173" s="65" t="s">
        <v>1548</v>
      </c>
      <c r="D173" s="65" t="s">
        <v>1549</v>
      </c>
      <c r="E173" s="65">
        <v>2022.3</v>
      </c>
      <c r="F173" s="65" t="s">
        <v>2233</v>
      </c>
      <c r="G173" s="65" t="s">
        <v>1402</v>
      </c>
      <c r="H173" s="65" t="s">
        <v>592</v>
      </c>
      <c r="I173" s="65">
        <v>1050</v>
      </c>
      <c r="J173" s="65" t="s">
        <v>547</v>
      </c>
      <c r="K173" s="65"/>
      <c r="L173" s="65"/>
    </row>
    <row r="174" spans="1:12" ht="26" customHeight="1">
      <c r="A174" s="65">
        <v>173</v>
      </c>
      <c r="B174" s="77" t="s">
        <v>288</v>
      </c>
      <c r="C174" s="77" t="s">
        <v>1588</v>
      </c>
      <c r="D174" s="77" t="s">
        <v>1589</v>
      </c>
      <c r="E174" s="77">
        <v>2022.18</v>
      </c>
      <c r="F174" s="65" t="s">
        <v>578</v>
      </c>
      <c r="G174" s="149" t="s">
        <v>2236</v>
      </c>
      <c r="H174" s="65" t="s">
        <v>610</v>
      </c>
      <c r="I174" s="77">
        <v>10</v>
      </c>
      <c r="J174" s="77" t="s">
        <v>261</v>
      </c>
      <c r="K174" s="77"/>
      <c r="L174" s="77"/>
    </row>
    <row r="175" spans="1:12" ht="26" customHeight="1">
      <c r="A175" s="65">
        <v>174</v>
      </c>
      <c r="B175" s="77" t="s">
        <v>288</v>
      </c>
      <c r="C175" s="77" t="s">
        <v>1590</v>
      </c>
      <c r="D175" s="77" t="s">
        <v>741</v>
      </c>
      <c r="E175" s="77">
        <v>2022.18</v>
      </c>
      <c r="F175" s="65" t="s">
        <v>578</v>
      </c>
      <c r="G175" s="149" t="s">
        <v>2236</v>
      </c>
      <c r="H175" s="65" t="s">
        <v>610</v>
      </c>
      <c r="I175" s="77">
        <v>10</v>
      </c>
      <c r="J175" s="77" t="s">
        <v>261</v>
      </c>
      <c r="K175" s="77"/>
      <c r="L175" s="77"/>
    </row>
    <row r="176" spans="1:12" ht="26" customHeight="1">
      <c r="A176" s="65">
        <v>175</v>
      </c>
      <c r="B176" s="77" t="s">
        <v>288</v>
      </c>
      <c r="C176" s="77" t="s">
        <v>1591</v>
      </c>
      <c r="D176" s="77" t="s">
        <v>1592</v>
      </c>
      <c r="E176" s="77">
        <v>2022.07</v>
      </c>
      <c r="F176" s="65" t="s">
        <v>578</v>
      </c>
      <c r="G176" s="149" t="s">
        <v>2236</v>
      </c>
      <c r="H176" s="65" t="s">
        <v>610</v>
      </c>
      <c r="I176" s="77">
        <v>10</v>
      </c>
      <c r="J176" s="77" t="s">
        <v>261</v>
      </c>
      <c r="K176" s="77"/>
      <c r="L176" s="77"/>
    </row>
    <row r="177" spans="1:12" ht="26" customHeight="1">
      <c r="A177" s="65">
        <v>176</v>
      </c>
      <c r="B177" s="77" t="s">
        <v>284</v>
      </c>
      <c r="C177" s="77" t="s">
        <v>1593</v>
      </c>
      <c r="D177" s="77" t="s">
        <v>1594</v>
      </c>
      <c r="E177" s="77">
        <v>2022.03</v>
      </c>
      <c r="F177" s="65" t="s">
        <v>578</v>
      </c>
      <c r="G177" s="149" t="s">
        <v>2236</v>
      </c>
      <c r="H177" s="65" t="s">
        <v>610</v>
      </c>
      <c r="I177" s="77">
        <v>10</v>
      </c>
      <c r="J177" s="77" t="s">
        <v>261</v>
      </c>
      <c r="K177" s="77"/>
      <c r="L177" s="77"/>
    </row>
    <row r="178" spans="1:12" ht="26" customHeight="1">
      <c r="A178" s="65">
        <v>177</v>
      </c>
      <c r="B178" s="77" t="s">
        <v>284</v>
      </c>
      <c r="C178" s="77" t="s">
        <v>1595</v>
      </c>
      <c r="D178" s="77" t="s">
        <v>625</v>
      </c>
      <c r="E178" s="77">
        <v>2022.01</v>
      </c>
      <c r="F178" s="65" t="s">
        <v>578</v>
      </c>
      <c r="G178" s="149" t="s">
        <v>2236</v>
      </c>
      <c r="H178" s="65" t="s">
        <v>610</v>
      </c>
      <c r="I178" s="77">
        <v>10</v>
      </c>
      <c r="J178" s="77" t="s">
        <v>261</v>
      </c>
      <c r="K178" s="77"/>
      <c r="L178" s="77"/>
    </row>
    <row r="179" spans="1:12" ht="26" customHeight="1">
      <c r="A179" s="65">
        <v>178</v>
      </c>
      <c r="B179" s="77" t="s">
        <v>284</v>
      </c>
      <c r="C179" s="77" t="s">
        <v>1596</v>
      </c>
      <c r="D179" s="77" t="s">
        <v>1597</v>
      </c>
      <c r="E179" s="77">
        <v>2022.06</v>
      </c>
      <c r="F179" s="65" t="s">
        <v>578</v>
      </c>
      <c r="G179" s="149" t="s">
        <v>2236</v>
      </c>
      <c r="H179" s="65" t="s">
        <v>610</v>
      </c>
      <c r="I179" s="77">
        <v>10</v>
      </c>
      <c r="J179" s="77" t="s">
        <v>261</v>
      </c>
      <c r="K179" s="77"/>
      <c r="L179" s="77"/>
    </row>
    <row r="180" spans="1:12" ht="26" customHeight="1">
      <c r="A180" s="65">
        <v>179</v>
      </c>
      <c r="B180" s="77" t="s">
        <v>284</v>
      </c>
      <c r="C180" s="77" t="s">
        <v>1598</v>
      </c>
      <c r="D180" s="77" t="s">
        <v>741</v>
      </c>
      <c r="E180" s="77">
        <v>2022.07</v>
      </c>
      <c r="F180" s="65" t="s">
        <v>578</v>
      </c>
      <c r="G180" s="149" t="s">
        <v>2236</v>
      </c>
      <c r="H180" s="65" t="s">
        <v>610</v>
      </c>
      <c r="I180" s="77">
        <v>10</v>
      </c>
      <c r="J180" s="77" t="s">
        <v>261</v>
      </c>
      <c r="K180" s="77"/>
      <c r="L180" s="77"/>
    </row>
    <row r="181" spans="1:12" ht="26" customHeight="1">
      <c r="A181" s="65">
        <v>180</v>
      </c>
      <c r="B181" s="78" t="s">
        <v>284</v>
      </c>
      <c r="C181" s="78" t="s">
        <v>1599</v>
      </c>
      <c r="D181" s="78" t="s">
        <v>1600</v>
      </c>
      <c r="E181" s="78">
        <v>2022.08</v>
      </c>
      <c r="F181" s="65" t="s">
        <v>578</v>
      </c>
      <c r="G181" s="149" t="s">
        <v>2236</v>
      </c>
      <c r="H181" s="65" t="s">
        <v>610</v>
      </c>
      <c r="I181" s="77">
        <v>10</v>
      </c>
      <c r="J181" s="78" t="s">
        <v>261</v>
      </c>
      <c r="K181" s="78"/>
      <c r="L181" s="78"/>
    </row>
    <row r="182" spans="1:12" ht="26" customHeight="1">
      <c r="A182" s="65">
        <v>181</v>
      </c>
      <c r="B182" s="65" t="s">
        <v>294</v>
      </c>
      <c r="C182" s="65" t="s">
        <v>1601</v>
      </c>
      <c r="D182" s="65" t="s">
        <v>1602</v>
      </c>
      <c r="E182" s="65" t="s">
        <v>1603</v>
      </c>
      <c r="F182" s="74" t="s">
        <v>578</v>
      </c>
      <c r="G182" s="65" t="s">
        <v>1396</v>
      </c>
      <c r="H182" s="65" t="s">
        <v>610</v>
      </c>
      <c r="I182" s="77">
        <v>500</v>
      </c>
      <c r="J182" s="65" t="s">
        <v>261</v>
      </c>
      <c r="K182" s="65"/>
      <c r="L182" s="65"/>
    </row>
    <row r="183" spans="1:12" ht="26" customHeight="1">
      <c r="A183" s="65">
        <v>182</v>
      </c>
      <c r="B183" s="79" t="s">
        <v>307</v>
      </c>
      <c r="C183" s="79" t="s">
        <v>1604</v>
      </c>
      <c r="D183" s="79" t="s">
        <v>1605</v>
      </c>
      <c r="E183" s="79" t="s">
        <v>1606</v>
      </c>
      <c r="F183" s="65" t="s">
        <v>578</v>
      </c>
      <c r="G183" s="149" t="s">
        <v>2236</v>
      </c>
      <c r="H183" s="65" t="s">
        <v>610</v>
      </c>
      <c r="I183" s="77">
        <v>10</v>
      </c>
      <c r="J183" s="79" t="s">
        <v>261</v>
      </c>
      <c r="K183" s="79"/>
      <c r="L183" s="79"/>
    </row>
    <row r="184" spans="1:12" ht="26" hidden="1" customHeight="1">
      <c r="A184" s="65">
        <v>183</v>
      </c>
      <c r="B184" s="77" t="s">
        <v>300</v>
      </c>
      <c r="C184" s="77" t="s">
        <v>2259</v>
      </c>
      <c r="D184" s="77" t="s">
        <v>627</v>
      </c>
      <c r="E184" s="65">
        <v>2022</v>
      </c>
      <c r="F184" s="93" t="s">
        <v>2234</v>
      </c>
      <c r="G184" s="149" t="s">
        <v>2236</v>
      </c>
      <c r="H184" s="65" t="s">
        <v>610</v>
      </c>
      <c r="I184" s="77">
        <v>0</v>
      </c>
      <c r="J184" s="77" t="s">
        <v>261</v>
      </c>
      <c r="K184" s="77"/>
      <c r="L184" s="93" t="s">
        <v>2260</v>
      </c>
    </row>
    <row r="185" spans="1:12" ht="26" customHeight="1">
      <c r="A185" s="65">
        <v>184</v>
      </c>
      <c r="B185" s="77" t="s">
        <v>292</v>
      </c>
      <c r="C185" s="77" t="s">
        <v>1607</v>
      </c>
      <c r="D185" s="77" t="s">
        <v>1608</v>
      </c>
      <c r="E185" s="77" t="s">
        <v>1609</v>
      </c>
      <c r="F185" s="77" t="s">
        <v>578</v>
      </c>
      <c r="G185" s="149" t="s">
        <v>2236</v>
      </c>
      <c r="H185" s="65" t="s">
        <v>610</v>
      </c>
      <c r="I185" s="77">
        <v>10</v>
      </c>
      <c r="J185" s="77" t="s">
        <v>261</v>
      </c>
      <c r="K185" s="77"/>
      <c r="L185" s="77"/>
    </row>
    <row r="186" spans="1:12" ht="26" customHeight="1">
      <c r="A186" s="65">
        <v>185</v>
      </c>
      <c r="B186" s="77" t="s">
        <v>291</v>
      </c>
      <c r="C186" s="77" t="s">
        <v>1610</v>
      </c>
      <c r="D186" s="77" t="s">
        <v>1611</v>
      </c>
      <c r="E186" s="77" t="s">
        <v>1612</v>
      </c>
      <c r="F186" s="77" t="s">
        <v>578</v>
      </c>
      <c r="G186" s="149" t="s">
        <v>2236</v>
      </c>
      <c r="H186" s="65" t="s">
        <v>610</v>
      </c>
      <c r="I186" s="77">
        <v>10</v>
      </c>
      <c r="J186" s="77" t="s">
        <v>261</v>
      </c>
      <c r="K186" s="77"/>
      <c r="L186" s="77"/>
    </row>
    <row r="187" spans="1:12" ht="26" customHeight="1">
      <c r="A187" s="65">
        <v>186</v>
      </c>
      <c r="B187" s="77" t="s">
        <v>306</v>
      </c>
      <c r="C187" s="77" t="s">
        <v>1613</v>
      </c>
      <c r="D187" s="77" t="s">
        <v>1614</v>
      </c>
      <c r="E187" s="77" t="s">
        <v>1615</v>
      </c>
      <c r="F187" s="77" t="s">
        <v>578</v>
      </c>
      <c r="G187" s="65" t="s">
        <v>1399</v>
      </c>
      <c r="H187" s="65" t="s">
        <v>610</v>
      </c>
      <c r="I187" s="77">
        <v>1200</v>
      </c>
      <c r="J187" s="77" t="s">
        <v>261</v>
      </c>
      <c r="K187" s="77"/>
      <c r="L187" s="77"/>
    </row>
    <row r="188" spans="1:12" ht="26" customHeight="1">
      <c r="A188" s="65">
        <v>187</v>
      </c>
      <c r="B188" s="77" t="s">
        <v>306</v>
      </c>
      <c r="C188" s="77" t="s">
        <v>1616</v>
      </c>
      <c r="D188" s="77" t="s">
        <v>695</v>
      </c>
      <c r="E188" s="77" t="s">
        <v>1617</v>
      </c>
      <c r="F188" s="77" t="s">
        <v>578</v>
      </c>
      <c r="G188" s="65" t="s">
        <v>1399</v>
      </c>
      <c r="H188" s="65" t="s">
        <v>610</v>
      </c>
      <c r="I188" s="77">
        <v>1200</v>
      </c>
      <c r="J188" s="77" t="s">
        <v>261</v>
      </c>
      <c r="K188" s="77"/>
      <c r="L188" s="77"/>
    </row>
    <row r="189" spans="1:12" ht="26" customHeight="1">
      <c r="A189" s="65">
        <v>188</v>
      </c>
      <c r="B189" s="77" t="s">
        <v>281</v>
      </c>
      <c r="C189" s="77" t="s">
        <v>1618</v>
      </c>
      <c r="D189" s="77" t="s">
        <v>1619</v>
      </c>
      <c r="E189" s="77" t="s">
        <v>1620</v>
      </c>
      <c r="F189" s="77" t="s">
        <v>578</v>
      </c>
      <c r="G189" s="149" t="s">
        <v>2236</v>
      </c>
      <c r="H189" s="65" t="s">
        <v>610</v>
      </c>
      <c r="I189" s="77">
        <v>10</v>
      </c>
      <c r="J189" s="77" t="s">
        <v>261</v>
      </c>
      <c r="K189" s="77"/>
      <c r="L189" s="77"/>
    </row>
    <row r="190" spans="1:12" ht="26" customHeight="1">
      <c r="A190" s="65">
        <v>189</v>
      </c>
      <c r="B190" s="77" t="s">
        <v>298</v>
      </c>
      <c r="C190" s="77" t="s">
        <v>1621</v>
      </c>
      <c r="D190" s="77" t="s">
        <v>1622</v>
      </c>
      <c r="E190" s="77" t="s">
        <v>1623</v>
      </c>
      <c r="F190" s="65" t="s">
        <v>578</v>
      </c>
      <c r="G190" s="149" t="s">
        <v>2236</v>
      </c>
      <c r="H190" s="65" t="s">
        <v>610</v>
      </c>
      <c r="I190" s="77">
        <v>10</v>
      </c>
      <c r="J190" s="77" t="s">
        <v>261</v>
      </c>
      <c r="K190" s="77"/>
      <c r="L190" s="77"/>
    </row>
    <row r="191" spans="1:12" ht="26" customHeight="1">
      <c r="A191" s="65">
        <v>190</v>
      </c>
      <c r="B191" s="77" t="s">
        <v>299</v>
      </c>
      <c r="C191" s="77" t="s">
        <v>1624</v>
      </c>
      <c r="D191" s="77" t="s">
        <v>1625</v>
      </c>
      <c r="E191" s="77" t="s">
        <v>1626</v>
      </c>
      <c r="F191" s="77" t="s">
        <v>578</v>
      </c>
      <c r="G191" s="77" t="s">
        <v>1396</v>
      </c>
      <c r="H191" s="65" t="s">
        <v>610</v>
      </c>
      <c r="I191" s="77">
        <v>500</v>
      </c>
      <c r="J191" s="77" t="s">
        <v>261</v>
      </c>
      <c r="K191" s="77"/>
      <c r="L191" s="77"/>
    </row>
    <row r="192" spans="1:12" ht="26" customHeight="1">
      <c r="A192" s="65">
        <v>191</v>
      </c>
      <c r="B192" s="77" t="s">
        <v>277</v>
      </c>
      <c r="C192" s="77" t="s">
        <v>1627</v>
      </c>
      <c r="D192" s="77" t="s">
        <v>1628</v>
      </c>
      <c r="E192" s="77" t="s">
        <v>1629</v>
      </c>
      <c r="F192" s="77" t="s">
        <v>578</v>
      </c>
      <c r="G192" s="77" t="s">
        <v>989</v>
      </c>
      <c r="H192" s="65" t="s">
        <v>610</v>
      </c>
      <c r="I192" s="77">
        <v>5500</v>
      </c>
      <c r="J192" s="77" t="s">
        <v>261</v>
      </c>
      <c r="K192" s="77"/>
      <c r="L192" s="77"/>
    </row>
    <row r="193" spans="1:12" ht="26" customHeight="1">
      <c r="A193" s="65">
        <v>192</v>
      </c>
      <c r="B193" s="77" t="s">
        <v>277</v>
      </c>
      <c r="C193" s="77" t="s">
        <v>1630</v>
      </c>
      <c r="D193" s="77" t="s">
        <v>1631</v>
      </c>
      <c r="E193" s="77" t="s">
        <v>1632</v>
      </c>
      <c r="F193" s="77" t="s">
        <v>578</v>
      </c>
      <c r="G193" s="77" t="s">
        <v>1402</v>
      </c>
      <c r="H193" s="65" t="s">
        <v>610</v>
      </c>
      <c r="I193" s="77">
        <v>3500</v>
      </c>
      <c r="J193" s="77" t="s">
        <v>261</v>
      </c>
      <c r="K193" s="77"/>
      <c r="L193" s="77"/>
    </row>
    <row r="194" spans="1:12" ht="26" customHeight="1">
      <c r="A194" s="65">
        <v>193</v>
      </c>
      <c r="B194" s="77" t="s">
        <v>277</v>
      </c>
      <c r="C194" s="77" t="s">
        <v>1633</v>
      </c>
      <c r="D194" s="77" t="s">
        <v>1628</v>
      </c>
      <c r="E194" s="77" t="s">
        <v>1634</v>
      </c>
      <c r="F194" s="77" t="s">
        <v>578</v>
      </c>
      <c r="G194" s="77" t="s">
        <v>989</v>
      </c>
      <c r="H194" s="65" t="s">
        <v>610</v>
      </c>
      <c r="I194" s="77">
        <v>5500</v>
      </c>
      <c r="J194" s="77" t="s">
        <v>261</v>
      </c>
      <c r="K194" s="77"/>
      <c r="L194" s="77"/>
    </row>
    <row r="195" spans="1:12" ht="26" customHeight="1">
      <c r="A195" s="65">
        <v>194</v>
      </c>
      <c r="B195" s="77" t="s">
        <v>319</v>
      </c>
      <c r="C195" s="77" t="s">
        <v>1635</v>
      </c>
      <c r="D195" s="77" t="s">
        <v>1636</v>
      </c>
      <c r="E195" s="77" t="s">
        <v>1637</v>
      </c>
      <c r="F195" s="77" t="s">
        <v>578</v>
      </c>
      <c r="G195" s="77" t="s">
        <v>1402</v>
      </c>
      <c r="H195" s="65" t="s">
        <v>610</v>
      </c>
      <c r="I195" s="77">
        <v>3500</v>
      </c>
      <c r="J195" s="77" t="s">
        <v>261</v>
      </c>
      <c r="K195" s="77"/>
      <c r="L195" s="77"/>
    </row>
    <row r="196" spans="1:12" ht="26" customHeight="1">
      <c r="A196" s="65">
        <v>195</v>
      </c>
      <c r="B196" s="77" t="s">
        <v>316</v>
      </c>
      <c r="C196" s="77" t="s">
        <v>1638</v>
      </c>
      <c r="D196" s="77" t="s">
        <v>1639</v>
      </c>
      <c r="E196" s="77">
        <v>21</v>
      </c>
      <c r="F196" s="77" t="s">
        <v>578</v>
      </c>
      <c r="G196" s="77" t="s">
        <v>1396</v>
      </c>
      <c r="H196" s="65" t="s">
        <v>610</v>
      </c>
      <c r="I196" s="77">
        <v>500</v>
      </c>
      <c r="J196" s="77" t="s">
        <v>261</v>
      </c>
      <c r="K196" s="77"/>
      <c r="L196" s="77"/>
    </row>
    <row r="197" spans="1:12" ht="26" customHeight="1">
      <c r="A197" s="65">
        <v>196</v>
      </c>
      <c r="B197" s="77" t="s">
        <v>305</v>
      </c>
      <c r="C197" s="77" t="s">
        <v>1640</v>
      </c>
      <c r="D197" s="77" t="s">
        <v>1597</v>
      </c>
      <c r="E197" s="77">
        <v>2022.06</v>
      </c>
      <c r="F197" s="77" t="s">
        <v>578</v>
      </c>
      <c r="G197" s="149" t="s">
        <v>2236</v>
      </c>
      <c r="H197" s="65" t="s">
        <v>610</v>
      </c>
      <c r="I197" s="77">
        <v>10</v>
      </c>
      <c r="J197" s="77" t="s">
        <v>261</v>
      </c>
      <c r="K197" s="77"/>
      <c r="L197" s="77"/>
    </row>
    <row r="198" spans="1:12" ht="26" customHeight="1">
      <c r="A198" s="65">
        <v>197</v>
      </c>
      <c r="B198" s="77" t="s">
        <v>305</v>
      </c>
      <c r="C198" s="77" t="s">
        <v>1641</v>
      </c>
      <c r="D198" s="77" t="s">
        <v>1592</v>
      </c>
      <c r="E198" s="77">
        <v>2022.03</v>
      </c>
      <c r="F198" s="77" t="s">
        <v>578</v>
      </c>
      <c r="G198" s="149" t="s">
        <v>2236</v>
      </c>
      <c r="H198" s="65" t="s">
        <v>610</v>
      </c>
      <c r="I198" s="77">
        <v>10</v>
      </c>
      <c r="J198" s="77" t="s">
        <v>261</v>
      </c>
      <c r="K198" s="77"/>
      <c r="L198" s="77"/>
    </row>
    <row r="199" spans="1:12" ht="26" customHeight="1">
      <c r="A199" s="65">
        <v>198</v>
      </c>
      <c r="B199" s="77" t="s">
        <v>305</v>
      </c>
      <c r="C199" s="77" t="s">
        <v>1642</v>
      </c>
      <c r="D199" s="77" t="s">
        <v>594</v>
      </c>
      <c r="E199" s="77">
        <v>2022.04</v>
      </c>
      <c r="F199" s="77" t="s">
        <v>578</v>
      </c>
      <c r="G199" s="149" t="s">
        <v>2236</v>
      </c>
      <c r="H199" s="65" t="s">
        <v>610</v>
      </c>
      <c r="I199" s="77">
        <v>10</v>
      </c>
      <c r="J199" s="77" t="s">
        <v>261</v>
      </c>
      <c r="K199" s="77"/>
      <c r="L199" s="77"/>
    </row>
    <row r="200" spans="1:12" ht="26" customHeight="1">
      <c r="A200" s="65">
        <v>199</v>
      </c>
      <c r="B200" s="77" t="s">
        <v>309</v>
      </c>
      <c r="C200" s="77" t="s">
        <v>1643</v>
      </c>
      <c r="D200" s="77" t="s">
        <v>1597</v>
      </c>
      <c r="E200" s="77" t="s">
        <v>1644</v>
      </c>
      <c r="F200" s="77" t="s">
        <v>578</v>
      </c>
      <c r="G200" s="149" t="s">
        <v>2236</v>
      </c>
      <c r="H200" s="65" t="s">
        <v>610</v>
      </c>
      <c r="I200" s="77">
        <v>10</v>
      </c>
      <c r="J200" s="77" t="s">
        <v>261</v>
      </c>
      <c r="K200" s="77"/>
      <c r="L200" s="77"/>
    </row>
    <row r="201" spans="1:12" ht="26" customHeight="1">
      <c r="A201" s="65">
        <v>200</v>
      </c>
      <c r="B201" s="77" t="s">
        <v>309</v>
      </c>
      <c r="C201" s="77" t="s">
        <v>1645</v>
      </c>
      <c r="D201" s="77" t="s">
        <v>1592</v>
      </c>
      <c r="E201" s="77" t="s">
        <v>1646</v>
      </c>
      <c r="F201" s="77" t="s">
        <v>578</v>
      </c>
      <c r="G201" s="149" t="s">
        <v>2236</v>
      </c>
      <c r="H201" s="65" t="s">
        <v>610</v>
      </c>
      <c r="I201" s="77">
        <v>10</v>
      </c>
      <c r="J201" s="77" t="s">
        <v>261</v>
      </c>
      <c r="K201" s="77"/>
      <c r="L201" s="77"/>
    </row>
    <row r="202" spans="1:12" ht="26" customHeight="1">
      <c r="A202" s="65">
        <v>201</v>
      </c>
      <c r="B202" s="77" t="s">
        <v>282</v>
      </c>
      <c r="C202" s="77" t="s">
        <v>1647</v>
      </c>
      <c r="D202" s="77" t="s">
        <v>1648</v>
      </c>
      <c r="E202" s="80" t="s">
        <v>1649</v>
      </c>
      <c r="F202" s="77" t="s">
        <v>578</v>
      </c>
      <c r="G202" s="149" t="s">
        <v>2236</v>
      </c>
      <c r="H202" s="65" t="s">
        <v>610</v>
      </c>
      <c r="I202" s="77">
        <v>10</v>
      </c>
      <c r="J202" s="77" t="s">
        <v>261</v>
      </c>
      <c r="K202" s="77"/>
      <c r="L202" s="77"/>
    </row>
    <row r="203" spans="1:12" ht="26" customHeight="1">
      <c r="A203" s="65">
        <v>202</v>
      </c>
      <c r="B203" s="77" t="s">
        <v>320</v>
      </c>
      <c r="C203" s="77" t="s">
        <v>1650</v>
      </c>
      <c r="D203" s="77" t="s">
        <v>1592</v>
      </c>
      <c r="E203" s="77" t="s">
        <v>1651</v>
      </c>
      <c r="F203" s="77" t="s">
        <v>578</v>
      </c>
      <c r="G203" s="149" t="s">
        <v>2236</v>
      </c>
      <c r="H203" s="65" t="s">
        <v>610</v>
      </c>
      <c r="I203" s="77">
        <v>10</v>
      </c>
      <c r="J203" s="77" t="s">
        <v>261</v>
      </c>
      <c r="K203" s="77"/>
      <c r="L203" s="77"/>
    </row>
    <row r="204" spans="1:12" ht="26" customHeight="1">
      <c r="A204" s="65">
        <v>203</v>
      </c>
      <c r="B204" s="77" t="s">
        <v>320</v>
      </c>
      <c r="C204" s="77" t="s">
        <v>1652</v>
      </c>
      <c r="D204" s="77" t="s">
        <v>741</v>
      </c>
      <c r="E204" s="77" t="s">
        <v>1653</v>
      </c>
      <c r="F204" s="77" t="s">
        <v>578</v>
      </c>
      <c r="G204" s="149" t="s">
        <v>2236</v>
      </c>
      <c r="H204" s="65" t="s">
        <v>610</v>
      </c>
      <c r="I204" s="77">
        <v>10</v>
      </c>
      <c r="J204" s="77" t="s">
        <v>261</v>
      </c>
      <c r="K204" s="77"/>
      <c r="L204" s="77"/>
    </row>
    <row r="205" spans="1:12" ht="26" customHeight="1">
      <c r="A205" s="65">
        <v>204</v>
      </c>
      <c r="B205" s="77" t="s">
        <v>267</v>
      </c>
      <c r="C205" s="77" t="s">
        <v>1654</v>
      </c>
      <c r="D205" s="77" t="s">
        <v>621</v>
      </c>
      <c r="E205" s="77" t="s">
        <v>1655</v>
      </c>
      <c r="F205" s="77" t="s">
        <v>578</v>
      </c>
      <c r="G205" s="65" t="s">
        <v>1399</v>
      </c>
      <c r="H205" s="65" t="s">
        <v>610</v>
      </c>
      <c r="I205" s="77">
        <v>1200</v>
      </c>
      <c r="J205" s="77" t="s">
        <v>261</v>
      </c>
      <c r="K205" s="77"/>
      <c r="L205" s="77"/>
    </row>
    <row r="206" spans="1:12" ht="26" customHeight="1">
      <c r="A206" s="65">
        <v>205</v>
      </c>
      <c r="B206" s="77" t="s">
        <v>264</v>
      </c>
      <c r="C206" s="77" t="s">
        <v>1656</v>
      </c>
      <c r="D206" s="77" t="s">
        <v>1631</v>
      </c>
      <c r="E206" s="77" t="s">
        <v>1657</v>
      </c>
      <c r="F206" s="77" t="s">
        <v>578</v>
      </c>
      <c r="G206" s="77" t="s">
        <v>1402</v>
      </c>
      <c r="H206" s="65" t="s">
        <v>610</v>
      </c>
      <c r="I206" s="77">
        <v>3500</v>
      </c>
      <c r="J206" s="77" t="s">
        <v>261</v>
      </c>
      <c r="K206" s="77"/>
      <c r="L206" s="77"/>
    </row>
    <row r="207" spans="1:12" ht="26" customHeight="1">
      <c r="A207" s="65">
        <v>206</v>
      </c>
      <c r="B207" s="77" t="s">
        <v>264</v>
      </c>
      <c r="C207" s="77" t="s">
        <v>1658</v>
      </c>
      <c r="D207" s="77" t="s">
        <v>1659</v>
      </c>
      <c r="E207" s="77" t="s">
        <v>1660</v>
      </c>
      <c r="F207" s="77" t="s">
        <v>578</v>
      </c>
      <c r="G207" s="65" t="s">
        <v>1399</v>
      </c>
      <c r="H207" s="65" t="s">
        <v>610</v>
      </c>
      <c r="I207" s="77">
        <v>1200</v>
      </c>
      <c r="J207" s="77" t="s">
        <v>261</v>
      </c>
      <c r="K207" s="77"/>
      <c r="L207" s="77"/>
    </row>
    <row r="208" spans="1:12" ht="26" customHeight="1">
      <c r="A208" s="65">
        <v>207</v>
      </c>
      <c r="B208" s="77" t="s">
        <v>313</v>
      </c>
      <c r="C208" s="77" t="s">
        <v>1661</v>
      </c>
      <c r="D208" s="77" t="s">
        <v>742</v>
      </c>
      <c r="E208" s="77">
        <v>2022</v>
      </c>
      <c r="F208" s="77" t="s">
        <v>578</v>
      </c>
      <c r="G208" s="77" t="s">
        <v>989</v>
      </c>
      <c r="H208" s="65" t="s">
        <v>610</v>
      </c>
      <c r="I208" s="77">
        <v>5500</v>
      </c>
      <c r="J208" s="77" t="s">
        <v>261</v>
      </c>
      <c r="K208" s="77"/>
      <c r="L208" s="77"/>
    </row>
    <row r="209" spans="1:12" ht="26" customHeight="1">
      <c r="A209" s="65">
        <v>208</v>
      </c>
      <c r="B209" s="77" t="s">
        <v>314</v>
      </c>
      <c r="C209" s="77" t="s">
        <v>1662</v>
      </c>
      <c r="D209" s="77" t="s">
        <v>1663</v>
      </c>
      <c r="E209" s="77" t="s">
        <v>1664</v>
      </c>
      <c r="F209" s="77" t="s">
        <v>578</v>
      </c>
      <c r="G209" s="149" t="s">
        <v>2236</v>
      </c>
      <c r="H209" s="65" t="s">
        <v>610</v>
      </c>
      <c r="I209" s="77">
        <v>10</v>
      </c>
      <c r="J209" s="77" t="s">
        <v>261</v>
      </c>
      <c r="K209" s="77"/>
      <c r="L209" s="77"/>
    </row>
    <row r="210" spans="1:12" ht="26" customHeight="1">
      <c r="A210" s="65">
        <v>209</v>
      </c>
      <c r="B210" s="77" t="s">
        <v>314</v>
      </c>
      <c r="C210" s="77" t="s">
        <v>1665</v>
      </c>
      <c r="D210" s="77" t="s">
        <v>1666</v>
      </c>
      <c r="E210" s="77" t="s">
        <v>1667</v>
      </c>
      <c r="F210" s="77" t="s">
        <v>578</v>
      </c>
      <c r="G210" s="149" t="s">
        <v>2236</v>
      </c>
      <c r="H210" s="65" t="s">
        <v>610</v>
      </c>
      <c r="I210" s="77">
        <v>10</v>
      </c>
      <c r="J210" s="77" t="s">
        <v>261</v>
      </c>
      <c r="K210" s="77"/>
      <c r="L210" s="77"/>
    </row>
    <row r="211" spans="1:12" ht="26" customHeight="1">
      <c r="A211" s="65">
        <v>210</v>
      </c>
      <c r="B211" s="77" t="s">
        <v>276</v>
      </c>
      <c r="C211" s="77" t="s">
        <v>1668</v>
      </c>
      <c r="D211" s="77" t="s">
        <v>1669</v>
      </c>
      <c r="E211" s="77" t="s">
        <v>1670</v>
      </c>
      <c r="F211" s="77" t="s">
        <v>578</v>
      </c>
      <c r="G211" s="149" t="s">
        <v>2236</v>
      </c>
      <c r="H211" s="65" t="s">
        <v>610</v>
      </c>
      <c r="I211" s="77">
        <v>10</v>
      </c>
      <c r="J211" s="77" t="s">
        <v>261</v>
      </c>
      <c r="K211" s="77"/>
      <c r="L211" s="77"/>
    </row>
    <row r="212" spans="1:12" ht="26" customHeight="1">
      <c r="A212" s="65">
        <v>211</v>
      </c>
      <c r="B212" s="77" t="s">
        <v>317</v>
      </c>
      <c r="C212" s="77" t="s">
        <v>1671</v>
      </c>
      <c r="D212" s="65" t="s">
        <v>1475</v>
      </c>
      <c r="E212" s="81">
        <v>44793</v>
      </c>
      <c r="F212" s="77" t="s">
        <v>578</v>
      </c>
      <c r="G212" s="149" t="s">
        <v>2239</v>
      </c>
      <c r="H212" s="65" t="s">
        <v>610</v>
      </c>
      <c r="I212" s="77">
        <v>100</v>
      </c>
      <c r="J212" s="77" t="s">
        <v>261</v>
      </c>
      <c r="K212" s="77"/>
      <c r="L212" s="77"/>
    </row>
    <row r="213" spans="1:12" ht="26" customHeight="1">
      <c r="A213" s="65">
        <v>212</v>
      </c>
      <c r="B213" s="77" t="s">
        <v>262</v>
      </c>
      <c r="C213" s="77" t="s">
        <v>1672</v>
      </c>
      <c r="D213" s="77" t="s">
        <v>1602</v>
      </c>
      <c r="E213" s="77">
        <v>2022.06</v>
      </c>
      <c r="F213" s="74" t="s">
        <v>578</v>
      </c>
      <c r="G213" s="65" t="s">
        <v>1396</v>
      </c>
      <c r="H213" s="65" t="s">
        <v>610</v>
      </c>
      <c r="I213" s="77">
        <v>500</v>
      </c>
      <c r="J213" s="77" t="s">
        <v>261</v>
      </c>
      <c r="K213" s="77"/>
      <c r="L213" s="77"/>
    </row>
    <row r="214" spans="1:12" ht="26" customHeight="1">
      <c r="A214" s="65">
        <v>213</v>
      </c>
      <c r="B214" s="77" t="s">
        <v>322</v>
      </c>
      <c r="C214" s="77" t="s">
        <v>1673</v>
      </c>
      <c r="D214" s="77" t="s">
        <v>1674</v>
      </c>
      <c r="E214" s="77" t="s">
        <v>1675</v>
      </c>
      <c r="F214" s="77" t="s">
        <v>578</v>
      </c>
      <c r="G214" s="149" t="s">
        <v>2236</v>
      </c>
      <c r="H214" s="65" t="s">
        <v>610</v>
      </c>
      <c r="I214" s="77">
        <v>10</v>
      </c>
      <c r="J214" s="77" t="s">
        <v>261</v>
      </c>
      <c r="K214" s="77"/>
      <c r="L214" s="77"/>
    </row>
    <row r="215" spans="1:12" ht="26" customHeight="1">
      <c r="A215" s="65">
        <v>214</v>
      </c>
      <c r="B215" s="77" t="s">
        <v>308</v>
      </c>
      <c r="C215" s="77" t="s">
        <v>1676</v>
      </c>
      <c r="D215" s="77" t="s">
        <v>1677</v>
      </c>
      <c r="E215" s="77" t="s">
        <v>1678</v>
      </c>
      <c r="F215" s="77" t="s">
        <v>578</v>
      </c>
      <c r="G215" s="77" t="s">
        <v>1454</v>
      </c>
      <c r="H215" s="65" t="s">
        <v>610</v>
      </c>
      <c r="I215" s="77">
        <v>50</v>
      </c>
      <c r="J215" s="77" t="s">
        <v>261</v>
      </c>
      <c r="K215" s="77"/>
      <c r="L215" s="77"/>
    </row>
    <row r="216" spans="1:12" ht="26" customHeight="1">
      <c r="A216" s="65">
        <v>215</v>
      </c>
      <c r="B216" s="77" t="s">
        <v>308</v>
      </c>
      <c r="C216" s="77" t="s">
        <v>1679</v>
      </c>
      <c r="D216" s="77" t="s">
        <v>1680</v>
      </c>
      <c r="E216" s="77" t="s">
        <v>1681</v>
      </c>
      <c r="F216" s="77" t="s">
        <v>578</v>
      </c>
      <c r="G216" s="65" t="s">
        <v>1399</v>
      </c>
      <c r="H216" s="65" t="s">
        <v>610</v>
      </c>
      <c r="I216" s="77">
        <v>1200</v>
      </c>
      <c r="J216" s="77" t="s">
        <v>261</v>
      </c>
      <c r="K216" s="77"/>
      <c r="L216" s="77"/>
    </row>
    <row r="217" spans="1:12" ht="26" customHeight="1">
      <c r="A217" s="65">
        <v>216</v>
      </c>
      <c r="B217" s="77" t="s">
        <v>311</v>
      </c>
      <c r="C217" s="77" t="s">
        <v>1682</v>
      </c>
      <c r="D217" s="77" t="s">
        <v>695</v>
      </c>
      <c r="E217" s="77" t="s">
        <v>1683</v>
      </c>
      <c r="F217" s="77" t="s">
        <v>578</v>
      </c>
      <c r="G217" s="65" t="s">
        <v>1399</v>
      </c>
      <c r="H217" s="65" t="s">
        <v>610</v>
      </c>
      <c r="I217" s="77">
        <v>1200</v>
      </c>
      <c r="J217" s="77" t="s">
        <v>261</v>
      </c>
      <c r="K217" s="77"/>
      <c r="L217" s="77"/>
    </row>
    <row r="218" spans="1:12" ht="26" customHeight="1">
      <c r="A218" s="65">
        <v>217</v>
      </c>
      <c r="B218" s="77" t="s">
        <v>311</v>
      </c>
      <c r="C218" s="77" t="s">
        <v>1684</v>
      </c>
      <c r="D218" s="77" t="s">
        <v>1685</v>
      </c>
      <c r="E218" s="77" t="s">
        <v>1686</v>
      </c>
      <c r="F218" s="77" t="s">
        <v>1390</v>
      </c>
      <c r="G218" s="77" t="s">
        <v>1396</v>
      </c>
      <c r="H218" s="65" t="s">
        <v>610</v>
      </c>
      <c r="I218" s="77">
        <v>500</v>
      </c>
      <c r="J218" s="77" t="s">
        <v>261</v>
      </c>
      <c r="K218" s="77"/>
      <c r="L218" s="77"/>
    </row>
    <row r="219" spans="1:12" ht="26" customHeight="1">
      <c r="A219" s="65">
        <v>218</v>
      </c>
      <c r="B219" s="77" t="s">
        <v>311</v>
      </c>
      <c r="C219" s="77" t="s">
        <v>1687</v>
      </c>
      <c r="D219" s="77" t="s">
        <v>1688</v>
      </c>
      <c r="E219" s="77" t="s">
        <v>1689</v>
      </c>
      <c r="F219" s="77" t="s">
        <v>578</v>
      </c>
      <c r="G219" s="149" t="s">
        <v>2236</v>
      </c>
      <c r="H219" s="65" t="s">
        <v>610</v>
      </c>
      <c r="I219" s="77">
        <v>10</v>
      </c>
      <c r="J219" s="77" t="s">
        <v>261</v>
      </c>
      <c r="K219" s="77"/>
      <c r="L219" s="77"/>
    </row>
    <row r="220" spans="1:12" ht="26" customHeight="1">
      <c r="A220" s="65">
        <v>219</v>
      </c>
      <c r="B220" s="77" t="s">
        <v>311</v>
      </c>
      <c r="C220" s="77" t="s">
        <v>1690</v>
      </c>
      <c r="D220" s="77" t="s">
        <v>1691</v>
      </c>
      <c r="E220" s="77" t="s">
        <v>1692</v>
      </c>
      <c r="F220" s="77" t="s">
        <v>578</v>
      </c>
      <c r="G220" s="149" t="s">
        <v>2236</v>
      </c>
      <c r="H220" s="65" t="s">
        <v>610</v>
      </c>
      <c r="I220" s="77">
        <v>10</v>
      </c>
      <c r="J220" s="77" t="s">
        <v>261</v>
      </c>
      <c r="K220" s="77"/>
      <c r="L220" s="77"/>
    </row>
    <row r="221" spans="1:12" ht="26" customHeight="1">
      <c r="A221" s="65">
        <v>220</v>
      </c>
      <c r="B221" s="77" t="s">
        <v>311</v>
      </c>
      <c r="C221" s="77" t="s">
        <v>1693</v>
      </c>
      <c r="D221" s="77" t="s">
        <v>1694</v>
      </c>
      <c r="E221" s="77" t="s">
        <v>1695</v>
      </c>
      <c r="F221" s="77" t="s">
        <v>578</v>
      </c>
      <c r="G221" s="149" t="s">
        <v>2236</v>
      </c>
      <c r="H221" s="65" t="s">
        <v>610</v>
      </c>
      <c r="I221" s="77">
        <v>10</v>
      </c>
      <c r="J221" s="77" t="s">
        <v>261</v>
      </c>
      <c r="K221" s="77"/>
      <c r="L221" s="77"/>
    </row>
    <row r="222" spans="1:12" ht="26" customHeight="1">
      <c r="A222" s="65">
        <v>221</v>
      </c>
      <c r="B222" s="77" t="s">
        <v>272</v>
      </c>
      <c r="C222" s="77" t="s">
        <v>1696</v>
      </c>
      <c r="D222" s="77" t="s">
        <v>1697</v>
      </c>
      <c r="E222" s="77" t="s">
        <v>1698</v>
      </c>
      <c r="F222" s="77" t="s">
        <v>578</v>
      </c>
      <c r="G222" s="149" t="s">
        <v>2236</v>
      </c>
      <c r="H222" s="65" t="s">
        <v>610</v>
      </c>
      <c r="I222" s="77">
        <v>10</v>
      </c>
      <c r="J222" s="77" t="s">
        <v>261</v>
      </c>
      <c r="K222" s="77"/>
      <c r="L222" s="77"/>
    </row>
    <row r="223" spans="1:12" ht="26" customHeight="1">
      <c r="A223" s="65">
        <v>222</v>
      </c>
      <c r="B223" s="77" t="s">
        <v>260</v>
      </c>
      <c r="C223" s="77" t="s">
        <v>1699</v>
      </c>
      <c r="D223" s="77" t="s">
        <v>1700</v>
      </c>
      <c r="E223" s="77" t="s">
        <v>1701</v>
      </c>
      <c r="F223" s="74" t="s">
        <v>578</v>
      </c>
      <c r="G223" s="65" t="s">
        <v>1396</v>
      </c>
      <c r="H223" s="65" t="s">
        <v>610</v>
      </c>
      <c r="I223" s="77">
        <v>500</v>
      </c>
      <c r="J223" s="77" t="s">
        <v>261</v>
      </c>
      <c r="K223" s="77"/>
      <c r="L223" s="77"/>
    </row>
    <row r="224" spans="1:12" ht="26" customHeight="1">
      <c r="A224" s="65">
        <v>223</v>
      </c>
      <c r="B224" s="77" t="s">
        <v>260</v>
      </c>
      <c r="C224" s="77" t="s">
        <v>1702</v>
      </c>
      <c r="D224" s="77" t="s">
        <v>1703</v>
      </c>
      <c r="E224" s="77" t="s">
        <v>1704</v>
      </c>
      <c r="F224" s="77" t="s">
        <v>578</v>
      </c>
      <c r="G224" s="149" t="s">
        <v>2236</v>
      </c>
      <c r="H224" s="65" t="s">
        <v>610</v>
      </c>
      <c r="I224" s="77">
        <v>10</v>
      </c>
      <c r="J224" s="77" t="s">
        <v>261</v>
      </c>
      <c r="K224" s="77"/>
      <c r="L224" s="77"/>
    </row>
    <row r="225" spans="1:12" ht="26" customHeight="1">
      <c r="A225" s="65">
        <v>224</v>
      </c>
      <c r="B225" s="77" t="s">
        <v>260</v>
      </c>
      <c r="C225" s="77" t="s">
        <v>1705</v>
      </c>
      <c r="D225" s="77" t="s">
        <v>594</v>
      </c>
      <c r="E225" s="77" t="s">
        <v>1706</v>
      </c>
      <c r="F225" s="77" t="s">
        <v>578</v>
      </c>
      <c r="G225" s="149" t="s">
        <v>2236</v>
      </c>
      <c r="H225" s="65" t="s">
        <v>610</v>
      </c>
      <c r="I225" s="77">
        <v>10</v>
      </c>
      <c r="J225" s="77" t="s">
        <v>261</v>
      </c>
      <c r="K225" s="77"/>
      <c r="L225" s="77"/>
    </row>
    <row r="226" spans="1:12" ht="26" customHeight="1">
      <c r="A226" s="65">
        <v>225</v>
      </c>
      <c r="B226" s="77" t="s">
        <v>295</v>
      </c>
      <c r="C226" s="77" t="s">
        <v>1707</v>
      </c>
      <c r="D226" s="77" t="s">
        <v>1708</v>
      </c>
      <c r="E226" s="77" t="s">
        <v>1709</v>
      </c>
      <c r="F226" s="77" t="s">
        <v>578</v>
      </c>
      <c r="G226" s="149" t="s">
        <v>2236</v>
      </c>
      <c r="H226" s="65" t="s">
        <v>610</v>
      </c>
      <c r="I226" s="77">
        <v>10</v>
      </c>
      <c r="J226" s="77" t="s">
        <v>261</v>
      </c>
      <c r="K226" s="77"/>
      <c r="L226" s="77"/>
    </row>
    <row r="227" spans="1:12" ht="26" customHeight="1">
      <c r="A227" s="65">
        <v>226</v>
      </c>
      <c r="B227" s="77" t="s">
        <v>295</v>
      </c>
      <c r="C227" s="77" t="s">
        <v>1710</v>
      </c>
      <c r="D227" s="132" t="s">
        <v>1711</v>
      </c>
      <c r="E227" s="77" t="s">
        <v>1712</v>
      </c>
      <c r="F227" s="77" t="s">
        <v>578</v>
      </c>
      <c r="G227" s="149" t="s">
        <v>2236</v>
      </c>
      <c r="H227" s="65" t="s">
        <v>610</v>
      </c>
      <c r="I227" s="77">
        <v>10</v>
      </c>
      <c r="J227" s="77" t="s">
        <v>261</v>
      </c>
      <c r="K227" s="77"/>
      <c r="L227" s="77"/>
    </row>
    <row r="228" spans="1:12" ht="26" customHeight="1">
      <c r="A228" s="65">
        <v>227</v>
      </c>
      <c r="B228" s="77" t="s">
        <v>295</v>
      </c>
      <c r="C228" s="77" t="s">
        <v>1713</v>
      </c>
      <c r="D228" s="77" t="s">
        <v>1714</v>
      </c>
      <c r="E228" s="77" t="s">
        <v>1715</v>
      </c>
      <c r="F228" s="77" t="s">
        <v>578</v>
      </c>
      <c r="G228" s="149" t="s">
        <v>2236</v>
      </c>
      <c r="H228" s="77" t="s">
        <v>610</v>
      </c>
      <c r="I228" s="77">
        <v>10</v>
      </c>
      <c r="J228" s="77" t="s">
        <v>261</v>
      </c>
      <c r="K228" s="77"/>
      <c r="L228" s="77"/>
    </row>
    <row r="229" spans="1:12" ht="26" customHeight="1">
      <c r="A229" s="65">
        <v>228</v>
      </c>
      <c r="B229" s="77" t="s">
        <v>271</v>
      </c>
      <c r="C229" s="77" t="s">
        <v>1716</v>
      </c>
      <c r="D229" s="77" t="s">
        <v>594</v>
      </c>
      <c r="E229" s="77">
        <v>2022.4</v>
      </c>
      <c r="F229" s="65" t="s">
        <v>578</v>
      </c>
      <c r="G229" s="149" t="s">
        <v>2236</v>
      </c>
      <c r="H229" s="65" t="s">
        <v>610</v>
      </c>
      <c r="I229" s="77">
        <v>10</v>
      </c>
      <c r="J229" s="77" t="s">
        <v>261</v>
      </c>
      <c r="K229" s="77"/>
      <c r="L229" s="77"/>
    </row>
    <row r="230" spans="1:12" ht="26" customHeight="1">
      <c r="A230" s="65">
        <v>229</v>
      </c>
      <c r="B230" s="77" t="s">
        <v>291</v>
      </c>
      <c r="C230" s="77" t="s">
        <v>1717</v>
      </c>
      <c r="D230" s="77" t="s">
        <v>1611</v>
      </c>
      <c r="E230" s="77">
        <v>2022.1</v>
      </c>
      <c r="F230" s="77" t="s">
        <v>578</v>
      </c>
      <c r="G230" s="149" t="s">
        <v>2236</v>
      </c>
      <c r="H230" s="65" t="s">
        <v>610</v>
      </c>
      <c r="I230" s="77">
        <v>10</v>
      </c>
      <c r="J230" s="77" t="s">
        <v>261</v>
      </c>
      <c r="K230" s="77"/>
      <c r="L230" s="77"/>
    </row>
    <row r="231" spans="1:12" ht="26" customHeight="1">
      <c r="A231" s="65">
        <v>231</v>
      </c>
      <c r="B231" s="77" t="s">
        <v>294</v>
      </c>
      <c r="C231" s="128" t="s">
        <v>1718</v>
      </c>
      <c r="D231" s="77" t="s">
        <v>1719</v>
      </c>
      <c r="E231" s="77" t="s">
        <v>1993</v>
      </c>
      <c r="F231" s="65" t="s">
        <v>578</v>
      </c>
      <c r="G231" s="149" t="s">
        <v>2236</v>
      </c>
      <c r="H231" s="65" t="s">
        <v>610</v>
      </c>
      <c r="I231" s="77">
        <v>10</v>
      </c>
      <c r="J231" s="77" t="s">
        <v>261</v>
      </c>
      <c r="K231" s="77"/>
      <c r="L231" s="77"/>
    </row>
    <row r="232" spans="1:12" ht="26" customHeight="1">
      <c r="A232" s="65">
        <v>233</v>
      </c>
      <c r="B232" s="77" t="s">
        <v>280</v>
      </c>
      <c r="C232" s="77" t="s">
        <v>1720</v>
      </c>
      <c r="D232" s="77" t="s">
        <v>695</v>
      </c>
      <c r="E232" s="77">
        <v>2022.9</v>
      </c>
      <c r="F232" s="77" t="s">
        <v>578</v>
      </c>
      <c r="G232" s="65" t="s">
        <v>1399</v>
      </c>
      <c r="H232" s="65" t="s">
        <v>610</v>
      </c>
      <c r="I232" s="77">
        <v>1200</v>
      </c>
      <c r="J232" s="77" t="s">
        <v>261</v>
      </c>
      <c r="K232" s="77"/>
      <c r="L232" s="77"/>
    </row>
    <row r="233" spans="1:12" ht="26" customHeight="1">
      <c r="A233" s="65">
        <v>234</v>
      </c>
      <c r="B233" s="77" t="s">
        <v>278</v>
      </c>
      <c r="C233" s="77" t="s">
        <v>2272</v>
      </c>
      <c r="D233" s="77" t="s">
        <v>2273</v>
      </c>
      <c r="E233" s="77">
        <v>2022</v>
      </c>
      <c r="F233" s="77" t="s">
        <v>578</v>
      </c>
      <c r="G233" s="77" t="s">
        <v>1721</v>
      </c>
      <c r="H233" s="65" t="s">
        <v>610</v>
      </c>
      <c r="I233" s="77">
        <v>5000</v>
      </c>
      <c r="J233" s="77" t="s">
        <v>261</v>
      </c>
      <c r="K233" s="77"/>
      <c r="L233" s="77"/>
    </row>
    <row r="234" spans="1:12" ht="26" customHeight="1">
      <c r="A234" s="65">
        <v>235</v>
      </c>
      <c r="B234" s="77" t="s">
        <v>280</v>
      </c>
      <c r="C234" s="77" t="s">
        <v>1722</v>
      </c>
      <c r="D234" s="77" t="s">
        <v>1723</v>
      </c>
      <c r="E234" s="77">
        <v>2022</v>
      </c>
      <c r="F234" s="77" t="s">
        <v>578</v>
      </c>
      <c r="G234" s="149" t="s">
        <v>2236</v>
      </c>
      <c r="H234" s="65" t="s">
        <v>610</v>
      </c>
      <c r="I234" s="77">
        <v>10</v>
      </c>
      <c r="J234" s="77" t="s">
        <v>261</v>
      </c>
      <c r="K234" s="77"/>
      <c r="L234" s="77"/>
    </row>
    <row r="235" spans="1:12" ht="26" customHeight="1">
      <c r="A235" s="65">
        <v>236</v>
      </c>
      <c r="B235" s="77" t="s">
        <v>301</v>
      </c>
      <c r="C235" s="77" t="s">
        <v>1724</v>
      </c>
      <c r="D235" s="77" t="s">
        <v>1725</v>
      </c>
      <c r="E235" s="77">
        <v>2022</v>
      </c>
      <c r="F235" s="77" t="s">
        <v>578</v>
      </c>
      <c r="G235" s="149" t="s">
        <v>2236</v>
      </c>
      <c r="H235" s="65" t="s">
        <v>610</v>
      </c>
      <c r="I235" s="77">
        <v>10</v>
      </c>
      <c r="J235" s="77" t="s">
        <v>261</v>
      </c>
      <c r="K235" s="77"/>
      <c r="L235" s="77"/>
    </row>
    <row r="236" spans="1:12" ht="26" customHeight="1">
      <c r="A236" s="65">
        <v>237</v>
      </c>
      <c r="B236" s="77" t="s">
        <v>274</v>
      </c>
      <c r="C236" s="77" t="s">
        <v>1726</v>
      </c>
      <c r="D236" s="77" t="s">
        <v>1727</v>
      </c>
      <c r="E236" s="77">
        <v>2022.23</v>
      </c>
      <c r="F236" s="77" t="s">
        <v>578</v>
      </c>
      <c r="G236" s="149" t="s">
        <v>2236</v>
      </c>
      <c r="H236" s="65" t="s">
        <v>610</v>
      </c>
      <c r="I236" s="77">
        <v>10</v>
      </c>
      <c r="J236" s="77" t="s">
        <v>261</v>
      </c>
      <c r="K236" s="77"/>
      <c r="L236" s="77"/>
    </row>
    <row r="237" spans="1:12" ht="26" customHeight="1">
      <c r="A237" s="65">
        <v>238</v>
      </c>
      <c r="B237" s="77" t="s">
        <v>274</v>
      </c>
      <c r="C237" s="77" t="s">
        <v>1728</v>
      </c>
      <c r="D237" s="77" t="s">
        <v>1729</v>
      </c>
      <c r="E237" s="77">
        <v>2022.48</v>
      </c>
      <c r="F237" s="77" t="s">
        <v>578</v>
      </c>
      <c r="G237" s="149" t="s">
        <v>2236</v>
      </c>
      <c r="H237" s="65" t="s">
        <v>610</v>
      </c>
      <c r="I237" s="77">
        <v>10</v>
      </c>
      <c r="J237" s="77" t="s">
        <v>261</v>
      </c>
      <c r="K237" s="77"/>
      <c r="L237" s="77"/>
    </row>
    <row r="238" spans="1:12" ht="26" customHeight="1">
      <c r="A238" s="65">
        <v>239</v>
      </c>
      <c r="B238" s="77" t="s">
        <v>323</v>
      </c>
      <c r="C238" s="77" t="s">
        <v>1730</v>
      </c>
      <c r="D238" s="77" t="s">
        <v>695</v>
      </c>
      <c r="E238" s="77">
        <v>2022.9</v>
      </c>
      <c r="F238" s="77" t="s">
        <v>578</v>
      </c>
      <c r="G238" s="65" t="s">
        <v>1399</v>
      </c>
      <c r="H238" s="77" t="s">
        <v>610</v>
      </c>
      <c r="I238" s="77">
        <v>1200</v>
      </c>
      <c r="J238" s="77" t="s">
        <v>261</v>
      </c>
      <c r="K238" s="77"/>
      <c r="L238" s="77"/>
    </row>
    <row r="239" spans="1:12" ht="26" customHeight="1">
      <c r="A239" s="65">
        <v>240</v>
      </c>
      <c r="B239" s="77" t="s">
        <v>323</v>
      </c>
      <c r="C239" s="77" t="s">
        <v>1731</v>
      </c>
      <c r="D239" s="65" t="s">
        <v>1475</v>
      </c>
      <c r="E239" s="77" t="s">
        <v>1732</v>
      </c>
      <c r="F239" s="77" t="s">
        <v>578</v>
      </c>
      <c r="G239" s="77" t="s">
        <v>744</v>
      </c>
      <c r="H239" s="77" t="s">
        <v>610</v>
      </c>
      <c r="I239" s="77">
        <v>100</v>
      </c>
      <c r="J239" s="77" t="s">
        <v>261</v>
      </c>
      <c r="K239" s="77"/>
      <c r="L239" s="77"/>
    </row>
    <row r="240" spans="1:12" ht="26" customHeight="1">
      <c r="A240" s="65">
        <v>241</v>
      </c>
      <c r="B240" s="65" t="s">
        <v>345</v>
      </c>
      <c r="C240" s="65" t="s">
        <v>1778</v>
      </c>
      <c r="D240" s="65" t="s">
        <v>1779</v>
      </c>
      <c r="E240" s="65" t="s">
        <v>1780</v>
      </c>
      <c r="F240" s="65" t="s">
        <v>578</v>
      </c>
      <c r="G240" s="93" t="s">
        <v>638</v>
      </c>
      <c r="H240" s="65" t="s">
        <v>1781</v>
      </c>
      <c r="I240" s="65">
        <v>500</v>
      </c>
      <c r="J240" s="65" t="s">
        <v>346</v>
      </c>
      <c r="K240" s="65"/>
      <c r="L240" s="65"/>
    </row>
    <row r="241" spans="1:12" ht="26" customHeight="1">
      <c r="A241" s="65">
        <v>242</v>
      </c>
      <c r="B241" s="65" t="s">
        <v>347</v>
      </c>
      <c r="C241" s="65" t="s">
        <v>1782</v>
      </c>
      <c r="D241" s="65" t="s">
        <v>1783</v>
      </c>
      <c r="E241" s="65">
        <v>2022.9</v>
      </c>
      <c r="F241" s="65" t="s">
        <v>578</v>
      </c>
      <c r="G241" s="65" t="s">
        <v>2236</v>
      </c>
      <c r="H241" s="65" t="s">
        <v>1784</v>
      </c>
      <c r="I241" s="65">
        <v>10</v>
      </c>
      <c r="J241" s="65" t="s">
        <v>346</v>
      </c>
      <c r="K241" s="65"/>
      <c r="L241" s="65"/>
    </row>
    <row r="242" spans="1:12" ht="26" customHeight="1">
      <c r="A242" s="65">
        <v>243</v>
      </c>
      <c r="B242" s="65" t="s">
        <v>348</v>
      </c>
      <c r="C242" s="65" t="s">
        <v>1785</v>
      </c>
      <c r="D242" s="65" t="s">
        <v>1786</v>
      </c>
      <c r="E242" s="65" t="s">
        <v>1787</v>
      </c>
      <c r="F242" s="65" t="s">
        <v>578</v>
      </c>
      <c r="G242" s="65" t="s">
        <v>2236</v>
      </c>
      <c r="H242" s="65" t="s">
        <v>1788</v>
      </c>
      <c r="I242" s="65">
        <v>10</v>
      </c>
      <c r="J242" s="65" t="s">
        <v>346</v>
      </c>
      <c r="K242" s="65"/>
      <c r="L242" s="65"/>
    </row>
    <row r="243" spans="1:12" ht="26" customHeight="1">
      <c r="A243" s="65">
        <v>244</v>
      </c>
      <c r="B243" s="65" t="s">
        <v>348</v>
      </c>
      <c r="C243" s="65" t="s">
        <v>1789</v>
      </c>
      <c r="D243" s="65" t="s">
        <v>1478</v>
      </c>
      <c r="E243" s="65" t="s">
        <v>1790</v>
      </c>
      <c r="F243" s="65" t="s">
        <v>578</v>
      </c>
      <c r="G243" s="65" t="s">
        <v>2236</v>
      </c>
      <c r="H243" s="65" t="s">
        <v>1791</v>
      </c>
      <c r="I243" s="65">
        <v>10</v>
      </c>
      <c r="J243" s="65" t="s">
        <v>346</v>
      </c>
      <c r="K243" s="65"/>
      <c r="L243" s="65"/>
    </row>
    <row r="244" spans="1:12" ht="26" customHeight="1">
      <c r="A244" s="65">
        <v>245</v>
      </c>
      <c r="B244" s="65" t="s">
        <v>348</v>
      </c>
      <c r="C244" s="65" t="s">
        <v>1792</v>
      </c>
      <c r="D244" s="65" t="s">
        <v>1793</v>
      </c>
      <c r="E244" s="65" t="s">
        <v>1794</v>
      </c>
      <c r="F244" s="65" t="s">
        <v>578</v>
      </c>
      <c r="G244" s="65" t="s">
        <v>2236</v>
      </c>
      <c r="H244" s="65" t="s">
        <v>1791</v>
      </c>
      <c r="I244" s="65">
        <v>10</v>
      </c>
      <c r="J244" s="65" t="s">
        <v>346</v>
      </c>
      <c r="K244" s="65"/>
      <c r="L244" s="65"/>
    </row>
    <row r="245" spans="1:12" ht="26" customHeight="1">
      <c r="A245" s="65">
        <v>246</v>
      </c>
      <c r="B245" s="65" t="s">
        <v>1795</v>
      </c>
      <c r="C245" s="65" t="s">
        <v>1796</v>
      </c>
      <c r="D245" s="65" t="s">
        <v>1797</v>
      </c>
      <c r="E245" s="65" t="s">
        <v>1798</v>
      </c>
      <c r="F245" s="65" t="s">
        <v>578</v>
      </c>
      <c r="G245" s="65" t="s">
        <v>2236</v>
      </c>
      <c r="H245" s="65" t="s">
        <v>610</v>
      </c>
      <c r="I245" s="65">
        <v>10</v>
      </c>
      <c r="J245" s="65" t="s">
        <v>346</v>
      </c>
      <c r="K245" s="65"/>
      <c r="L245" s="65"/>
    </row>
    <row r="246" spans="1:12" ht="26" customHeight="1">
      <c r="A246" s="65">
        <v>247</v>
      </c>
      <c r="B246" s="65" t="s">
        <v>353</v>
      </c>
      <c r="C246" s="65" t="s">
        <v>1799</v>
      </c>
      <c r="D246" s="65" t="s">
        <v>1800</v>
      </c>
      <c r="E246" s="65" t="s">
        <v>1801</v>
      </c>
      <c r="F246" s="65" t="s">
        <v>578</v>
      </c>
      <c r="G246" s="65" t="s">
        <v>2236</v>
      </c>
      <c r="H246" s="65" t="s">
        <v>664</v>
      </c>
      <c r="I246" s="65">
        <v>10</v>
      </c>
      <c r="J246" s="65" t="s">
        <v>346</v>
      </c>
      <c r="K246" s="65"/>
      <c r="L246" s="65"/>
    </row>
    <row r="247" spans="1:12" ht="26" customHeight="1">
      <c r="A247" s="65">
        <v>248</v>
      </c>
      <c r="B247" s="65" t="s">
        <v>354</v>
      </c>
      <c r="C247" s="65" t="s">
        <v>1802</v>
      </c>
      <c r="D247" s="65" t="s">
        <v>1803</v>
      </c>
      <c r="E247" s="65" t="s">
        <v>1804</v>
      </c>
      <c r="F247" s="65" t="s">
        <v>578</v>
      </c>
      <c r="G247" s="93" t="s">
        <v>638</v>
      </c>
      <c r="H247" s="65" t="s">
        <v>1805</v>
      </c>
      <c r="I247" s="65">
        <v>500</v>
      </c>
      <c r="J247" s="65" t="s">
        <v>346</v>
      </c>
      <c r="K247" s="65"/>
      <c r="L247" s="65"/>
    </row>
    <row r="248" spans="1:12" ht="26" customHeight="1">
      <c r="A248" s="65">
        <v>249</v>
      </c>
      <c r="B248" s="65" t="s">
        <v>355</v>
      </c>
      <c r="C248" s="65" t="s">
        <v>1806</v>
      </c>
      <c r="D248" s="65" t="s">
        <v>715</v>
      </c>
      <c r="E248" s="65">
        <v>2022.9</v>
      </c>
      <c r="F248" s="65" t="s">
        <v>578</v>
      </c>
      <c r="G248" s="65" t="s">
        <v>638</v>
      </c>
      <c r="H248" s="65" t="s">
        <v>592</v>
      </c>
      <c r="I248" s="65">
        <v>500</v>
      </c>
      <c r="J248" s="65" t="s">
        <v>346</v>
      </c>
      <c r="K248" s="65"/>
      <c r="L248" s="65"/>
    </row>
    <row r="249" spans="1:12" ht="26" customHeight="1">
      <c r="A249" s="65">
        <v>250</v>
      </c>
      <c r="B249" s="65" t="s">
        <v>355</v>
      </c>
      <c r="C249" s="65" t="s">
        <v>1807</v>
      </c>
      <c r="D249" s="65" t="s">
        <v>1779</v>
      </c>
      <c r="E249" s="65">
        <v>2022.7</v>
      </c>
      <c r="F249" s="65" t="s">
        <v>578</v>
      </c>
      <c r="G249" s="65" t="s">
        <v>638</v>
      </c>
      <c r="H249" s="65" t="s">
        <v>592</v>
      </c>
      <c r="I249" s="65">
        <v>500</v>
      </c>
      <c r="J249" s="65" t="s">
        <v>346</v>
      </c>
      <c r="K249" s="65"/>
      <c r="L249" s="65"/>
    </row>
    <row r="250" spans="1:12" ht="26" customHeight="1">
      <c r="A250" s="65">
        <v>251</v>
      </c>
      <c r="B250" s="65" t="s">
        <v>355</v>
      </c>
      <c r="C250" s="65" t="s">
        <v>1808</v>
      </c>
      <c r="D250" s="65" t="s">
        <v>1809</v>
      </c>
      <c r="E250" s="65">
        <v>2022.1</v>
      </c>
      <c r="F250" s="65" t="s">
        <v>578</v>
      </c>
      <c r="G250" s="65" t="s">
        <v>583</v>
      </c>
      <c r="H250" s="65" t="s">
        <v>592</v>
      </c>
      <c r="I250" s="65">
        <v>10</v>
      </c>
      <c r="J250" s="65" t="s">
        <v>346</v>
      </c>
      <c r="K250" s="65"/>
      <c r="L250" s="65"/>
    </row>
    <row r="251" spans="1:12" ht="26" customHeight="1">
      <c r="A251" s="65">
        <v>252</v>
      </c>
      <c r="B251" s="65" t="s">
        <v>355</v>
      </c>
      <c r="C251" s="65" t="s">
        <v>1810</v>
      </c>
      <c r="D251" s="65" t="s">
        <v>1811</v>
      </c>
      <c r="E251" s="65">
        <v>2022.1</v>
      </c>
      <c r="F251" s="65" t="s">
        <v>578</v>
      </c>
      <c r="G251" s="65" t="s">
        <v>583</v>
      </c>
      <c r="H251" s="65" t="s">
        <v>592</v>
      </c>
      <c r="I251" s="65">
        <v>10</v>
      </c>
      <c r="J251" s="65" t="s">
        <v>346</v>
      </c>
      <c r="K251" s="65"/>
      <c r="L251" s="65"/>
    </row>
    <row r="252" spans="1:12" ht="26" customHeight="1">
      <c r="A252" s="65">
        <v>253</v>
      </c>
      <c r="B252" s="65" t="s">
        <v>355</v>
      </c>
      <c r="C252" s="65" t="s">
        <v>1812</v>
      </c>
      <c r="D252" s="65" t="s">
        <v>1813</v>
      </c>
      <c r="E252" s="65">
        <v>2022.11</v>
      </c>
      <c r="F252" s="65" t="s">
        <v>578</v>
      </c>
      <c r="G252" s="65" t="s">
        <v>583</v>
      </c>
      <c r="H252" s="65" t="s">
        <v>592</v>
      </c>
      <c r="I252" s="65">
        <v>10</v>
      </c>
      <c r="J252" s="65" t="s">
        <v>346</v>
      </c>
      <c r="K252" s="65"/>
      <c r="L252" s="65"/>
    </row>
    <row r="253" spans="1:12" ht="26" customHeight="1">
      <c r="A253" s="65">
        <v>254</v>
      </c>
      <c r="B253" s="65" t="s">
        <v>356</v>
      </c>
      <c r="C253" s="65" t="s">
        <v>1814</v>
      </c>
      <c r="D253" s="65" t="s">
        <v>1815</v>
      </c>
      <c r="E253" s="65">
        <v>2022.03</v>
      </c>
      <c r="F253" s="65" t="s">
        <v>578</v>
      </c>
      <c r="G253" s="93" t="s">
        <v>638</v>
      </c>
      <c r="H253" s="65" t="s">
        <v>592</v>
      </c>
      <c r="I253" s="65">
        <v>500</v>
      </c>
      <c r="J253" s="65" t="s">
        <v>346</v>
      </c>
      <c r="K253" s="65"/>
      <c r="L253" s="65"/>
    </row>
    <row r="254" spans="1:12" ht="26" customHeight="1">
      <c r="A254" s="65">
        <v>255</v>
      </c>
      <c r="B254" s="65" t="s">
        <v>356</v>
      </c>
      <c r="C254" s="65" t="s">
        <v>1816</v>
      </c>
      <c r="D254" s="65" t="s">
        <v>1817</v>
      </c>
      <c r="E254" s="65">
        <v>2022.09</v>
      </c>
      <c r="F254" s="65" t="s">
        <v>578</v>
      </c>
      <c r="G254" s="65" t="s">
        <v>2236</v>
      </c>
      <c r="H254" s="65" t="s">
        <v>592</v>
      </c>
      <c r="I254" s="65">
        <v>10</v>
      </c>
      <c r="J254" s="65" t="s">
        <v>346</v>
      </c>
      <c r="K254" s="65"/>
      <c r="L254" s="65"/>
    </row>
    <row r="255" spans="1:12" ht="26" customHeight="1">
      <c r="A255" s="65">
        <v>256</v>
      </c>
      <c r="B255" s="65" t="s">
        <v>356</v>
      </c>
      <c r="C255" s="65" t="s">
        <v>1818</v>
      </c>
      <c r="D255" s="65" t="s">
        <v>1819</v>
      </c>
      <c r="E255" s="65">
        <v>2022.06</v>
      </c>
      <c r="F255" s="65" t="s">
        <v>578</v>
      </c>
      <c r="G255" s="65" t="s">
        <v>2236</v>
      </c>
      <c r="H255" s="65" t="s">
        <v>592</v>
      </c>
      <c r="I255" s="65">
        <v>10</v>
      </c>
      <c r="J255" s="65" t="s">
        <v>346</v>
      </c>
      <c r="K255" s="65"/>
      <c r="L255" s="65"/>
    </row>
    <row r="256" spans="1:12" ht="26" customHeight="1">
      <c r="A256" s="65">
        <v>257</v>
      </c>
      <c r="B256" s="65" t="s">
        <v>356</v>
      </c>
      <c r="C256" s="65" t="s">
        <v>1820</v>
      </c>
      <c r="D256" s="65" t="s">
        <v>1697</v>
      </c>
      <c r="E256" s="65">
        <v>2022.07</v>
      </c>
      <c r="F256" s="65" t="s">
        <v>578</v>
      </c>
      <c r="G256" s="65" t="s">
        <v>2236</v>
      </c>
      <c r="H256" s="65" t="s">
        <v>592</v>
      </c>
      <c r="I256" s="65">
        <v>10</v>
      </c>
      <c r="J256" s="65" t="s">
        <v>346</v>
      </c>
      <c r="K256" s="65"/>
      <c r="L256" s="65"/>
    </row>
    <row r="257" spans="1:12" ht="26" customHeight="1">
      <c r="A257" s="65">
        <v>258</v>
      </c>
      <c r="B257" s="65" t="s">
        <v>356</v>
      </c>
      <c r="C257" s="65" t="s">
        <v>1821</v>
      </c>
      <c r="D257" s="65" t="s">
        <v>1822</v>
      </c>
      <c r="E257" s="65">
        <v>2022.1</v>
      </c>
      <c r="F257" s="65" t="s">
        <v>578</v>
      </c>
      <c r="G257" s="65" t="s">
        <v>2236</v>
      </c>
      <c r="H257" s="65" t="s">
        <v>592</v>
      </c>
      <c r="I257" s="65">
        <v>10</v>
      </c>
      <c r="J257" s="65" t="s">
        <v>346</v>
      </c>
      <c r="K257" s="65"/>
      <c r="L257" s="65"/>
    </row>
    <row r="258" spans="1:12" ht="26" customHeight="1">
      <c r="A258" s="65">
        <v>259</v>
      </c>
      <c r="B258" s="65" t="s">
        <v>357</v>
      </c>
      <c r="C258" s="65" t="s">
        <v>1823</v>
      </c>
      <c r="D258" s="65" t="s">
        <v>1824</v>
      </c>
      <c r="E258" s="65" t="s">
        <v>1825</v>
      </c>
      <c r="F258" s="65" t="s">
        <v>578</v>
      </c>
      <c r="G258" s="93" t="s">
        <v>638</v>
      </c>
      <c r="H258" s="65" t="s">
        <v>592</v>
      </c>
      <c r="I258" s="65">
        <v>500</v>
      </c>
      <c r="J258" s="65" t="s">
        <v>346</v>
      </c>
      <c r="K258" s="65"/>
      <c r="L258" s="65"/>
    </row>
    <row r="259" spans="1:12" ht="26" customHeight="1">
      <c r="A259" s="65">
        <v>260</v>
      </c>
      <c r="B259" s="65" t="s">
        <v>1833</v>
      </c>
      <c r="C259" s="65" t="s">
        <v>1834</v>
      </c>
      <c r="D259" s="65" t="s">
        <v>1835</v>
      </c>
      <c r="E259" s="65">
        <v>2022.9105979999999</v>
      </c>
      <c r="F259" s="65" t="s">
        <v>578</v>
      </c>
      <c r="G259" s="65" t="s">
        <v>636</v>
      </c>
      <c r="H259" s="292" t="s">
        <v>1836</v>
      </c>
      <c r="I259" s="65">
        <v>5500</v>
      </c>
      <c r="J259" s="65" t="s">
        <v>1837</v>
      </c>
      <c r="K259" s="65"/>
      <c r="L259" s="65"/>
    </row>
    <row r="260" spans="1:12" ht="26" customHeight="1">
      <c r="A260" s="65">
        <v>261</v>
      </c>
      <c r="B260" s="65" t="s">
        <v>1833</v>
      </c>
      <c r="C260" s="65" t="s">
        <v>1838</v>
      </c>
      <c r="D260" s="65" t="s">
        <v>1839</v>
      </c>
      <c r="E260" s="65" t="s">
        <v>1840</v>
      </c>
      <c r="F260" s="65" t="s">
        <v>578</v>
      </c>
      <c r="G260" s="65" t="s">
        <v>643</v>
      </c>
      <c r="H260" s="292"/>
      <c r="I260" s="65">
        <v>1200</v>
      </c>
      <c r="J260" s="65" t="s">
        <v>1837</v>
      </c>
      <c r="K260" s="65"/>
      <c r="L260" s="65"/>
    </row>
    <row r="261" spans="1:12" ht="26" customHeight="1">
      <c r="A261" s="65">
        <v>262</v>
      </c>
      <c r="B261" s="65" t="s">
        <v>1833</v>
      </c>
      <c r="C261" s="65" t="s">
        <v>1841</v>
      </c>
      <c r="D261" s="65" t="s">
        <v>1842</v>
      </c>
      <c r="E261" s="65" t="s">
        <v>1843</v>
      </c>
      <c r="F261" s="65" t="s">
        <v>578</v>
      </c>
      <c r="G261" s="65" t="s">
        <v>583</v>
      </c>
      <c r="H261" s="292"/>
      <c r="I261" s="65">
        <v>10</v>
      </c>
      <c r="J261" s="65" t="s">
        <v>1837</v>
      </c>
      <c r="K261" s="65"/>
      <c r="L261" s="65"/>
    </row>
    <row r="262" spans="1:12" ht="26" customHeight="1">
      <c r="A262" s="65">
        <v>263</v>
      </c>
      <c r="B262" s="65" t="s">
        <v>1833</v>
      </c>
      <c r="C262" s="65" t="s">
        <v>1844</v>
      </c>
      <c r="D262" s="65" t="s">
        <v>594</v>
      </c>
      <c r="E262" s="65" t="s">
        <v>1845</v>
      </c>
      <c r="F262" s="65" t="s">
        <v>578</v>
      </c>
      <c r="G262" s="65" t="s">
        <v>583</v>
      </c>
      <c r="H262" s="292"/>
      <c r="I262" s="65">
        <v>10</v>
      </c>
      <c r="J262" s="65" t="s">
        <v>1837</v>
      </c>
      <c r="K262" s="65"/>
      <c r="L262" s="65"/>
    </row>
    <row r="263" spans="1:12" ht="26" customHeight="1">
      <c r="A263" s="65">
        <v>264</v>
      </c>
      <c r="B263" s="65" t="s">
        <v>1833</v>
      </c>
      <c r="C263" s="65" t="s">
        <v>1846</v>
      </c>
      <c r="D263" s="65" t="s">
        <v>1847</v>
      </c>
      <c r="E263" s="136" t="s">
        <v>588</v>
      </c>
      <c r="F263" s="65" t="s">
        <v>578</v>
      </c>
      <c r="G263" s="65" t="s">
        <v>583</v>
      </c>
      <c r="H263" s="292"/>
      <c r="I263" s="65">
        <v>10</v>
      </c>
      <c r="J263" s="65" t="s">
        <v>1837</v>
      </c>
      <c r="K263" s="65"/>
      <c r="L263" s="65"/>
    </row>
    <row r="264" spans="1:12" ht="26" customHeight="1">
      <c r="A264" s="65">
        <v>265</v>
      </c>
      <c r="B264" s="65" t="s">
        <v>1848</v>
      </c>
      <c r="C264" s="65" t="s">
        <v>1849</v>
      </c>
      <c r="D264" s="65" t="s">
        <v>1850</v>
      </c>
      <c r="E264" s="65" t="s">
        <v>1851</v>
      </c>
      <c r="F264" s="65" t="s">
        <v>578</v>
      </c>
      <c r="G264" s="65" t="s">
        <v>583</v>
      </c>
      <c r="H264" s="292"/>
      <c r="I264" s="65">
        <v>10</v>
      </c>
      <c r="J264" s="65" t="s">
        <v>1837</v>
      </c>
      <c r="K264" s="65"/>
      <c r="L264" s="65"/>
    </row>
    <row r="265" spans="1:12" ht="26" customHeight="1">
      <c r="A265" s="65">
        <v>266</v>
      </c>
      <c r="B265" s="65" t="s">
        <v>1852</v>
      </c>
      <c r="C265" s="65" t="s">
        <v>1853</v>
      </c>
      <c r="D265" s="65" t="s">
        <v>1602</v>
      </c>
      <c r="E265" s="65">
        <v>2022</v>
      </c>
      <c r="F265" s="65" t="s">
        <v>578</v>
      </c>
      <c r="G265" s="65" t="s">
        <v>638</v>
      </c>
      <c r="H265" s="292"/>
      <c r="I265" s="65">
        <v>500</v>
      </c>
      <c r="J265" s="65" t="s">
        <v>1837</v>
      </c>
      <c r="K265" s="65"/>
      <c r="L265" s="65"/>
    </row>
    <row r="266" spans="1:12" ht="26" customHeight="1">
      <c r="A266" s="65">
        <v>267</v>
      </c>
      <c r="B266" s="65" t="s">
        <v>1854</v>
      </c>
      <c r="C266" s="65" t="s">
        <v>1855</v>
      </c>
      <c r="D266" s="65" t="s">
        <v>1856</v>
      </c>
      <c r="E266" s="65" t="s">
        <v>1857</v>
      </c>
      <c r="F266" s="65" t="s">
        <v>578</v>
      </c>
      <c r="G266" s="65" t="s">
        <v>583</v>
      </c>
      <c r="H266" s="65"/>
      <c r="I266" s="65">
        <v>10</v>
      </c>
      <c r="J266" s="65" t="s">
        <v>1837</v>
      </c>
      <c r="K266" s="65"/>
      <c r="L266" s="65"/>
    </row>
    <row r="267" spans="1:12" ht="26" customHeight="1">
      <c r="A267" s="65">
        <v>268</v>
      </c>
      <c r="B267" s="109" t="s">
        <v>367</v>
      </c>
      <c r="C267" s="109" t="s">
        <v>2293</v>
      </c>
      <c r="D267" s="109" t="s">
        <v>2295</v>
      </c>
      <c r="E267" s="137" t="s">
        <v>2294</v>
      </c>
      <c r="F267" s="74" t="s">
        <v>578</v>
      </c>
      <c r="G267" s="65" t="s">
        <v>1396</v>
      </c>
      <c r="H267" s="109" t="s">
        <v>610</v>
      </c>
      <c r="I267" s="109">
        <v>500</v>
      </c>
      <c r="J267" s="109" t="s">
        <v>359</v>
      </c>
      <c r="K267" s="109"/>
      <c r="L267" s="65"/>
    </row>
    <row r="268" spans="1:12" ht="26" customHeight="1">
      <c r="A268" s="65">
        <v>269</v>
      </c>
      <c r="B268" s="74" t="s">
        <v>375</v>
      </c>
      <c r="C268" s="74" t="s">
        <v>2296</v>
      </c>
      <c r="D268" s="74" t="s">
        <v>1861</v>
      </c>
      <c r="E268" s="74">
        <v>2022</v>
      </c>
      <c r="F268" s="74" t="s">
        <v>578</v>
      </c>
      <c r="G268" s="65" t="s">
        <v>1396</v>
      </c>
      <c r="H268" s="109" t="s">
        <v>610</v>
      </c>
      <c r="I268" s="74">
        <v>500</v>
      </c>
      <c r="J268" s="74" t="s">
        <v>359</v>
      </c>
      <c r="K268" s="74"/>
      <c r="L268" s="74"/>
    </row>
    <row r="269" spans="1:12" ht="26" customHeight="1">
      <c r="A269" s="65">
        <v>271</v>
      </c>
      <c r="B269" s="74" t="s">
        <v>376</v>
      </c>
      <c r="C269" s="138" t="s">
        <v>1862</v>
      </c>
      <c r="D269" s="132" t="s">
        <v>715</v>
      </c>
      <c r="E269" s="74" t="s">
        <v>1863</v>
      </c>
      <c r="F269" s="74" t="s">
        <v>578</v>
      </c>
      <c r="G269" s="65" t="s">
        <v>1399</v>
      </c>
      <c r="H269" s="109" t="s">
        <v>610</v>
      </c>
      <c r="I269" s="74">
        <v>1200</v>
      </c>
      <c r="J269" s="74" t="s">
        <v>359</v>
      </c>
      <c r="K269" s="74"/>
      <c r="L269" s="74"/>
    </row>
    <row r="270" spans="1:12" ht="26" customHeight="1">
      <c r="A270" s="65">
        <v>272</v>
      </c>
      <c r="B270" s="74" t="s">
        <v>381</v>
      </c>
      <c r="C270" s="65" t="s">
        <v>1864</v>
      </c>
      <c r="D270" s="74" t="s">
        <v>594</v>
      </c>
      <c r="E270" s="74" t="s">
        <v>1994</v>
      </c>
      <c r="F270" s="74" t="s">
        <v>578</v>
      </c>
      <c r="G270" s="74" t="s">
        <v>583</v>
      </c>
      <c r="H270" s="109" t="s">
        <v>610</v>
      </c>
      <c r="I270" s="74">
        <v>10</v>
      </c>
      <c r="J270" s="74" t="s">
        <v>359</v>
      </c>
      <c r="K270" s="74"/>
      <c r="L270" s="74"/>
    </row>
    <row r="271" spans="1:12" ht="26" customHeight="1">
      <c r="A271" s="65">
        <v>273</v>
      </c>
      <c r="B271" s="74" t="s">
        <v>381</v>
      </c>
      <c r="C271" s="65" t="s">
        <v>1865</v>
      </c>
      <c r="D271" s="74" t="s">
        <v>1866</v>
      </c>
      <c r="E271" s="74" t="s">
        <v>2004</v>
      </c>
      <c r="F271" s="74" t="s">
        <v>578</v>
      </c>
      <c r="G271" s="74" t="s">
        <v>583</v>
      </c>
      <c r="H271" s="109" t="s">
        <v>610</v>
      </c>
      <c r="I271" s="74">
        <v>10</v>
      </c>
      <c r="J271" s="74" t="s">
        <v>359</v>
      </c>
      <c r="K271" s="74"/>
      <c r="L271" s="74"/>
    </row>
    <row r="272" spans="1:12" ht="26" customHeight="1">
      <c r="A272" s="65">
        <v>274</v>
      </c>
      <c r="B272" s="74" t="s">
        <v>381</v>
      </c>
      <c r="C272" s="65" t="s">
        <v>1867</v>
      </c>
      <c r="D272" s="74" t="s">
        <v>1868</v>
      </c>
      <c r="E272" s="74" t="s">
        <v>1995</v>
      </c>
      <c r="F272" s="74" t="s">
        <v>578</v>
      </c>
      <c r="G272" s="74" t="s">
        <v>583</v>
      </c>
      <c r="H272" s="109" t="s">
        <v>610</v>
      </c>
      <c r="I272" s="74">
        <v>10</v>
      </c>
      <c r="J272" s="74" t="s">
        <v>359</v>
      </c>
      <c r="K272" s="74"/>
      <c r="L272" s="74"/>
    </row>
    <row r="273" spans="1:12" ht="26" customHeight="1">
      <c r="A273" s="65">
        <v>278</v>
      </c>
      <c r="B273" s="74" t="s">
        <v>368</v>
      </c>
      <c r="C273" s="74" t="s">
        <v>1869</v>
      </c>
      <c r="D273" s="74" t="s">
        <v>1870</v>
      </c>
      <c r="E273" s="74" t="s">
        <v>1871</v>
      </c>
      <c r="F273" s="65" t="s">
        <v>578</v>
      </c>
      <c r="G273" s="74" t="s">
        <v>583</v>
      </c>
      <c r="H273" s="109" t="s">
        <v>610</v>
      </c>
      <c r="I273" s="74">
        <v>10</v>
      </c>
      <c r="J273" s="74" t="s">
        <v>359</v>
      </c>
      <c r="K273" s="74"/>
      <c r="L273" s="74"/>
    </row>
    <row r="274" spans="1:12" ht="26" customHeight="1">
      <c r="A274" s="65">
        <v>279</v>
      </c>
      <c r="B274" s="74" t="s">
        <v>368</v>
      </c>
      <c r="C274" s="74" t="s">
        <v>1872</v>
      </c>
      <c r="D274" s="74" t="s">
        <v>1800</v>
      </c>
      <c r="E274" s="74" t="s">
        <v>1873</v>
      </c>
      <c r="F274" s="65" t="s">
        <v>578</v>
      </c>
      <c r="G274" s="74" t="s">
        <v>583</v>
      </c>
      <c r="H274" s="109" t="s">
        <v>610</v>
      </c>
      <c r="I274" s="74">
        <v>10</v>
      </c>
      <c r="J274" s="74" t="s">
        <v>359</v>
      </c>
      <c r="K274" s="74"/>
      <c r="L274" s="74"/>
    </row>
    <row r="275" spans="1:12" ht="26" customHeight="1">
      <c r="A275" s="65">
        <v>280</v>
      </c>
      <c r="B275" s="65" t="s">
        <v>371</v>
      </c>
      <c r="C275" s="65" t="s">
        <v>1874</v>
      </c>
      <c r="D275" s="65" t="s">
        <v>594</v>
      </c>
      <c r="E275" s="65" t="s">
        <v>1875</v>
      </c>
      <c r="F275" s="65" t="s">
        <v>578</v>
      </c>
      <c r="G275" s="74" t="s">
        <v>583</v>
      </c>
      <c r="H275" s="109" t="s">
        <v>610</v>
      </c>
      <c r="I275" s="74">
        <v>10</v>
      </c>
      <c r="J275" s="74" t="s">
        <v>359</v>
      </c>
      <c r="K275" s="74"/>
      <c r="L275" s="65"/>
    </row>
    <row r="276" spans="1:12" ht="26" customHeight="1">
      <c r="A276" s="65">
        <v>281</v>
      </c>
      <c r="B276" s="109" t="s">
        <v>369</v>
      </c>
      <c r="C276" s="137" t="s">
        <v>1876</v>
      </c>
      <c r="D276" s="109" t="s">
        <v>1859</v>
      </c>
      <c r="E276" s="109" t="s">
        <v>1877</v>
      </c>
      <c r="F276" s="65" t="s">
        <v>578</v>
      </c>
      <c r="G276" s="109" t="s">
        <v>583</v>
      </c>
      <c r="H276" s="109" t="s">
        <v>610</v>
      </c>
      <c r="I276" s="137">
        <v>10</v>
      </c>
      <c r="J276" s="109" t="s">
        <v>359</v>
      </c>
      <c r="K276" s="109"/>
      <c r="L276" s="65"/>
    </row>
    <row r="277" spans="1:12" ht="26" customHeight="1">
      <c r="A277" s="65">
        <v>282</v>
      </c>
      <c r="B277" s="109" t="s">
        <v>369</v>
      </c>
      <c r="C277" s="137" t="s">
        <v>1878</v>
      </c>
      <c r="D277" s="109" t="s">
        <v>1879</v>
      </c>
      <c r="E277" s="109" t="s">
        <v>1880</v>
      </c>
      <c r="F277" s="65" t="s">
        <v>578</v>
      </c>
      <c r="G277" s="109" t="s">
        <v>583</v>
      </c>
      <c r="H277" s="109" t="s">
        <v>610</v>
      </c>
      <c r="I277" s="137">
        <v>10</v>
      </c>
      <c r="J277" s="109" t="s">
        <v>359</v>
      </c>
      <c r="K277" s="109"/>
      <c r="L277" s="65"/>
    </row>
    <row r="278" spans="1:12" ht="26" customHeight="1">
      <c r="A278" s="65">
        <v>283</v>
      </c>
      <c r="B278" s="109" t="s">
        <v>369</v>
      </c>
      <c r="C278" s="137" t="s">
        <v>1881</v>
      </c>
      <c r="D278" s="109" t="s">
        <v>1882</v>
      </c>
      <c r="E278" s="109" t="s">
        <v>1883</v>
      </c>
      <c r="F278" s="65" t="s">
        <v>578</v>
      </c>
      <c r="G278" s="109" t="s">
        <v>583</v>
      </c>
      <c r="H278" s="109" t="s">
        <v>610</v>
      </c>
      <c r="I278" s="137">
        <v>10</v>
      </c>
      <c r="J278" s="109" t="s">
        <v>359</v>
      </c>
      <c r="K278" s="109"/>
      <c r="L278" s="65"/>
    </row>
    <row r="279" spans="1:12" ht="26" customHeight="1">
      <c r="A279" s="65">
        <v>284</v>
      </c>
      <c r="B279" s="109" t="s">
        <v>365</v>
      </c>
      <c r="C279" s="137" t="s">
        <v>1884</v>
      </c>
      <c r="D279" s="65" t="s">
        <v>1885</v>
      </c>
      <c r="E279" s="137" t="s">
        <v>1886</v>
      </c>
      <c r="F279" s="65" t="s">
        <v>578</v>
      </c>
      <c r="G279" s="65" t="s">
        <v>2236</v>
      </c>
      <c r="H279" s="65"/>
      <c r="I279" s="65">
        <v>10</v>
      </c>
      <c r="J279" s="109" t="s">
        <v>359</v>
      </c>
      <c r="K279" s="109"/>
      <c r="L279" s="65"/>
    </row>
    <row r="280" spans="1:12" ht="26" customHeight="1">
      <c r="A280" s="65">
        <v>286</v>
      </c>
      <c r="B280" s="83" t="s">
        <v>2008</v>
      </c>
      <c r="C280" s="83" t="s">
        <v>2009</v>
      </c>
      <c r="D280" s="83" t="s">
        <v>2010</v>
      </c>
      <c r="E280" s="83" t="s">
        <v>2011</v>
      </c>
      <c r="F280" s="134" t="s">
        <v>578</v>
      </c>
      <c r="G280" s="65" t="s">
        <v>1396</v>
      </c>
      <c r="H280" s="83" t="s">
        <v>610</v>
      </c>
      <c r="I280" s="83">
        <v>500</v>
      </c>
      <c r="J280" s="83" t="s">
        <v>552</v>
      </c>
      <c r="K280" s="83"/>
      <c r="L280" s="83"/>
    </row>
    <row r="281" spans="1:12" ht="26" customHeight="1">
      <c r="A281" s="65">
        <v>287</v>
      </c>
      <c r="B281" s="110" t="s">
        <v>2012</v>
      </c>
      <c r="C281" s="110" t="s">
        <v>2013</v>
      </c>
      <c r="D281" s="83" t="s">
        <v>2300</v>
      </c>
      <c r="E281" s="110" t="s">
        <v>2014</v>
      </c>
      <c r="F281" s="79" t="s">
        <v>1390</v>
      </c>
      <c r="G281" s="110" t="s">
        <v>1399</v>
      </c>
      <c r="H281" s="110" t="s">
        <v>610</v>
      </c>
      <c r="I281" s="110">
        <v>1200</v>
      </c>
      <c r="J281" s="110" t="s">
        <v>552</v>
      </c>
      <c r="K281" s="110"/>
      <c r="L281" s="83"/>
    </row>
    <row r="282" spans="1:12" ht="26" customHeight="1">
      <c r="A282" s="65">
        <v>288</v>
      </c>
      <c r="B282" s="110" t="s">
        <v>2015</v>
      </c>
      <c r="C282" s="110" t="s">
        <v>2016</v>
      </c>
      <c r="D282" s="83" t="s">
        <v>1462</v>
      </c>
      <c r="E282" s="110" t="s">
        <v>2017</v>
      </c>
      <c r="F282" s="65" t="s">
        <v>578</v>
      </c>
      <c r="G282" s="110" t="s">
        <v>1396</v>
      </c>
      <c r="H282" s="110" t="s">
        <v>610</v>
      </c>
      <c r="I282" s="110">
        <v>500</v>
      </c>
      <c r="J282" s="110" t="s">
        <v>552</v>
      </c>
      <c r="K282" s="110"/>
      <c r="L282" s="83"/>
    </row>
    <row r="283" spans="1:12" ht="26" customHeight="1">
      <c r="A283" s="65">
        <v>289</v>
      </c>
      <c r="B283" s="110" t="s">
        <v>2018</v>
      </c>
      <c r="C283" s="110" t="s">
        <v>2019</v>
      </c>
      <c r="D283" s="83" t="s">
        <v>2020</v>
      </c>
      <c r="E283" s="110" t="s">
        <v>2021</v>
      </c>
      <c r="F283" s="79" t="s">
        <v>1390</v>
      </c>
      <c r="G283" s="110" t="s">
        <v>1399</v>
      </c>
      <c r="H283" s="110" t="s">
        <v>610</v>
      </c>
      <c r="I283" s="110">
        <v>1200</v>
      </c>
      <c r="J283" s="110" t="s">
        <v>552</v>
      </c>
      <c r="K283" s="110"/>
      <c r="L283" s="83"/>
    </row>
    <row r="284" spans="1:12" ht="26" customHeight="1">
      <c r="A284" s="65">
        <v>290</v>
      </c>
      <c r="B284" s="110" t="s">
        <v>2018</v>
      </c>
      <c r="C284" s="110" t="s">
        <v>2022</v>
      </c>
      <c r="D284" s="83" t="s">
        <v>2023</v>
      </c>
      <c r="E284" s="110" t="s">
        <v>2024</v>
      </c>
      <c r="F284" s="79" t="s">
        <v>1390</v>
      </c>
      <c r="G284" s="110" t="s">
        <v>1399</v>
      </c>
      <c r="H284" s="110" t="s">
        <v>610</v>
      </c>
      <c r="I284" s="110">
        <v>1200</v>
      </c>
      <c r="J284" s="111" t="s">
        <v>552</v>
      </c>
      <c r="K284" s="111"/>
      <c r="L284" s="83"/>
    </row>
    <row r="285" spans="1:12" ht="26" customHeight="1">
      <c r="A285" s="65">
        <v>291</v>
      </c>
      <c r="B285" s="83" t="s">
        <v>2018</v>
      </c>
      <c r="C285" s="83" t="s">
        <v>2025</v>
      </c>
      <c r="D285" s="83" t="s">
        <v>2026</v>
      </c>
      <c r="E285" s="83" t="s">
        <v>2027</v>
      </c>
      <c r="F285" s="134" t="s">
        <v>578</v>
      </c>
      <c r="G285" s="65" t="s">
        <v>1396</v>
      </c>
      <c r="H285" s="83" t="s">
        <v>610</v>
      </c>
      <c r="I285" s="83">
        <v>500</v>
      </c>
      <c r="J285" s="102" t="s">
        <v>552</v>
      </c>
      <c r="K285" s="102"/>
      <c r="L285" s="83"/>
    </row>
    <row r="286" spans="1:12" ht="26" customHeight="1">
      <c r="A286" s="65">
        <v>292</v>
      </c>
      <c r="B286" s="110" t="s">
        <v>2028</v>
      </c>
      <c r="C286" s="110" t="s">
        <v>2029</v>
      </c>
      <c r="D286" s="83" t="s">
        <v>594</v>
      </c>
      <c r="E286" s="110" t="s">
        <v>2030</v>
      </c>
      <c r="F286" s="65" t="s">
        <v>578</v>
      </c>
      <c r="G286" s="65" t="s">
        <v>2236</v>
      </c>
      <c r="H286" s="110" t="s">
        <v>610</v>
      </c>
      <c r="I286" s="110">
        <v>10</v>
      </c>
      <c r="J286" s="111" t="s">
        <v>552</v>
      </c>
      <c r="K286" s="111"/>
      <c r="L286" s="83"/>
    </row>
    <row r="287" spans="1:12" ht="26" customHeight="1">
      <c r="A287" s="65">
        <v>293</v>
      </c>
      <c r="B287" s="110" t="s">
        <v>2028</v>
      </c>
      <c r="C287" s="110" t="s">
        <v>2031</v>
      </c>
      <c r="D287" s="83" t="s">
        <v>2032</v>
      </c>
      <c r="E287" s="65">
        <v>2022</v>
      </c>
      <c r="F287" s="65" t="s">
        <v>578</v>
      </c>
      <c r="G287" s="65" t="s">
        <v>1454</v>
      </c>
      <c r="H287" s="110" t="s">
        <v>610</v>
      </c>
      <c r="I287" s="110">
        <v>50</v>
      </c>
      <c r="J287" s="111" t="s">
        <v>552</v>
      </c>
      <c r="K287" s="111"/>
      <c r="L287" s="83"/>
    </row>
    <row r="288" spans="1:12" ht="26" customHeight="1">
      <c r="A288" s="65">
        <v>294</v>
      </c>
      <c r="B288" s="110" t="s">
        <v>2033</v>
      </c>
      <c r="C288" s="83" t="s">
        <v>2034</v>
      </c>
      <c r="D288" s="110" t="s">
        <v>2035</v>
      </c>
      <c r="E288" s="110" t="s">
        <v>588</v>
      </c>
      <c r="F288" s="65" t="s">
        <v>578</v>
      </c>
      <c r="G288" s="65" t="s">
        <v>2236</v>
      </c>
      <c r="H288" s="110" t="s">
        <v>610</v>
      </c>
      <c r="I288" s="110">
        <v>10</v>
      </c>
      <c r="J288" s="112" t="s">
        <v>552</v>
      </c>
      <c r="K288" s="112"/>
      <c r="L288" s="83"/>
    </row>
    <row r="289" spans="1:12" ht="26" customHeight="1">
      <c r="A289" s="65">
        <v>295</v>
      </c>
      <c r="B289" s="110" t="s">
        <v>2036</v>
      </c>
      <c r="C289" s="121" t="s">
        <v>2037</v>
      </c>
      <c r="D289" s="110" t="s">
        <v>2038</v>
      </c>
      <c r="E289" s="110" t="s">
        <v>2039</v>
      </c>
      <c r="F289" s="65" t="s">
        <v>578</v>
      </c>
      <c r="G289" s="65" t="s">
        <v>2236</v>
      </c>
      <c r="H289" s="110" t="s">
        <v>2040</v>
      </c>
      <c r="I289" s="110">
        <v>10</v>
      </c>
      <c r="J289" s="69" t="s">
        <v>552</v>
      </c>
      <c r="K289" s="69"/>
      <c r="L289" s="83"/>
    </row>
    <row r="290" spans="1:12" ht="26" customHeight="1">
      <c r="A290" s="65">
        <v>296</v>
      </c>
      <c r="B290" s="110" t="s">
        <v>2036</v>
      </c>
      <c r="C290" s="114" t="s">
        <v>2041</v>
      </c>
      <c r="D290" s="114" t="s">
        <v>594</v>
      </c>
      <c r="E290" s="114" t="s">
        <v>2042</v>
      </c>
      <c r="F290" s="65" t="s">
        <v>578</v>
      </c>
      <c r="G290" s="65" t="s">
        <v>2236</v>
      </c>
      <c r="H290" s="114" t="s">
        <v>2040</v>
      </c>
      <c r="I290" s="114">
        <v>10</v>
      </c>
      <c r="J290" s="113" t="s">
        <v>552</v>
      </c>
      <c r="K290" s="113"/>
      <c r="L290" s="101"/>
    </row>
    <row r="291" spans="1:12" ht="26" customHeight="1">
      <c r="A291" s="65">
        <v>297</v>
      </c>
      <c r="B291" s="111" t="s">
        <v>2043</v>
      </c>
      <c r="C291" s="147" t="s">
        <v>2044</v>
      </c>
      <c r="D291" s="147" t="s">
        <v>2045</v>
      </c>
      <c r="E291" s="147" t="s">
        <v>2046</v>
      </c>
      <c r="F291" s="65" t="s">
        <v>578</v>
      </c>
      <c r="G291" s="65" t="s">
        <v>2236</v>
      </c>
      <c r="H291" s="147" t="s">
        <v>610</v>
      </c>
      <c r="I291" s="147">
        <v>10</v>
      </c>
      <c r="J291" s="148" t="s">
        <v>552</v>
      </c>
      <c r="K291" s="148"/>
      <c r="L291" s="84"/>
    </row>
    <row r="292" spans="1:12" ht="26" customHeight="1">
      <c r="A292" s="65">
        <v>298</v>
      </c>
      <c r="B292" s="102" t="s">
        <v>2047</v>
      </c>
      <c r="C292" s="84" t="s">
        <v>2048</v>
      </c>
      <c r="D292" s="84" t="s">
        <v>594</v>
      </c>
      <c r="E292" s="84" t="s">
        <v>2049</v>
      </c>
      <c r="F292" s="65" t="s">
        <v>578</v>
      </c>
      <c r="G292" s="65" t="s">
        <v>2236</v>
      </c>
      <c r="H292" s="84" t="s">
        <v>610</v>
      </c>
      <c r="I292" s="84">
        <v>10</v>
      </c>
      <c r="J292" s="84" t="s">
        <v>552</v>
      </c>
      <c r="K292" s="84"/>
      <c r="L292" s="84"/>
    </row>
    <row r="293" spans="1:12" ht="26" customHeight="1">
      <c r="A293" s="65">
        <v>299</v>
      </c>
      <c r="B293" s="146" t="s">
        <v>2050</v>
      </c>
      <c r="C293" s="84" t="s">
        <v>2051</v>
      </c>
      <c r="D293" s="84" t="s">
        <v>594</v>
      </c>
      <c r="E293" s="84" t="s">
        <v>2052</v>
      </c>
      <c r="F293" s="65" t="s">
        <v>578</v>
      </c>
      <c r="G293" s="65" t="s">
        <v>2236</v>
      </c>
      <c r="H293" s="84" t="s">
        <v>610</v>
      </c>
      <c r="I293" s="84">
        <v>10</v>
      </c>
      <c r="J293" s="84" t="s">
        <v>552</v>
      </c>
      <c r="K293" s="84"/>
      <c r="L293" s="84"/>
    </row>
    <row r="294" spans="1:12" ht="26" customHeight="1">
      <c r="A294" s="65">
        <v>300</v>
      </c>
      <c r="B294" s="146" t="s">
        <v>2053</v>
      </c>
      <c r="C294" s="84" t="s">
        <v>2054</v>
      </c>
      <c r="D294" s="84" t="s">
        <v>2038</v>
      </c>
      <c r="E294" s="84" t="s">
        <v>2039</v>
      </c>
      <c r="F294" s="65" t="s">
        <v>578</v>
      </c>
      <c r="G294" s="65" t="s">
        <v>2236</v>
      </c>
      <c r="H294" s="84" t="s">
        <v>610</v>
      </c>
      <c r="I294" s="84">
        <v>10</v>
      </c>
      <c r="J294" s="84" t="s">
        <v>552</v>
      </c>
      <c r="K294" s="84"/>
      <c r="L294" s="84"/>
    </row>
    <row r="295" spans="1:12" ht="26" customHeight="1">
      <c r="A295" s="65">
        <v>301</v>
      </c>
      <c r="B295" s="146" t="s">
        <v>2055</v>
      </c>
      <c r="C295" s="84" t="s">
        <v>2056</v>
      </c>
      <c r="D295" s="84" t="s">
        <v>2057</v>
      </c>
      <c r="E295" s="85" t="s">
        <v>2058</v>
      </c>
      <c r="F295" s="65" t="s">
        <v>578</v>
      </c>
      <c r="G295" s="65" t="s">
        <v>2236</v>
      </c>
      <c r="H295" s="84" t="s">
        <v>610</v>
      </c>
      <c r="I295" s="84">
        <v>10</v>
      </c>
      <c r="J295" s="84" t="s">
        <v>552</v>
      </c>
      <c r="K295" s="84"/>
      <c r="L295" s="84"/>
    </row>
    <row r="296" spans="1:12" ht="26" customHeight="1">
      <c r="A296" s="65">
        <v>302</v>
      </c>
      <c r="B296" s="102" t="s">
        <v>2033</v>
      </c>
      <c r="C296" s="84" t="s">
        <v>2059</v>
      </c>
      <c r="D296" s="84" t="s">
        <v>2060</v>
      </c>
      <c r="E296" s="84" t="s">
        <v>2061</v>
      </c>
      <c r="F296" s="65" t="s">
        <v>578</v>
      </c>
      <c r="G296" s="65" t="s">
        <v>2236</v>
      </c>
      <c r="H296" s="84" t="s">
        <v>610</v>
      </c>
      <c r="I296" s="84">
        <v>10</v>
      </c>
      <c r="J296" s="84" t="s">
        <v>552</v>
      </c>
      <c r="K296" s="84"/>
      <c r="L296" s="84"/>
    </row>
    <row r="297" spans="1:12" ht="26" customHeight="1">
      <c r="A297" s="65">
        <v>303</v>
      </c>
      <c r="B297" s="102" t="s">
        <v>2062</v>
      </c>
      <c r="C297" s="84" t="s">
        <v>2063</v>
      </c>
      <c r="D297" s="84" t="s">
        <v>2064</v>
      </c>
      <c r="E297" s="84" t="s">
        <v>1502</v>
      </c>
      <c r="F297" s="65" t="s">
        <v>578</v>
      </c>
      <c r="G297" s="65" t="s">
        <v>2236</v>
      </c>
      <c r="H297" s="84" t="s">
        <v>610</v>
      </c>
      <c r="I297" s="84">
        <v>10</v>
      </c>
      <c r="J297" s="84" t="s">
        <v>552</v>
      </c>
      <c r="K297" s="84"/>
      <c r="L297" s="84"/>
    </row>
    <row r="298" spans="1:12" ht="26" customHeight="1">
      <c r="A298" s="65">
        <v>304</v>
      </c>
      <c r="B298" s="77" t="s">
        <v>2107</v>
      </c>
      <c r="C298" s="79" t="s">
        <v>2108</v>
      </c>
      <c r="D298" s="79" t="s">
        <v>2109</v>
      </c>
      <c r="E298" s="79" t="s">
        <v>2110</v>
      </c>
      <c r="F298" s="79" t="s">
        <v>578</v>
      </c>
      <c r="G298" s="79" t="s">
        <v>638</v>
      </c>
      <c r="H298" s="79" t="s">
        <v>2111</v>
      </c>
      <c r="I298" s="79">
        <v>500</v>
      </c>
      <c r="J298" s="122" t="s">
        <v>553</v>
      </c>
      <c r="K298" s="122"/>
      <c r="L298" s="79"/>
    </row>
    <row r="299" spans="1:12" ht="26" customHeight="1">
      <c r="A299" s="65">
        <v>305</v>
      </c>
      <c r="B299" s="77" t="s">
        <v>2112</v>
      </c>
      <c r="C299" s="77" t="s">
        <v>2113</v>
      </c>
      <c r="D299" s="77" t="s">
        <v>1504</v>
      </c>
      <c r="E299" s="118" t="s">
        <v>2114</v>
      </c>
      <c r="F299" s="65" t="s">
        <v>578</v>
      </c>
      <c r="G299" s="77" t="s">
        <v>583</v>
      </c>
      <c r="H299" s="82" t="s">
        <v>2115</v>
      </c>
      <c r="I299" s="82">
        <v>10</v>
      </c>
      <c r="J299" s="82" t="s">
        <v>553</v>
      </c>
      <c r="K299" s="82"/>
      <c r="L299" s="82"/>
    </row>
    <row r="300" spans="1:12" ht="26" customHeight="1">
      <c r="A300" s="65">
        <v>306</v>
      </c>
      <c r="B300" s="77" t="s">
        <v>2112</v>
      </c>
      <c r="C300" s="77" t="s">
        <v>2116</v>
      </c>
      <c r="D300" s="77" t="s">
        <v>2117</v>
      </c>
      <c r="E300" s="118" t="s">
        <v>2046</v>
      </c>
      <c r="F300" s="65" t="s">
        <v>578</v>
      </c>
      <c r="G300" s="77" t="s">
        <v>583</v>
      </c>
      <c r="H300" s="82" t="s">
        <v>2115</v>
      </c>
      <c r="I300" s="82">
        <v>10</v>
      </c>
      <c r="J300" s="82" t="s">
        <v>553</v>
      </c>
      <c r="K300" s="82"/>
      <c r="L300" s="82"/>
    </row>
    <row r="301" spans="1:12" ht="26" customHeight="1">
      <c r="A301" s="65">
        <v>307</v>
      </c>
      <c r="B301" s="82" t="s">
        <v>2118</v>
      </c>
      <c r="C301" s="82" t="s">
        <v>2119</v>
      </c>
      <c r="D301" s="82" t="s">
        <v>2120</v>
      </c>
      <c r="E301" s="82">
        <v>2022.2</v>
      </c>
      <c r="F301" s="82" t="s">
        <v>578</v>
      </c>
      <c r="G301" s="65" t="s">
        <v>1402</v>
      </c>
      <c r="H301" s="82" t="s">
        <v>654</v>
      </c>
      <c r="I301" s="82">
        <v>3500</v>
      </c>
      <c r="J301" s="82" t="s">
        <v>553</v>
      </c>
      <c r="K301" s="82"/>
      <c r="L301" s="82"/>
    </row>
    <row r="302" spans="1:12" ht="26" customHeight="1">
      <c r="A302" s="65">
        <v>308</v>
      </c>
      <c r="B302" s="82" t="s">
        <v>2118</v>
      </c>
      <c r="C302" s="82" t="s">
        <v>2121</v>
      </c>
      <c r="D302" s="82" t="s">
        <v>2122</v>
      </c>
      <c r="E302" s="82" t="s">
        <v>2123</v>
      </c>
      <c r="F302" s="82" t="s">
        <v>578</v>
      </c>
      <c r="G302" s="82" t="s">
        <v>1399</v>
      </c>
      <c r="H302" s="82" t="s">
        <v>643</v>
      </c>
      <c r="I302" s="82">
        <v>1200</v>
      </c>
      <c r="J302" s="82" t="s">
        <v>553</v>
      </c>
      <c r="K302" s="82"/>
      <c r="L302" s="82"/>
    </row>
    <row r="303" spans="1:12" ht="26" customHeight="1">
      <c r="A303" s="65">
        <v>309</v>
      </c>
      <c r="B303" s="82" t="s">
        <v>2118</v>
      </c>
      <c r="C303" s="82" t="s">
        <v>2124</v>
      </c>
      <c r="D303" s="82" t="s">
        <v>2125</v>
      </c>
      <c r="E303" s="82" t="s">
        <v>2126</v>
      </c>
      <c r="F303" s="82" t="s">
        <v>1390</v>
      </c>
      <c r="G303" s="82" t="s">
        <v>2236</v>
      </c>
      <c r="H303" s="82" t="s">
        <v>583</v>
      </c>
      <c r="I303" s="82">
        <v>10</v>
      </c>
      <c r="J303" s="82" t="s">
        <v>553</v>
      </c>
      <c r="K303" s="82"/>
      <c r="L303" s="82"/>
    </row>
    <row r="304" spans="1:12" ht="26" customHeight="1">
      <c r="A304" s="65">
        <v>310</v>
      </c>
      <c r="B304" s="82" t="s">
        <v>2118</v>
      </c>
      <c r="C304" s="82" t="s">
        <v>2127</v>
      </c>
      <c r="D304" s="82" t="s">
        <v>2128</v>
      </c>
      <c r="E304" s="82" t="s">
        <v>2129</v>
      </c>
      <c r="F304" s="82" t="s">
        <v>1390</v>
      </c>
      <c r="G304" s="82" t="s">
        <v>2236</v>
      </c>
      <c r="H304" s="82" t="s">
        <v>583</v>
      </c>
      <c r="I304" s="82">
        <v>10</v>
      </c>
      <c r="J304" s="82" t="s">
        <v>553</v>
      </c>
      <c r="K304" s="82"/>
      <c r="L304" s="82"/>
    </row>
    <row r="305" spans="1:12" ht="26" customHeight="1">
      <c r="A305" s="65">
        <v>311</v>
      </c>
      <c r="B305" s="82" t="s">
        <v>2118</v>
      </c>
      <c r="C305" s="82" t="s">
        <v>2130</v>
      </c>
      <c r="D305" s="82" t="s">
        <v>625</v>
      </c>
      <c r="E305" s="82" t="s">
        <v>1706</v>
      </c>
      <c r="F305" s="82" t="s">
        <v>1390</v>
      </c>
      <c r="G305" s="82" t="s">
        <v>2236</v>
      </c>
      <c r="H305" s="82" t="s">
        <v>583</v>
      </c>
      <c r="I305" s="82">
        <v>10</v>
      </c>
      <c r="J305" s="82" t="s">
        <v>553</v>
      </c>
      <c r="K305" s="82"/>
      <c r="L305" s="82"/>
    </row>
    <row r="306" spans="1:12" ht="26" customHeight="1">
      <c r="A306" s="65">
        <v>312</v>
      </c>
      <c r="B306" s="82" t="s">
        <v>2131</v>
      </c>
      <c r="C306" s="82" t="s">
        <v>2132</v>
      </c>
      <c r="D306" s="82" t="s">
        <v>2133</v>
      </c>
      <c r="E306" s="82" t="s">
        <v>2134</v>
      </c>
      <c r="F306" s="65" t="s">
        <v>578</v>
      </c>
      <c r="G306" s="65" t="s">
        <v>2236</v>
      </c>
      <c r="H306" s="82" t="s">
        <v>2135</v>
      </c>
      <c r="I306" s="82">
        <v>10</v>
      </c>
      <c r="J306" s="82" t="s">
        <v>553</v>
      </c>
      <c r="K306" s="82"/>
      <c r="L306" s="82"/>
    </row>
    <row r="307" spans="1:12" ht="26" customHeight="1">
      <c r="A307" s="65">
        <v>313</v>
      </c>
      <c r="B307" s="82" t="s">
        <v>2131</v>
      </c>
      <c r="C307" s="82" t="s">
        <v>2136</v>
      </c>
      <c r="D307" s="82" t="s">
        <v>2137</v>
      </c>
      <c r="E307" s="82" t="s">
        <v>2138</v>
      </c>
      <c r="F307" s="65" t="s">
        <v>578</v>
      </c>
      <c r="G307" s="65" t="s">
        <v>2236</v>
      </c>
      <c r="H307" s="82" t="s">
        <v>2135</v>
      </c>
      <c r="I307" s="82">
        <v>10</v>
      </c>
      <c r="J307" s="82" t="s">
        <v>553</v>
      </c>
      <c r="K307" s="82"/>
      <c r="L307" s="82"/>
    </row>
    <row r="308" spans="1:12" ht="26" customHeight="1">
      <c r="A308" s="65">
        <v>314</v>
      </c>
      <c r="B308" s="82" t="s">
        <v>2131</v>
      </c>
      <c r="C308" s="82" t="s">
        <v>2139</v>
      </c>
      <c r="D308" s="82" t="s">
        <v>2140</v>
      </c>
      <c r="E308" s="82" t="s">
        <v>2141</v>
      </c>
      <c r="F308" s="82" t="s">
        <v>578</v>
      </c>
      <c r="G308" s="65" t="s">
        <v>2236</v>
      </c>
      <c r="H308" s="82" t="s">
        <v>2135</v>
      </c>
      <c r="I308" s="82">
        <v>10</v>
      </c>
      <c r="J308" s="82" t="s">
        <v>553</v>
      </c>
      <c r="K308" s="82"/>
      <c r="L308" s="82"/>
    </row>
    <row r="309" spans="1:12" ht="26" customHeight="1">
      <c r="A309" s="65">
        <v>315</v>
      </c>
      <c r="B309" s="82" t="s">
        <v>2131</v>
      </c>
      <c r="C309" s="82" t="s">
        <v>2142</v>
      </c>
      <c r="D309" s="82" t="s">
        <v>2143</v>
      </c>
      <c r="E309" s="82"/>
      <c r="F309" s="65" t="s">
        <v>578</v>
      </c>
      <c r="G309" s="93" t="s">
        <v>638</v>
      </c>
      <c r="H309" s="82" t="s">
        <v>2144</v>
      </c>
      <c r="I309" s="82">
        <v>500</v>
      </c>
      <c r="J309" s="82" t="s">
        <v>553</v>
      </c>
      <c r="K309" s="82"/>
      <c r="L309" s="82"/>
    </row>
    <row r="310" spans="1:12" ht="26" customHeight="1">
      <c r="A310" s="65">
        <v>316</v>
      </c>
      <c r="B310" s="82" t="s">
        <v>2145</v>
      </c>
      <c r="C310" s="82" t="s">
        <v>2146</v>
      </c>
      <c r="D310" s="82" t="s">
        <v>1835</v>
      </c>
      <c r="E310" s="119" t="s">
        <v>2147</v>
      </c>
      <c r="F310" s="82" t="s">
        <v>578</v>
      </c>
      <c r="G310" s="82" t="s">
        <v>636</v>
      </c>
      <c r="H310" s="82">
        <v>5500</v>
      </c>
      <c r="I310" s="82">
        <v>5500</v>
      </c>
      <c r="J310" s="82" t="s">
        <v>553</v>
      </c>
      <c r="K310" s="82"/>
      <c r="L310" s="82"/>
    </row>
    <row r="311" spans="1:12" ht="26" customHeight="1">
      <c r="A311" s="65">
        <v>317</v>
      </c>
      <c r="B311" s="82" t="s">
        <v>2145</v>
      </c>
      <c r="C311" s="82" t="s">
        <v>2148</v>
      </c>
      <c r="D311" s="82" t="s">
        <v>2149</v>
      </c>
      <c r="E311" s="119" t="s">
        <v>2150</v>
      </c>
      <c r="F311" s="82" t="s">
        <v>578</v>
      </c>
      <c r="G311" s="133" t="s">
        <v>1402</v>
      </c>
      <c r="H311" s="82">
        <v>3500</v>
      </c>
      <c r="I311" s="82">
        <v>3500</v>
      </c>
      <c r="J311" s="82" t="s">
        <v>553</v>
      </c>
      <c r="K311" s="82"/>
      <c r="L311" s="82"/>
    </row>
    <row r="312" spans="1:12" ht="26" customHeight="1">
      <c r="A312" s="65">
        <v>318</v>
      </c>
      <c r="B312" s="82" t="s">
        <v>2151</v>
      </c>
      <c r="C312" s="82" t="s">
        <v>2152</v>
      </c>
      <c r="D312" s="82" t="s">
        <v>2137</v>
      </c>
      <c r="E312" s="82" t="s">
        <v>2126</v>
      </c>
      <c r="F312" s="65" t="s">
        <v>578</v>
      </c>
      <c r="G312" s="149" t="s">
        <v>2236</v>
      </c>
      <c r="H312" s="82" t="s">
        <v>2153</v>
      </c>
      <c r="I312" s="82">
        <v>10</v>
      </c>
      <c r="J312" s="82" t="s">
        <v>553</v>
      </c>
      <c r="K312" s="82"/>
      <c r="L312" s="82"/>
    </row>
    <row r="313" spans="1:12" ht="26" customHeight="1">
      <c r="A313" s="65">
        <v>319</v>
      </c>
      <c r="B313" s="82" t="s">
        <v>2154</v>
      </c>
      <c r="C313" s="82" t="s">
        <v>2155</v>
      </c>
      <c r="D313" s="82" t="s">
        <v>1462</v>
      </c>
      <c r="E313" s="77" t="s">
        <v>2156</v>
      </c>
      <c r="F313" s="65" t="s">
        <v>578</v>
      </c>
      <c r="G313" s="93" t="s">
        <v>638</v>
      </c>
      <c r="H313" s="82" t="s">
        <v>1836</v>
      </c>
      <c r="I313" s="82">
        <v>500</v>
      </c>
      <c r="J313" s="82" t="s">
        <v>553</v>
      </c>
      <c r="K313" s="82"/>
      <c r="L313" s="82"/>
    </row>
    <row r="314" spans="1:12" ht="26" customHeight="1">
      <c r="A314" s="65">
        <v>320</v>
      </c>
      <c r="B314" s="82" t="s">
        <v>2157</v>
      </c>
      <c r="C314" s="82" t="s">
        <v>2158</v>
      </c>
      <c r="D314" s="82" t="s">
        <v>2159</v>
      </c>
      <c r="E314" s="82">
        <v>2022.8</v>
      </c>
      <c r="F314" s="82" t="s">
        <v>578</v>
      </c>
      <c r="G314" s="93" t="s">
        <v>638</v>
      </c>
      <c r="H314" s="82" t="s">
        <v>2160</v>
      </c>
      <c r="I314" s="82">
        <v>500</v>
      </c>
      <c r="J314" s="82" t="s">
        <v>553</v>
      </c>
      <c r="K314" s="82"/>
      <c r="L314" s="82"/>
    </row>
    <row r="315" spans="1:12" ht="26" customHeight="1">
      <c r="A315" s="65">
        <v>321</v>
      </c>
      <c r="B315" s="82" t="s">
        <v>2157</v>
      </c>
      <c r="C315" s="82" t="s">
        <v>2161</v>
      </c>
      <c r="D315" s="82" t="s">
        <v>717</v>
      </c>
      <c r="E315" s="82">
        <v>2022.8</v>
      </c>
      <c r="F315" s="82" t="s">
        <v>578</v>
      </c>
      <c r="G315" s="93" t="s">
        <v>638</v>
      </c>
      <c r="H315" s="82" t="s">
        <v>2160</v>
      </c>
      <c r="I315" s="82">
        <v>500</v>
      </c>
      <c r="J315" s="82" t="s">
        <v>553</v>
      </c>
      <c r="K315" s="82"/>
      <c r="L315" s="82"/>
    </row>
    <row r="316" spans="1:12" ht="26" customHeight="1">
      <c r="A316" s="65">
        <v>322</v>
      </c>
      <c r="B316" s="82" t="s">
        <v>2157</v>
      </c>
      <c r="C316" s="82" t="s">
        <v>2162</v>
      </c>
      <c r="D316" s="82" t="s">
        <v>594</v>
      </c>
      <c r="E316" s="82">
        <v>2022.2</v>
      </c>
      <c r="F316" s="82" t="s">
        <v>578</v>
      </c>
      <c r="G316" s="65" t="s">
        <v>2236</v>
      </c>
      <c r="H316" s="82" t="s">
        <v>2163</v>
      </c>
      <c r="I316" s="82">
        <v>10</v>
      </c>
      <c r="J316" s="82" t="s">
        <v>553</v>
      </c>
      <c r="K316" s="82"/>
      <c r="L316" s="82"/>
    </row>
    <row r="317" spans="1:12" ht="26" customHeight="1">
      <c r="A317" s="65">
        <v>323</v>
      </c>
      <c r="B317" s="82" t="s">
        <v>2157</v>
      </c>
      <c r="C317" s="82" t="s">
        <v>2164</v>
      </c>
      <c r="D317" s="82" t="s">
        <v>2165</v>
      </c>
      <c r="E317" s="82">
        <v>2022.1</v>
      </c>
      <c r="F317" s="82" t="s">
        <v>578</v>
      </c>
      <c r="G317" s="65" t="s">
        <v>2236</v>
      </c>
      <c r="H317" s="82" t="s">
        <v>2163</v>
      </c>
      <c r="I317" s="82">
        <v>10</v>
      </c>
      <c r="J317" s="82" t="s">
        <v>553</v>
      </c>
      <c r="K317" s="82"/>
      <c r="L317" s="82"/>
    </row>
    <row r="318" spans="1:12" ht="26" customHeight="1">
      <c r="A318" s="65">
        <v>324</v>
      </c>
      <c r="B318" s="151" t="s">
        <v>2166</v>
      </c>
      <c r="C318" s="151" t="s">
        <v>2167</v>
      </c>
      <c r="D318" s="151" t="s">
        <v>2240</v>
      </c>
      <c r="E318" s="65">
        <v>2022</v>
      </c>
      <c r="F318" s="65" t="s">
        <v>578</v>
      </c>
      <c r="G318" s="151" t="s">
        <v>2236</v>
      </c>
      <c r="H318" s="151" t="s">
        <v>1805</v>
      </c>
      <c r="I318" s="151">
        <v>10</v>
      </c>
      <c r="J318" s="151" t="s">
        <v>553</v>
      </c>
      <c r="K318" s="151"/>
      <c r="L318" s="151"/>
    </row>
    <row r="319" spans="1:12" ht="26" customHeight="1">
      <c r="A319" s="65">
        <v>325</v>
      </c>
      <c r="B319" s="82" t="s">
        <v>2166</v>
      </c>
      <c r="C319" s="82" t="s">
        <v>2168</v>
      </c>
      <c r="D319" s="82" t="s">
        <v>2169</v>
      </c>
      <c r="E319" s="82">
        <v>2022.05</v>
      </c>
      <c r="F319" s="65" t="s">
        <v>578</v>
      </c>
      <c r="G319" s="82" t="s">
        <v>583</v>
      </c>
      <c r="H319" s="82" t="s">
        <v>691</v>
      </c>
      <c r="I319" s="82">
        <v>10</v>
      </c>
      <c r="J319" s="82" t="s">
        <v>553</v>
      </c>
      <c r="K319" s="82"/>
      <c r="L319" s="82"/>
    </row>
    <row r="320" spans="1:12" ht="26" customHeight="1">
      <c r="A320" s="65">
        <v>326</v>
      </c>
      <c r="B320" s="82" t="s">
        <v>2170</v>
      </c>
      <c r="C320" s="82" t="s">
        <v>2171</v>
      </c>
      <c r="D320" s="82" t="s">
        <v>2172</v>
      </c>
      <c r="E320" s="82">
        <v>2022.05</v>
      </c>
      <c r="F320" s="65" t="s">
        <v>578</v>
      </c>
      <c r="G320" s="82" t="s">
        <v>643</v>
      </c>
      <c r="H320" s="82" t="s">
        <v>1805</v>
      </c>
      <c r="I320" s="82">
        <v>1200</v>
      </c>
      <c r="J320" s="82" t="s">
        <v>553</v>
      </c>
      <c r="K320" s="82"/>
      <c r="L320" s="82"/>
    </row>
    <row r="321" spans="1:12" ht="26" customHeight="1">
      <c r="A321" s="65">
        <v>327</v>
      </c>
      <c r="B321" s="82" t="s">
        <v>2170</v>
      </c>
      <c r="C321" s="82" t="s">
        <v>2173</v>
      </c>
      <c r="D321" s="82" t="s">
        <v>2174</v>
      </c>
      <c r="E321" s="82">
        <v>2022.04</v>
      </c>
      <c r="F321" s="82" t="s">
        <v>578</v>
      </c>
      <c r="G321" s="65" t="s">
        <v>638</v>
      </c>
      <c r="H321" s="82" t="s">
        <v>1805</v>
      </c>
      <c r="I321" s="82">
        <v>500</v>
      </c>
      <c r="J321" s="82" t="s">
        <v>553</v>
      </c>
      <c r="K321" s="82"/>
      <c r="L321" s="82"/>
    </row>
    <row r="322" spans="1:12" ht="26" customHeight="1">
      <c r="A322" s="65">
        <v>328</v>
      </c>
      <c r="B322" s="82" t="s">
        <v>2175</v>
      </c>
      <c r="C322" s="82" t="s">
        <v>2176</v>
      </c>
      <c r="D322" s="82" t="s">
        <v>2133</v>
      </c>
      <c r="E322" s="65">
        <v>2022</v>
      </c>
      <c r="F322" s="65" t="s">
        <v>578</v>
      </c>
      <c r="G322" s="82" t="s">
        <v>583</v>
      </c>
      <c r="H322" s="82" t="s">
        <v>1805</v>
      </c>
      <c r="I322" s="82">
        <v>10</v>
      </c>
      <c r="J322" s="82" t="s">
        <v>553</v>
      </c>
      <c r="K322" s="82"/>
      <c r="L322" s="82"/>
    </row>
    <row r="323" spans="1:12" ht="26" customHeight="1">
      <c r="A323" s="65">
        <v>329</v>
      </c>
      <c r="B323" s="82" t="s">
        <v>2175</v>
      </c>
      <c r="C323" s="77" t="s">
        <v>2177</v>
      </c>
      <c r="D323" s="82" t="s">
        <v>2178</v>
      </c>
      <c r="E323" s="65">
        <v>2022</v>
      </c>
      <c r="F323" s="65" t="s">
        <v>578</v>
      </c>
      <c r="G323" s="82" t="s">
        <v>583</v>
      </c>
      <c r="H323" s="82" t="s">
        <v>1805</v>
      </c>
      <c r="I323" s="82">
        <v>10</v>
      </c>
      <c r="J323" s="82" t="s">
        <v>553</v>
      </c>
      <c r="K323" s="82"/>
      <c r="L323" s="82"/>
    </row>
    <row r="324" spans="1:12" ht="26" customHeight="1">
      <c r="A324" s="65">
        <v>330</v>
      </c>
      <c r="B324" s="82" t="s">
        <v>2175</v>
      </c>
      <c r="C324" s="77" t="s">
        <v>2179</v>
      </c>
      <c r="D324" s="82" t="s">
        <v>2137</v>
      </c>
      <c r="E324" s="65">
        <v>2022</v>
      </c>
      <c r="F324" s="65" t="s">
        <v>578</v>
      </c>
      <c r="G324" s="82" t="s">
        <v>583</v>
      </c>
      <c r="H324" s="82" t="s">
        <v>1805</v>
      </c>
      <c r="I324" s="82">
        <v>10</v>
      </c>
      <c r="J324" s="82" t="s">
        <v>553</v>
      </c>
      <c r="K324" s="82"/>
      <c r="L324" s="82"/>
    </row>
    <row r="325" spans="1:12" ht="26" customHeight="1">
      <c r="A325" s="65">
        <v>331</v>
      </c>
      <c r="B325" s="83" t="s">
        <v>2180</v>
      </c>
      <c r="C325" s="82" t="s">
        <v>2269</v>
      </c>
      <c r="D325" s="83" t="s">
        <v>2133</v>
      </c>
      <c r="E325" s="83" t="s">
        <v>2114</v>
      </c>
      <c r="F325" s="83" t="s">
        <v>2234</v>
      </c>
      <c r="G325" s="83" t="s">
        <v>583</v>
      </c>
      <c r="H325" s="83" t="s">
        <v>691</v>
      </c>
      <c r="I325" s="77">
        <v>10.5</v>
      </c>
      <c r="J325" s="83" t="s">
        <v>553</v>
      </c>
      <c r="K325" s="83"/>
      <c r="L325" s="65" t="s">
        <v>762</v>
      </c>
    </row>
    <row r="326" spans="1:12" ht="26" customHeight="1">
      <c r="A326" s="65">
        <v>332</v>
      </c>
      <c r="B326" s="83" t="s">
        <v>2181</v>
      </c>
      <c r="C326" s="83" t="s">
        <v>2182</v>
      </c>
      <c r="D326" s="83" t="s">
        <v>1835</v>
      </c>
      <c r="E326" s="83" t="s">
        <v>2183</v>
      </c>
      <c r="F326" s="82" t="s">
        <v>578</v>
      </c>
      <c r="G326" s="83" t="s">
        <v>989</v>
      </c>
      <c r="H326" s="83" t="s">
        <v>636</v>
      </c>
      <c r="I326" s="83">
        <v>5500</v>
      </c>
      <c r="J326" s="83" t="s">
        <v>553</v>
      </c>
      <c r="K326" s="83"/>
      <c r="L326" s="120"/>
    </row>
    <row r="327" spans="1:12" ht="26" customHeight="1">
      <c r="A327" s="65">
        <v>333</v>
      </c>
      <c r="B327" s="83" t="s">
        <v>2181</v>
      </c>
      <c r="C327" s="83" t="s">
        <v>2278</v>
      </c>
      <c r="D327" s="83" t="s">
        <v>2184</v>
      </c>
      <c r="E327" s="83" t="s">
        <v>1620</v>
      </c>
      <c r="F327" s="77" t="s">
        <v>1989</v>
      </c>
      <c r="G327" s="65" t="s">
        <v>1454</v>
      </c>
      <c r="H327" s="83" t="s">
        <v>579</v>
      </c>
      <c r="I327" s="83">
        <v>15</v>
      </c>
      <c r="J327" s="83" t="s">
        <v>553</v>
      </c>
      <c r="K327" s="83"/>
      <c r="L327" s="120" t="s">
        <v>2280</v>
      </c>
    </row>
    <row r="328" spans="1:12" ht="26" customHeight="1">
      <c r="A328" s="65">
        <v>334</v>
      </c>
      <c r="B328" s="83" t="s">
        <v>2185</v>
      </c>
      <c r="C328" s="123" t="s">
        <v>2186</v>
      </c>
      <c r="D328" s="83" t="s">
        <v>594</v>
      </c>
      <c r="E328" s="83" t="s">
        <v>2187</v>
      </c>
      <c r="F328" s="65" t="s">
        <v>578</v>
      </c>
      <c r="G328" s="83" t="s">
        <v>583</v>
      </c>
      <c r="H328" s="83" t="s">
        <v>691</v>
      </c>
      <c r="I328" s="77">
        <v>10</v>
      </c>
      <c r="J328" s="83" t="s">
        <v>553</v>
      </c>
      <c r="K328" s="83"/>
      <c r="L328" s="125"/>
    </row>
    <row r="329" spans="1:12" ht="26" customHeight="1">
      <c r="A329" s="65">
        <v>335</v>
      </c>
      <c r="B329" s="83" t="s">
        <v>2180</v>
      </c>
      <c r="C329" s="82" t="s">
        <v>2270</v>
      </c>
      <c r="D329" s="83" t="s">
        <v>604</v>
      </c>
      <c r="E329" s="77">
        <v>2022.08</v>
      </c>
      <c r="F329" s="83" t="s">
        <v>2234</v>
      </c>
      <c r="G329" s="83" t="s">
        <v>583</v>
      </c>
      <c r="H329" s="83" t="s">
        <v>691</v>
      </c>
      <c r="I329" s="77">
        <v>10.5</v>
      </c>
      <c r="J329" s="83" t="s">
        <v>553</v>
      </c>
      <c r="K329" s="83"/>
      <c r="L329" s="65" t="s">
        <v>762</v>
      </c>
    </row>
    <row r="330" spans="1:12" ht="26" customHeight="1">
      <c r="A330" s="65">
        <v>336</v>
      </c>
      <c r="B330" s="83" t="s">
        <v>2188</v>
      </c>
      <c r="C330" s="123" t="s">
        <v>2189</v>
      </c>
      <c r="D330" s="83" t="s">
        <v>1462</v>
      </c>
      <c r="E330" s="77">
        <v>2022.04</v>
      </c>
      <c r="F330" s="65" t="s">
        <v>578</v>
      </c>
      <c r="G330" s="93" t="s">
        <v>638</v>
      </c>
      <c r="H330" s="83" t="s">
        <v>691</v>
      </c>
      <c r="I330" s="77">
        <v>500</v>
      </c>
      <c r="J330" s="83" t="s">
        <v>553</v>
      </c>
      <c r="K330" s="83"/>
      <c r="L330" s="125"/>
    </row>
    <row r="331" spans="1:12" ht="26" customHeight="1">
      <c r="A331" s="65">
        <v>337</v>
      </c>
      <c r="B331" s="83" t="s">
        <v>2188</v>
      </c>
      <c r="C331" s="124" t="s">
        <v>2190</v>
      </c>
      <c r="D331" s="83" t="s">
        <v>2191</v>
      </c>
      <c r="E331" s="126">
        <v>44725</v>
      </c>
      <c r="F331" s="65" t="s">
        <v>578</v>
      </c>
      <c r="G331" s="83" t="s">
        <v>583</v>
      </c>
      <c r="H331" s="83" t="s">
        <v>691</v>
      </c>
      <c r="I331" s="77">
        <v>10</v>
      </c>
      <c r="J331" s="83" t="s">
        <v>553</v>
      </c>
      <c r="K331" s="83"/>
      <c r="L331" s="125"/>
    </row>
    <row r="332" spans="1:12" ht="26" customHeight="1">
      <c r="A332" s="65">
        <v>338</v>
      </c>
      <c r="B332" s="83" t="s">
        <v>2188</v>
      </c>
      <c r="C332" s="123" t="s">
        <v>2192</v>
      </c>
      <c r="D332" s="77" t="s">
        <v>1860</v>
      </c>
      <c r="E332" s="83" t="s">
        <v>2193</v>
      </c>
      <c r="F332" s="65" t="s">
        <v>578</v>
      </c>
      <c r="G332" s="83" t="s">
        <v>583</v>
      </c>
      <c r="H332" s="83" t="s">
        <v>691</v>
      </c>
      <c r="I332" s="77">
        <v>10</v>
      </c>
      <c r="J332" s="83" t="s">
        <v>553</v>
      </c>
      <c r="K332" s="83"/>
      <c r="L332" s="125"/>
    </row>
    <row r="333" spans="1:12" ht="26" customHeight="1">
      <c r="A333" s="65">
        <v>339</v>
      </c>
      <c r="B333" s="83" t="s">
        <v>2188</v>
      </c>
      <c r="C333" s="124" t="s">
        <v>2194</v>
      </c>
      <c r="D333" s="83" t="s">
        <v>2195</v>
      </c>
      <c r="E333" s="83" t="s">
        <v>2196</v>
      </c>
      <c r="F333" s="65" t="s">
        <v>578</v>
      </c>
      <c r="G333" s="83" t="s">
        <v>583</v>
      </c>
      <c r="H333" s="83" t="s">
        <v>691</v>
      </c>
      <c r="I333" s="77">
        <v>10</v>
      </c>
      <c r="J333" s="83" t="s">
        <v>553</v>
      </c>
      <c r="K333" s="83"/>
      <c r="L333" s="125"/>
    </row>
    <row r="334" spans="1:12" ht="26" customHeight="1">
      <c r="A334" s="65">
        <v>340</v>
      </c>
      <c r="B334" s="83" t="s">
        <v>2197</v>
      </c>
      <c r="C334" s="123" t="s">
        <v>2198</v>
      </c>
      <c r="D334" s="83" t="s">
        <v>2137</v>
      </c>
      <c r="E334" s="127">
        <v>44835</v>
      </c>
      <c r="F334" s="65" t="s">
        <v>578</v>
      </c>
      <c r="G334" s="83" t="s">
        <v>583</v>
      </c>
      <c r="H334" s="83" t="s">
        <v>691</v>
      </c>
      <c r="I334" s="77">
        <v>10</v>
      </c>
      <c r="J334" s="83" t="s">
        <v>553</v>
      </c>
      <c r="K334" s="83"/>
      <c r="L334" s="125"/>
    </row>
    <row r="335" spans="1:12" ht="26" customHeight="1">
      <c r="A335" s="65">
        <v>341</v>
      </c>
      <c r="B335" s="83" t="s">
        <v>2197</v>
      </c>
      <c r="C335" s="123" t="s">
        <v>2199</v>
      </c>
      <c r="D335" s="83" t="s">
        <v>2200</v>
      </c>
      <c r="E335" s="83" t="s">
        <v>2201</v>
      </c>
      <c r="F335" s="65" t="s">
        <v>578</v>
      </c>
      <c r="G335" s="83" t="s">
        <v>583</v>
      </c>
      <c r="H335" s="83" t="s">
        <v>691</v>
      </c>
      <c r="I335" s="77">
        <v>10</v>
      </c>
      <c r="J335" s="83" t="s">
        <v>553</v>
      </c>
      <c r="K335" s="83"/>
      <c r="L335" s="125"/>
    </row>
    <row r="336" spans="1:12" ht="26" customHeight="1">
      <c r="A336" s="65">
        <v>342</v>
      </c>
      <c r="B336" s="134" t="s">
        <v>429</v>
      </c>
      <c r="C336" s="132" t="s">
        <v>1896</v>
      </c>
      <c r="D336" s="134" t="s">
        <v>1897</v>
      </c>
      <c r="E336" s="134"/>
      <c r="F336" s="134" t="s">
        <v>578</v>
      </c>
      <c r="G336" s="65" t="s">
        <v>1396</v>
      </c>
      <c r="H336" s="134" t="s">
        <v>1898</v>
      </c>
      <c r="I336" s="134">
        <v>500</v>
      </c>
      <c r="J336" s="134" t="s">
        <v>394</v>
      </c>
      <c r="K336" s="134"/>
      <c r="L336" s="134"/>
    </row>
    <row r="337" spans="1:12" ht="26" customHeight="1">
      <c r="A337" s="65">
        <v>343</v>
      </c>
      <c r="B337" s="65" t="s">
        <v>429</v>
      </c>
      <c r="C337" s="65" t="s">
        <v>1899</v>
      </c>
      <c r="D337" s="65" t="s">
        <v>1900</v>
      </c>
      <c r="E337" s="65">
        <v>2022</v>
      </c>
      <c r="F337" s="65" t="s">
        <v>578</v>
      </c>
      <c r="G337" s="65" t="s">
        <v>1451</v>
      </c>
      <c r="H337" s="65" t="s">
        <v>1901</v>
      </c>
      <c r="I337" s="65">
        <v>80</v>
      </c>
      <c r="J337" s="65" t="s">
        <v>394</v>
      </c>
      <c r="K337" s="65"/>
      <c r="L337" s="65"/>
    </row>
    <row r="338" spans="1:12" ht="26" customHeight="1">
      <c r="A338" s="65">
        <v>344</v>
      </c>
      <c r="B338" s="65" t="s">
        <v>429</v>
      </c>
      <c r="C338" s="65" t="s">
        <v>1902</v>
      </c>
      <c r="D338" s="65" t="s">
        <v>1903</v>
      </c>
      <c r="E338" s="65">
        <v>2022</v>
      </c>
      <c r="F338" s="65" t="s">
        <v>578</v>
      </c>
      <c r="G338" s="65" t="s">
        <v>1451</v>
      </c>
      <c r="H338" s="65" t="s">
        <v>1901</v>
      </c>
      <c r="I338" s="65">
        <v>80</v>
      </c>
      <c r="J338" s="65" t="s">
        <v>394</v>
      </c>
      <c r="K338" s="65"/>
      <c r="L338" s="65"/>
    </row>
    <row r="339" spans="1:12" ht="26" customHeight="1">
      <c r="A339" s="65">
        <v>347</v>
      </c>
      <c r="B339" s="96" t="s">
        <v>429</v>
      </c>
      <c r="C339" s="96" t="s">
        <v>1905</v>
      </c>
      <c r="D339" s="96"/>
      <c r="E339" s="65">
        <v>2022</v>
      </c>
      <c r="F339" s="96" t="s">
        <v>578</v>
      </c>
      <c r="G339" s="149" t="s">
        <v>2236</v>
      </c>
      <c r="H339" s="96" t="s">
        <v>1904</v>
      </c>
      <c r="I339" s="96">
        <v>10</v>
      </c>
      <c r="J339" s="96" t="s">
        <v>394</v>
      </c>
      <c r="K339" s="96"/>
      <c r="L339" s="96"/>
    </row>
    <row r="340" spans="1:12" ht="26" customHeight="1">
      <c r="A340" s="65">
        <v>348</v>
      </c>
      <c r="B340" s="96" t="s">
        <v>429</v>
      </c>
      <c r="C340" s="96" t="s">
        <v>1906</v>
      </c>
      <c r="D340" s="96"/>
      <c r="E340" s="65">
        <v>2022</v>
      </c>
      <c r="F340" s="96" t="s">
        <v>578</v>
      </c>
      <c r="G340" s="149" t="s">
        <v>2236</v>
      </c>
      <c r="H340" s="96" t="s">
        <v>1904</v>
      </c>
      <c r="I340" s="96">
        <v>10</v>
      </c>
      <c r="J340" s="96" t="s">
        <v>394</v>
      </c>
      <c r="K340" s="96"/>
      <c r="L340" s="96"/>
    </row>
    <row r="341" spans="1:12" ht="26" customHeight="1">
      <c r="A341" s="65">
        <v>349</v>
      </c>
      <c r="B341" s="96" t="s">
        <v>393</v>
      </c>
      <c r="C341" s="140" t="s">
        <v>1998</v>
      </c>
      <c r="D341" s="96" t="s">
        <v>1907</v>
      </c>
      <c r="E341" s="65">
        <v>2022</v>
      </c>
      <c r="F341" s="96" t="s">
        <v>578</v>
      </c>
      <c r="G341" s="96" t="s">
        <v>583</v>
      </c>
      <c r="H341" s="96" t="s">
        <v>1908</v>
      </c>
      <c r="I341" s="96">
        <v>10</v>
      </c>
      <c r="J341" s="96" t="s">
        <v>394</v>
      </c>
      <c r="K341" s="96"/>
      <c r="L341" s="96"/>
    </row>
    <row r="342" spans="1:12" ht="26" customHeight="1">
      <c r="A342" s="65">
        <v>350</v>
      </c>
      <c r="B342" s="96" t="s">
        <v>397</v>
      </c>
      <c r="C342" s="140" t="s">
        <v>1909</v>
      </c>
      <c r="D342" s="96" t="s">
        <v>1910</v>
      </c>
      <c r="E342" s="96" t="s">
        <v>1911</v>
      </c>
      <c r="F342" s="96" t="s">
        <v>578</v>
      </c>
      <c r="G342" s="96" t="s">
        <v>583</v>
      </c>
      <c r="H342" s="96" t="s">
        <v>1894</v>
      </c>
      <c r="I342" s="96">
        <v>10</v>
      </c>
      <c r="J342" s="96" t="s">
        <v>394</v>
      </c>
      <c r="K342" s="96"/>
      <c r="L342" s="96"/>
    </row>
    <row r="343" spans="1:12" ht="26" customHeight="1">
      <c r="A343" s="65">
        <v>351</v>
      </c>
      <c r="B343" s="96" t="s">
        <v>397</v>
      </c>
      <c r="C343" s="140" t="s">
        <v>1912</v>
      </c>
      <c r="D343" s="96" t="s">
        <v>1913</v>
      </c>
      <c r="E343" s="96" t="s">
        <v>1914</v>
      </c>
      <c r="F343" s="96" t="s">
        <v>578</v>
      </c>
      <c r="G343" s="96" t="s">
        <v>583</v>
      </c>
      <c r="H343" s="96" t="s">
        <v>1894</v>
      </c>
      <c r="I343" s="96">
        <v>10</v>
      </c>
      <c r="J343" s="96" t="s">
        <v>394</v>
      </c>
      <c r="K343" s="96"/>
      <c r="L343" s="96"/>
    </row>
    <row r="344" spans="1:12" ht="26" customHeight="1">
      <c r="A344" s="65">
        <v>352</v>
      </c>
      <c r="B344" s="96" t="s">
        <v>399</v>
      </c>
      <c r="C344" s="140" t="s">
        <v>1915</v>
      </c>
      <c r="D344" s="96" t="s">
        <v>1916</v>
      </c>
      <c r="E344" s="96" t="s">
        <v>1917</v>
      </c>
      <c r="F344" s="96" t="s">
        <v>578</v>
      </c>
      <c r="G344" s="96" t="s">
        <v>646</v>
      </c>
      <c r="H344" s="96" t="s">
        <v>1894</v>
      </c>
      <c r="I344" s="96">
        <v>80</v>
      </c>
      <c r="J344" s="96" t="s">
        <v>394</v>
      </c>
      <c r="K344" s="96"/>
      <c r="L344" s="96"/>
    </row>
    <row r="345" spans="1:12" ht="26" customHeight="1">
      <c r="A345" s="65">
        <v>353</v>
      </c>
      <c r="B345" s="96" t="s">
        <v>398</v>
      </c>
      <c r="C345" s="96" t="s">
        <v>1918</v>
      </c>
      <c r="D345" s="96" t="s">
        <v>1703</v>
      </c>
      <c r="E345" s="96" t="s">
        <v>1919</v>
      </c>
      <c r="F345" s="96" t="s">
        <v>578</v>
      </c>
      <c r="G345" s="96" t="s">
        <v>583</v>
      </c>
      <c r="H345" s="96" t="s">
        <v>1894</v>
      </c>
      <c r="I345" s="96">
        <v>10</v>
      </c>
      <c r="J345" s="96" t="s">
        <v>394</v>
      </c>
      <c r="K345" s="96"/>
      <c r="L345" s="96"/>
    </row>
    <row r="346" spans="1:12" ht="26" customHeight="1">
      <c r="A346" s="65">
        <v>354</v>
      </c>
      <c r="B346" s="96" t="s">
        <v>396</v>
      </c>
      <c r="C346" s="96" t="s">
        <v>1920</v>
      </c>
      <c r="D346" s="145" t="s">
        <v>990</v>
      </c>
      <c r="E346" s="65">
        <v>2022</v>
      </c>
      <c r="F346" s="96" t="s">
        <v>578</v>
      </c>
      <c r="G346" s="96" t="s">
        <v>646</v>
      </c>
      <c r="H346" s="96" t="s">
        <v>592</v>
      </c>
      <c r="I346" s="96">
        <v>80</v>
      </c>
      <c r="J346" s="96" t="s">
        <v>394</v>
      </c>
      <c r="K346" s="96"/>
      <c r="L346" s="96"/>
    </row>
    <row r="347" spans="1:12" ht="26" customHeight="1">
      <c r="A347" s="65">
        <v>355</v>
      </c>
      <c r="B347" s="96" t="s">
        <v>396</v>
      </c>
      <c r="C347" s="96" t="s">
        <v>1921</v>
      </c>
      <c r="D347" s="145" t="s">
        <v>990</v>
      </c>
      <c r="E347" s="65">
        <v>2022</v>
      </c>
      <c r="F347" s="96" t="s">
        <v>578</v>
      </c>
      <c r="G347" s="96" t="s">
        <v>646</v>
      </c>
      <c r="H347" s="96" t="s">
        <v>592</v>
      </c>
      <c r="I347" s="96">
        <v>80</v>
      </c>
      <c r="J347" s="96" t="s">
        <v>394</v>
      </c>
      <c r="K347" s="96"/>
      <c r="L347" s="96"/>
    </row>
    <row r="348" spans="1:12" ht="26" customHeight="1">
      <c r="A348" s="65">
        <v>356</v>
      </c>
      <c r="B348" s="96" t="s">
        <v>437</v>
      </c>
      <c r="C348" s="96" t="s">
        <v>1922</v>
      </c>
      <c r="D348" s="96" t="s">
        <v>1923</v>
      </c>
      <c r="E348" s="96" t="s">
        <v>1996</v>
      </c>
      <c r="F348" s="65" t="s">
        <v>578</v>
      </c>
      <c r="G348" s="96" t="s">
        <v>636</v>
      </c>
      <c r="H348" s="96" t="s">
        <v>1895</v>
      </c>
      <c r="I348" s="96">
        <v>5500</v>
      </c>
      <c r="J348" s="96" t="s">
        <v>394</v>
      </c>
      <c r="K348" s="96"/>
      <c r="L348" s="96"/>
    </row>
    <row r="349" spans="1:12" ht="26" customHeight="1">
      <c r="A349" s="65">
        <v>357</v>
      </c>
      <c r="B349" s="96" t="s">
        <v>409</v>
      </c>
      <c r="C349" s="140" t="s">
        <v>1924</v>
      </c>
      <c r="D349" s="96" t="s">
        <v>688</v>
      </c>
      <c r="E349" s="96" t="s">
        <v>1925</v>
      </c>
      <c r="F349" s="96" t="s">
        <v>578</v>
      </c>
      <c r="G349" s="96" t="s">
        <v>583</v>
      </c>
      <c r="H349" s="96" t="s">
        <v>1895</v>
      </c>
      <c r="I349" s="96">
        <v>10</v>
      </c>
      <c r="J349" s="96" t="s">
        <v>394</v>
      </c>
      <c r="K349" s="96"/>
      <c r="L349" s="96"/>
    </row>
    <row r="350" spans="1:12" ht="26" customHeight="1">
      <c r="A350" s="65">
        <v>358</v>
      </c>
      <c r="B350" s="96" t="s">
        <v>409</v>
      </c>
      <c r="C350" s="140" t="s">
        <v>1926</v>
      </c>
      <c r="D350" s="96" t="s">
        <v>594</v>
      </c>
      <c r="E350" s="96" t="s">
        <v>1927</v>
      </c>
      <c r="F350" s="96" t="s">
        <v>578</v>
      </c>
      <c r="G350" s="96" t="s">
        <v>583</v>
      </c>
      <c r="H350" s="96" t="s">
        <v>1895</v>
      </c>
      <c r="I350" s="96">
        <v>10</v>
      </c>
      <c r="J350" s="96" t="s">
        <v>394</v>
      </c>
      <c r="K350" s="96"/>
      <c r="L350" s="96"/>
    </row>
    <row r="351" spans="1:12" ht="26" customHeight="1">
      <c r="A351" s="65">
        <v>359</v>
      </c>
      <c r="B351" s="96" t="s">
        <v>412</v>
      </c>
      <c r="C351" s="140" t="s">
        <v>1928</v>
      </c>
      <c r="D351" s="96" t="s">
        <v>666</v>
      </c>
      <c r="E351" s="96" t="s">
        <v>1929</v>
      </c>
      <c r="F351" s="96" t="s">
        <v>578</v>
      </c>
      <c r="G351" s="96" t="s">
        <v>646</v>
      </c>
      <c r="H351" s="96" t="s">
        <v>1895</v>
      </c>
      <c r="I351" s="96">
        <v>80</v>
      </c>
      <c r="J351" s="96" t="s">
        <v>394</v>
      </c>
      <c r="K351" s="96"/>
      <c r="L351" s="96"/>
    </row>
    <row r="352" spans="1:12" ht="26" customHeight="1">
      <c r="A352" s="65">
        <v>360</v>
      </c>
      <c r="B352" s="96" t="s">
        <v>414</v>
      </c>
      <c r="C352" s="140" t="s">
        <v>1930</v>
      </c>
      <c r="D352" s="96" t="s">
        <v>1483</v>
      </c>
      <c r="E352" s="96" t="s">
        <v>1931</v>
      </c>
      <c r="F352" s="96" t="s">
        <v>578</v>
      </c>
      <c r="G352" s="65" t="s">
        <v>2236</v>
      </c>
      <c r="H352" s="96"/>
      <c r="I352" s="96">
        <v>10</v>
      </c>
      <c r="J352" s="96" t="s">
        <v>394</v>
      </c>
      <c r="K352" s="96"/>
      <c r="L352" s="96"/>
    </row>
    <row r="353" spans="1:12" ht="26" customHeight="1">
      <c r="A353" s="65">
        <v>361</v>
      </c>
      <c r="B353" s="96" t="s">
        <v>417</v>
      </c>
      <c r="C353" s="96" t="s">
        <v>2271</v>
      </c>
      <c r="D353" s="96" t="s">
        <v>1932</v>
      </c>
      <c r="E353" s="96">
        <v>2022.07</v>
      </c>
      <c r="F353" s="83" t="s">
        <v>2234</v>
      </c>
      <c r="G353" s="149" t="s">
        <v>2236</v>
      </c>
      <c r="H353" s="96" t="s">
        <v>610</v>
      </c>
      <c r="I353" s="77">
        <v>10.5</v>
      </c>
      <c r="J353" s="96" t="s">
        <v>394</v>
      </c>
      <c r="K353" s="96"/>
      <c r="L353" s="65" t="s">
        <v>762</v>
      </c>
    </row>
    <row r="354" spans="1:12" ht="26" customHeight="1">
      <c r="A354" s="65">
        <v>362</v>
      </c>
      <c r="B354" s="96" t="s">
        <v>416</v>
      </c>
      <c r="C354" s="96" t="s">
        <v>1933</v>
      </c>
      <c r="D354" s="96" t="s">
        <v>1856</v>
      </c>
      <c r="E354" s="96" t="s">
        <v>1934</v>
      </c>
      <c r="F354" s="65" t="s">
        <v>578</v>
      </c>
      <c r="G354" s="149" t="s">
        <v>2236</v>
      </c>
      <c r="H354" s="96" t="s">
        <v>610</v>
      </c>
      <c r="I354" s="96">
        <v>10</v>
      </c>
      <c r="J354" s="96" t="s">
        <v>394</v>
      </c>
      <c r="K354" s="96"/>
      <c r="L354" s="96"/>
    </row>
    <row r="355" spans="1:12" ht="26" customHeight="1">
      <c r="A355" s="65">
        <v>363</v>
      </c>
      <c r="B355" s="96" t="s">
        <v>416</v>
      </c>
      <c r="C355" s="96" t="s">
        <v>1935</v>
      </c>
      <c r="D355" s="96" t="s">
        <v>1936</v>
      </c>
      <c r="E355" s="96">
        <v>2022.02</v>
      </c>
      <c r="F355" s="65" t="s">
        <v>578</v>
      </c>
      <c r="G355" s="149" t="s">
        <v>2236</v>
      </c>
      <c r="H355" s="96" t="s">
        <v>610</v>
      </c>
      <c r="I355" s="96">
        <v>10</v>
      </c>
      <c r="J355" s="96" t="s">
        <v>394</v>
      </c>
      <c r="K355" s="96"/>
      <c r="L355" s="96"/>
    </row>
    <row r="356" spans="1:12" ht="26" customHeight="1">
      <c r="A356" s="65">
        <v>364</v>
      </c>
      <c r="B356" s="96" t="s">
        <v>422</v>
      </c>
      <c r="C356" s="96" t="s">
        <v>1937</v>
      </c>
      <c r="D356" s="96" t="s">
        <v>1938</v>
      </c>
      <c r="E356" s="96" t="s">
        <v>1939</v>
      </c>
      <c r="F356" s="65" t="s">
        <v>578</v>
      </c>
      <c r="G356" s="96" t="s">
        <v>643</v>
      </c>
      <c r="H356" s="96">
        <v>1200</v>
      </c>
      <c r="I356" s="96">
        <v>1200</v>
      </c>
      <c r="J356" s="96" t="s">
        <v>394</v>
      </c>
      <c r="K356" s="96"/>
      <c r="L356" s="96"/>
    </row>
    <row r="357" spans="1:12" ht="26" customHeight="1">
      <c r="A357" s="65">
        <v>365</v>
      </c>
      <c r="B357" s="96" t="s">
        <v>422</v>
      </c>
      <c r="C357" s="96" t="s">
        <v>1940</v>
      </c>
      <c r="D357" s="96" t="s">
        <v>1941</v>
      </c>
      <c r="E357" s="96">
        <v>10</v>
      </c>
      <c r="F357" s="65" t="s">
        <v>578</v>
      </c>
      <c r="G357" s="96" t="s">
        <v>643</v>
      </c>
      <c r="H357" s="96">
        <v>1200</v>
      </c>
      <c r="I357" s="96">
        <v>1200</v>
      </c>
      <c r="J357" s="96" t="s">
        <v>394</v>
      </c>
      <c r="K357" s="96"/>
      <c r="L357" s="96"/>
    </row>
    <row r="358" spans="1:12" ht="26" customHeight="1">
      <c r="A358" s="65">
        <v>366</v>
      </c>
      <c r="B358" s="96" t="s">
        <v>427</v>
      </c>
      <c r="C358" s="96" t="s">
        <v>1942</v>
      </c>
      <c r="D358" s="96" t="s">
        <v>662</v>
      </c>
      <c r="E358" s="96" t="s">
        <v>1943</v>
      </c>
      <c r="F358" s="65" t="s">
        <v>578</v>
      </c>
      <c r="G358" s="96" t="s">
        <v>643</v>
      </c>
      <c r="H358" s="96" t="s">
        <v>1944</v>
      </c>
      <c r="I358" s="96">
        <v>1200</v>
      </c>
      <c r="J358" s="96" t="s">
        <v>394</v>
      </c>
      <c r="K358" s="96"/>
      <c r="L358" s="96"/>
    </row>
    <row r="359" spans="1:12" ht="26" customHeight="1">
      <c r="A359" s="65">
        <v>367</v>
      </c>
      <c r="B359" s="96" t="s">
        <v>427</v>
      </c>
      <c r="C359" s="96" t="s">
        <v>1945</v>
      </c>
      <c r="D359" s="96" t="s">
        <v>1946</v>
      </c>
      <c r="E359" s="96" t="s">
        <v>1947</v>
      </c>
      <c r="F359" s="65" t="s">
        <v>1390</v>
      </c>
      <c r="G359" s="65" t="s">
        <v>638</v>
      </c>
      <c r="H359" s="96" t="s">
        <v>1948</v>
      </c>
      <c r="I359" s="96">
        <v>500</v>
      </c>
      <c r="J359" s="96" t="s">
        <v>394</v>
      </c>
      <c r="K359" s="96"/>
      <c r="L359" s="96"/>
    </row>
    <row r="360" spans="1:12" ht="26" customHeight="1">
      <c r="A360" s="65">
        <v>368</v>
      </c>
      <c r="B360" s="65" t="s">
        <v>424</v>
      </c>
      <c r="C360" s="65" t="s">
        <v>1949</v>
      </c>
      <c r="D360" s="65" t="s">
        <v>1950</v>
      </c>
      <c r="E360" s="65">
        <v>2022.8</v>
      </c>
      <c r="F360" s="65" t="s">
        <v>578</v>
      </c>
      <c r="G360" s="65" t="s">
        <v>1396</v>
      </c>
      <c r="H360" s="65" t="s">
        <v>638</v>
      </c>
      <c r="I360" s="65">
        <v>500</v>
      </c>
      <c r="J360" s="65" t="s">
        <v>394</v>
      </c>
      <c r="K360" s="65"/>
      <c r="L360" s="65"/>
    </row>
  </sheetData>
  <autoFilter ref="A2:L360" xr:uid="{D3CD316C-195C-45BF-8524-88C38A22678F}">
    <filterColumn colId="8">
      <filters>
        <filter val="10"/>
        <filter val="10.5"/>
        <filter val="100"/>
        <filter val="1050"/>
        <filter val="1200"/>
        <filter val="15"/>
        <filter val="150"/>
        <filter val="1650"/>
        <filter val="24"/>
        <filter val="300"/>
        <filter val="3500"/>
        <filter val="360"/>
        <filter val="50"/>
        <filter val="500"/>
        <filter val="5000"/>
        <filter val="5500"/>
        <filter val="80"/>
        <filter val="84"/>
      </filters>
    </filterColumn>
  </autoFilter>
  <mergeCells count="2">
    <mergeCell ref="A1:L1"/>
    <mergeCell ref="H259:H265"/>
  </mergeCells>
  <phoneticPr fontId="1" type="noConversion"/>
  <conditionalFormatting sqref="C1:C1048576">
    <cfRule type="duplicateValues" dxfId="3" priority="1"/>
  </conditionalFormatting>
  <hyperlinks>
    <hyperlink ref="D281" r:id="rId1" tooltip="https://www.sciencedirect.com/journal/theoretical-and-applied-fracture-mechanics" xr:uid="{325FDAC6-E6A9-47A1-BD9D-15038FE3BEF4}"/>
    <hyperlink ref="C323" r:id="rId2" xr:uid="{CBE207DE-D9C0-4A4B-B9B1-30870A17222C}"/>
    <hyperlink ref="C324" r:id="rId3" xr:uid="{0F2033C1-343C-4833-A699-6F73D3E262CD}"/>
    <hyperlink ref="D324" r:id="rId4" xr:uid="{82EA267D-B54D-4087-88ED-E8B1870C028C}"/>
  </hyperlinks>
  <pageMargins left="0.7" right="0.7" top="0.75" bottom="0.75" header="0.3" footer="0.3"/>
  <drawing r:id="rId5"/>
  <legacyDrawing r:id="rId6"/>
  <oleObjects>
    <mc:AlternateContent xmlns:mc="http://schemas.openxmlformats.org/markup-compatibility/2006">
      <mc:Choice Requires="x14">
        <oleObject progId="Equation.3" shapeId="3073" r:id="rId7">
          <objectPr defaultSize="0" autoPict="0" altText="" r:id="rId8">
            <anchor moveWithCells="1" sizeWithCells="1">
              <from>
                <xdr:col>2</xdr:col>
                <xdr:colOff>0</xdr:colOff>
                <xdr:row>1</xdr:row>
                <xdr:rowOff>0</xdr:rowOff>
              </from>
              <to>
                <xdr:col>2</xdr:col>
                <xdr:colOff>336550</xdr:colOff>
                <xdr:row>1</xdr:row>
                <xdr:rowOff>19050</xdr:rowOff>
              </to>
            </anchor>
          </objectPr>
        </oleObject>
      </mc:Choice>
      <mc:Fallback>
        <oleObject progId="Equation.3" shapeId="3073" r:id="rId7"/>
      </mc:Fallback>
    </mc:AlternateContent>
    <mc:AlternateContent xmlns:mc="http://schemas.openxmlformats.org/markup-compatibility/2006">
      <mc:Choice Requires="x14">
        <oleObject progId="Equation.3" shapeId="3074" r:id="rId9">
          <objectPr defaultSize="0" autoPict="0" altText="" r:id="rId8">
            <anchor moveWithCells="1" sizeWithCells="1">
              <from>
                <xdr:col>2</xdr:col>
                <xdr:colOff>0</xdr:colOff>
                <xdr:row>1</xdr:row>
                <xdr:rowOff>0</xdr:rowOff>
              </from>
              <to>
                <xdr:col>2</xdr:col>
                <xdr:colOff>336550</xdr:colOff>
                <xdr:row>1</xdr:row>
                <xdr:rowOff>19050</xdr:rowOff>
              </to>
            </anchor>
          </objectPr>
        </oleObject>
      </mc:Choice>
      <mc:Fallback>
        <oleObject progId="Equation.3" shapeId="3074" r:id="rId9"/>
      </mc:Fallback>
    </mc:AlternateContent>
    <mc:AlternateContent xmlns:mc="http://schemas.openxmlformats.org/markup-compatibility/2006">
      <mc:Choice Requires="x14">
        <oleObject progId="Equation.3" shapeId="3075" r:id="rId10">
          <objectPr defaultSize="0" autoPict="0" altText="" r:id="rId8">
            <anchor moveWithCells="1" sizeWithCells="1">
              <from>
                <xdr:col>2</xdr:col>
                <xdr:colOff>0</xdr:colOff>
                <xdr:row>1</xdr:row>
                <xdr:rowOff>0</xdr:rowOff>
              </from>
              <to>
                <xdr:col>2</xdr:col>
                <xdr:colOff>336550</xdr:colOff>
                <xdr:row>1</xdr:row>
                <xdr:rowOff>19050</xdr:rowOff>
              </to>
            </anchor>
          </objectPr>
        </oleObject>
      </mc:Choice>
      <mc:Fallback>
        <oleObject progId="Equation.3" shapeId="3075" r:id="rId10"/>
      </mc:Fallback>
    </mc:AlternateContent>
    <mc:AlternateContent xmlns:mc="http://schemas.openxmlformats.org/markup-compatibility/2006">
      <mc:Choice Requires="x14">
        <oleObject progId="Equation.3" shapeId="3076" r:id="rId11">
          <objectPr defaultSize="0" autoPict="0" altText="" r:id="rId8">
            <anchor moveWithCells="1" sizeWithCells="1">
              <from>
                <xdr:col>2</xdr:col>
                <xdr:colOff>0</xdr:colOff>
                <xdr:row>1</xdr:row>
                <xdr:rowOff>0</xdr:rowOff>
              </from>
              <to>
                <xdr:col>2</xdr:col>
                <xdr:colOff>336550</xdr:colOff>
                <xdr:row>1</xdr:row>
                <xdr:rowOff>19050</xdr:rowOff>
              </to>
            </anchor>
          </objectPr>
        </oleObject>
      </mc:Choice>
      <mc:Fallback>
        <oleObject progId="Equation.3" shapeId="3076" r:id="rId11"/>
      </mc:Fallback>
    </mc:AlternateContent>
    <mc:AlternateContent xmlns:mc="http://schemas.openxmlformats.org/markup-compatibility/2006">
      <mc:Choice Requires="x14">
        <oleObject progId="Equation.3" shapeId="3083" r:id="rId12">
          <objectPr defaultSize="0" autoPict="0" altText="" r:id="rId8">
            <anchor moveWithCells="1" sizeWithCells="1">
              <from>
                <xdr:col>2</xdr:col>
                <xdr:colOff>0</xdr:colOff>
                <xdr:row>266</xdr:row>
                <xdr:rowOff>0</xdr:rowOff>
              </from>
              <to>
                <xdr:col>2</xdr:col>
                <xdr:colOff>266700</xdr:colOff>
                <xdr:row>266</xdr:row>
                <xdr:rowOff>12700</xdr:rowOff>
              </to>
            </anchor>
          </objectPr>
        </oleObject>
      </mc:Choice>
      <mc:Fallback>
        <oleObject progId="Equation.3" shapeId="3083" r:id="rId12"/>
      </mc:Fallback>
    </mc:AlternateContent>
    <mc:AlternateContent xmlns:mc="http://schemas.openxmlformats.org/markup-compatibility/2006">
      <mc:Choice Requires="x14">
        <oleObject progId="Equation.3" shapeId="3084" r:id="rId13">
          <objectPr defaultSize="0" autoPict="0" altText="" r:id="rId8">
            <anchor moveWithCells="1" sizeWithCells="1">
              <from>
                <xdr:col>2</xdr:col>
                <xdr:colOff>0</xdr:colOff>
                <xdr:row>266</xdr:row>
                <xdr:rowOff>0</xdr:rowOff>
              </from>
              <to>
                <xdr:col>2</xdr:col>
                <xdr:colOff>266700</xdr:colOff>
                <xdr:row>266</xdr:row>
                <xdr:rowOff>12700</xdr:rowOff>
              </to>
            </anchor>
          </objectPr>
        </oleObject>
      </mc:Choice>
      <mc:Fallback>
        <oleObject progId="Equation.3" shapeId="3084" r:id="rId13"/>
      </mc:Fallback>
    </mc:AlternateContent>
    <mc:AlternateContent xmlns:mc="http://schemas.openxmlformats.org/markup-compatibility/2006">
      <mc:Choice Requires="x14">
        <oleObject progId="Equation.3" shapeId="3085" r:id="rId14">
          <objectPr defaultSize="0" autoPict="0" altText="" r:id="rId8">
            <anchor moveWithCells="1" sizeWithCells="1">
              <from>
                <xdr:col>2</xdr:col>
                <xdr:colOff>0</xdr:colOff>
                <xdr:row>266</xdr:row>
                <xdr:rowOff>0</xdr:rowOff>
              </from>
              <to>
                <xdr:col>2</xdr:col>
                <xdr:colOff>266700</xdr:colOff>
                <xdr:row>266</xdr:row>
                <xdr:rowOff>12700</xdr:rowOff>
              </to>
            </anchor>
          </objectPr>
        </oleObject>
      </mc:Choice>
      <mc:Fallback>
        <oleObject progId="Equation.3" shapeId="3085" r:id="rId14"/>
      </mc:Fallback>
    </mc:AlternateContent>
    <mc:AlternateContent xmlns:mc="http://schemas.openxmlformats.org/markup-compatibility/2006">
      <mc:Choice Requires="x14">
        <oleObject progId="Equation.3" shapeId="3089" r:id="rId15">
          <objectPr defaultSize="0" autoPict="0" altText="" r:id="rId8">
            <anchor moveWithCells="1" sizeWithCells="1">
              <from>
                <xdr:col>2</xdr:col>
                <xdr:colOff>0</xdr:colOff>
                <xdr:row>267</xdr:row>
                <xdr:rowOff>0</xdr:rowOff>
              </from>
              <to>
                <xdr:col>2</xdr:col>
                <xdr:colOff>266700</xdr:colOff>
                <xdr:row>267</xdr:row>
                <xdr:rowOff>12700</xdr:rowOff>
              </to>
            </anchor>
          </objectPr>
        </oleObject>
      </mc:Choice>
      <mc:Fallback>
        <oleObject progId="Equation.3" shapeId="3089" r:id="rId15"/>
      </mc:Fallback>
    </mc:AlternateContent>
    <mc:AlternateContent xmlns:mc="http://schemas.openxmlformats.org/markup-compatibility/2006">
      <mc:Choice Requires="x14">
        <oleObject progId="Equation.3" shapeId="3090" r:id="rId16">
          <objectPr defaultSize="0" autoPict="0" altText="" r:id="rId8">
            <anchor moveWithCells="1" sizeWithCells="1">
              <from>
                <xdr:col>2</xdr:col>
                <xdr:colOff>0</xdr:colOff>
                <xdr:row>267</xdr:row>
                <xdr:rowOff>0</xdr:rowOff>
              </from>
              <to>
                <xdr:col>2</xdr:col>
                <xdr:colOff>266700</xdr:colOff>
                <xdr:row>267</xdr:row>
                <xdr:rowOff>12700</xdr:rowOff>
              </to>
            </anchor>
          </objectPr>
        </oleObject>
      </mc:Choice>
      <mc:Fallback>
        <oleObject progId="Equation.3" shapeId="3090" r:id="rId16"/>
      </mc:Fallback>
    </mc:AlternateContent>
    <mc:AlternateContent xmlns:mc="http://schemas.openxmlformats.org/markup-compatibility/2006">
      <mc:Choice Requires="x14">
        <oleObject progId="Equation.3" shapeId="3091" r:id="rId17">
          <objectPr defaultSize="0" autoPict="0" altText="" r:id="rId8">
            <anchor moveWithCells="1" sizeWithCells="1">
              <from>
                <xdr:col>2</xdr:col>
                <xdr:colOff>0</xdr:colOff>
                <xdr:row>267</xdr:row>
                <xdr:rowOff>0</xdr:rowOff>
              </from>
              <to>
                <xdr:col>2</xdr:col>
                <xdr:colOff>266700</xdr:colOff>
                <xdr:row>267</xdr:row>
                <xdr:rowOff>12700</xdr:rowOff>
              </to>
            </anchor>
          </objectPr>
        </oleObject>
      </mc:Choice>
      <mc:Fallback>
        <oleObject progId="Equation.3" shapeId="3091" r:id="rId17"/>
      </mc:Fallback>
    </mc:AlternateContent>
    <mc:AlternateContent xmlns:mc="http://schemas.openxmlformats.org/markup-compatibility/2006">
      <mc:Choice Requires="x14">
        <oleObject progId="Equation.3" shapeId="3095" r:id="rId18">
          <objectPr defaultSize="0" autoPict="0" altText="" r:id="rId8">
            <anchor moveWithCells="1" sizeWithCells="1">
              <from>
                <xdr:col>2</xdr:col>
                <xdr:colOff>0</xdr:colOff>
                <xdr:row>268</xdr:row>
                <xdr:rowOff>0</xdr:rowOff>
              </from>
              <to>
                <xdr:col>2</xdr:col>
                <xdr:colOff>266700</xdr:colOff>
                <xdr:row>268</xdr:row>
                <xdr:rowOff>12700</xdr:rowOff>
              </to>
            </anchor>
          </objectPr>
        </oleObject>
      </mc:Choice>
      <mc:Fallback>
        <oleObject progId="Equation.3" shapeId="3095" r:id="rId18"/>
      </mc:Fallback>
    </mc:AlternateContent>
    <mc:AlternateContent xmlns:mc="http://schemas.openxmlformats.org/markup-compatibility/2006">
      <mc:Choice Requires="x14">
        <oleObject progId="Equation.3" shapeId="3096" r:id="rId19">
          <objectPr defaultSize="0" autoPict="0" altText="" r:id="rId8">
            <anchor moveWithCells="1" sizeWithCells="1">
              <from>
                <xdr:col>2</xdr:col>
                <xdr:colOff>0</xdr:colOff>
                <xdr:row>268</xdr:row>
                <xdr:rowOff>0</xdr:rowOff>
              </from>
              <to>
                <xdr:col>2</xdr:col>
                <xdr:colOff>266700</xdr:colOff>
                <xdr:row>268</xdr:row>
                <xdr:rowOff>12700</xdr:rowOff>
              </to>
            </anchor>
          </objectPr>
        </oleObject>
      </mc:Choice>
      <mc:Fallback>
        <oleObject progId="Equation.3" shapeId="3096" r:id="rId19"/>
      </mc:Fallback>
    </mc:AlternateContent>
    <mc:AlternateContent xmlns:mc="http://schemas.openxmlformats.org/markup-compatibility/2006">
      <mc:Choice Requires="x14">
        <oleObject progId="Equation.3" shapeId="3097" r:id="rId20">
          <objectPr defaultSize="0" autoPict="0" altText="" r:id="rId8">
            <anchor moveWithCells="1" sizeWithCells="1">
              <from>
                <xdr:col>2</xdr:col>
                <xdr:colOff>0</xdr:colOff>
                <xdr:row>268</xdr:row>
                <xdr:rowOff>0</xdr:rowOff>
              </from>
              <to>
                <xdr:col>2</xdr:col>
                <xdr:colOff>266700</xdr:colOff>
                <xdr:row>268</xdr:row>
                <xdr:rowOff>12700</xdr:rowOff>
              </to>
            </anchor>
          </objectPr>
        </oleObject>
      </mc:Choice>
      <mc:Fallback>
        <oleObject progId="Equation.3" shapeId="3097" r:id="rId20"/>
      </mc:Fallback>
    </mc:AlternateContent>
    <mc:AlternateContent xmlns:mc="http://schemas.openxmlformats.org/markup-compatibility/2006">
      <mc:Choice Requires="x14">
        <oleObject progId="Equation.3" shapeId="3098" r:id="rId21">
          <objectPr defaultSize="0" autoPict="0" altText="" r:id="rId8">
            <anchor moveWithCells="1" sizeWithCells="1">
              <from>
                <xdr:col>2</xdr:col>
                <xdr:colOff>0</xdr:colOff>
                <xdr:row>269</xdr:row>
                <xdr:rowOff>0</xdr:rowOff>
              </from>
              <to>
                <xdr:col>2</xdr:col>
                <xdr:colOff>266700</xdr:colOff>
                <xdr:row>269</xdr:row>
                <xdr:rowOff>12700</xdr:rowOff>
              </to>
            </anchor>
          </objectPr>
        </oleObject>
      </mc:Choice>
      <mc:Fallback>
        <oleObject progId="Equation.3" shapeId="3098" r:id="rId21"/>
      </mc:Fallback>
    </mc:AlternateContent>
    <mc:AlternateContent xmlns:mc="http://schemas.openxmlformats.org/markup-compatibility/2006">
      <mc:Choice Requires="x14">
        <oleObject progId="Equation.3" shapeId="3099" r:id="rId22">
          <objectPr defaultSize="0" autoPict="0" altText="" r:id="rId8">
            <anchor moveWithCells="1" sizeWithCells="1">
              <from>
                <xdr:col>2</xdr:col>
                <xdr:colOff>0</xdr:colOff>
                <xdr:row>269</xdr:row>
                <xdr:rowOff>0</xdr:rowOff>
              </from>
              <to>
                <xdr:col>2</xdr:col>
                <xdr:colOff>266700</xdr:colOff>
                <xdr:row>269</xdr:row>
                <xdr:rowOff>12700</xdr:rowOff>
              </to>
            </anchor>
          </objectPr>
        </oleObject>
      </mc:Choice>
      <mc:Fallback>
        <oleObject progId="Equation.3" shapeId="3099" r:id="rId22"/>
      </mc:Fallback>
    </mc:AlternateContent>
    <mc:AlternateContent xmlns:mc="http://schemas.openxmlformats.org/markup-compatibility/2006">
      <mc:Choice Requires="x14">
        <oleObject progId="Equation.3" shapeId="3100" r:id="rId23">
          <objectPr defaultSize="0" autoPict="0" altText="" r:id="rId8">
            <anchor moveWithCells="1" sizeWithCells="1">
              <from>
                <xdr:col>2</xdr:col>
                <xdr:colOff>0</xdr:colOff>
                <xdr:row>269</xdr:row>
                <xdr:rowOff>0</xdr:rowOff>
              </from>
              <to>
                <xdr:col>2</xdr:col>
                <xdr:colOff>266700</xdr:colOff>
                <xdr:row>269</xdr:row>
                <xdr:rowOff>12700</xdr:rowOff>
              </to>
            </anchor>
          </objectPr>
        </oleObject>
      </mc:Choice>
      <mc:Fallback>
        <oleObject progId="Equation.3" shapeId="3100" r:id="rId23"/>
      </mc:Fallback>
    </mc:AlternateContent>
    <mc:AlternateContent xmlns:mc="http://schemas.openxmlformats.org/markup-compatibility/2006">
      <mc:Choice Requires="x14">
        <oleObject progId="Equation.3" shapeId="3101" r:id="rId24">
          <objectPr defaultSize="0" autoPict="0" altText="" r:id="rId8">
            <anchor moveWithCells="1" sizeWithCells="1">
              <from>
                <xdr:col>2</xdr:col>
                <xdr:colOff>0</xdr:colOff>
                <xdr:row>274</xdr:row>
                <xdr:rowOff>0</xdr:rowOff>
              </from>
              <to>
                <xdr:col>2</xdr:col>
                <xdr:colOff>266700</xdr:colOff>
                <xdr:row>274</xdr:row>
                <xdr:rowOff>12700</xdr:rowOff>
              </to>
            </anchor>
          </objectPr>
        </oleObject>
      </mc:Choice>
      <mc:Fallback>
        <oleObject progId="Equation.3" shapeId="3101" r:id="rId24"/>
      </mc:Fallback>
    </mc:AlternateContent>
    <mc:AlternateContent xmlns:mc="http://schemas.openxmlformats.org/markup-compatibility/2006">
      <mc:Choice Requires="x14">
        <oleObject progId="Equation.3" shapeId="3102" r:id="rId25">
          <objectPr defaultSize="0" autoPict="0" altText="" r:id="rId8">
            <anchor moveWithCells="1" sizeWithCells="1">
              <from>
                <xdr:col>2</xdr:col>
                <xdr:colOff>0</xdr:colOff>
                <xdr:row>274</xdr:row>
                <xdr:rowOff>0</xdr:rowOff>
              </from>
              <to>
                <xdr:col>2</xdr:col>
                <xdr:colOff>266700</xdr:colOff>
                <xdr:row>274</xdr:row>
                <xdr:rowOff>12700</xdr:rowOff>
              </to>
            </anchor>
          </objectPr>
        </oleObject>
      </mc:Choice>
      <mc:Fallback>
        <oleObject progId="Equation.3" shapeId="3102" r:id="rId25"/>
      </mc:Fallback>
    </mc:AlternateContent>
    <mc:AlternateContent xmlns:mc="http://schemas.openxmlformats.org/markup-compatibility/2006">
      <mc:Choice Requires="x14">
        <oleObject progId="Equation.3" shapeId="3103" r:id="rId26">
          <objectPr defaultSize="0" autoPict="0" altText="" r:id="rId8">
            <anchor moveWithCells="1" sizeWithCells="1">
              <from>
                <xdr:col>2</xdr:col>
                <xdr:colOff>0</xdr:colOff>
                <xdr:row>274</xdr:row>
                <xdr:rowOff>0</xdr:rowOff>
              </from>
              <to>
                <xdr:col>2</xdr:col>
                <xdr:colOff>266700</xdr:colOff>
                <xdr:row>274</xdr:row>
                <xdr:rowOff>12700</xdr:rowOff>
              </to>
            </anchor>
          </objectPr>
        </oleObject>
      </mc:Choice>
      <mc:Fallback>
        <oleObject progId="Equation.3" shapeId="3103" r:id="rId2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38637-D11C-48F1-BEFD-24E545F52DEE}">
  <dimension ref="A1:K14"/>
  <sheetViews>
    <sheetView workbookViewId="0">
      <selection activeCell="A2" sqref="A2:J14"/>
    </sheetView>
  </sheetViews>
  <sheetFormatPr defaultRowHeight="14"/>
  <cols>
    <col min="3" max="3" width="57.75" bestFit="1" customWidth="1"/>
    <col min="4" max="4" width="16.6640625" bestFit="1" customWidth="1"/>
    <col min="8" max="8" width="24.1640625" customWidth="1"/>
    <col min="10" max="10" width="22.08203125" customWidth="1"/>
  </cols>
  <sheetData>
    <row r="1" spans="1:11" ht="48.5" customHeight="1">
      <c r="A1" s="293" t="s">
        <v>809</v>
      </c>
      <c r="B1" s="293"/>
      <c r="C1" s="293"/>
      <c r="D1" s="293"/>
      <c r="E1" s="293"/>
      <c r="F1" s="293"/>
      <c r="G1" s="293"/>
      <c r="H1" s="293"/>
      <c r="I1" s="293"/>
      <c r="J1" s="88"/>
      <c r="K1" s="87"/>
    </row>
    <row r="2" spans="1:11" ht="28">
      <c r="A2" s="66" t="s">
        <v>564</v>
      </c>
      <c r="B2" s="66" t="s">
        <v>810</v>
      </c>
      <c r="C2" s="66" t="s">
        <v>811</v>
      </c>
      <c r="D2" s="66" t="s">
        <v>812</v>
      </c>
      <c r="E2" s="66" t="s">
        <v>813</v>
      </c>
      <c r="F2" s="66" t="s">
        <v>814</v>
      </c>
      <c r="G2" s="66" t="s">
        <v>569</v>
      </c>
      <c r="H2" s="67" t="s">
        <v>571</v>
      </c>
      <c r="I2" s="66" t="s">
        <v>572</v>
      </c>
      <c r="J2" s="67" t="s">
        <v>574</v>
      </c>
      <c r="K2" s="42"/>
    </row>
    <row r="3" spans="1:11" ht="26" customHeight="1">
      <c r="A3" s="180">
        <v>1</v>
      </c>
      <c r="B3" s="182" t="s">
        <v>68</v>
      </c>
      <c r="C3" s="182" t="s">
        <v>815</v>
      </c>
      <c r="D3" s="182" t="s">
        <v>816</v>
      </c>
      <c r="E3" s="182" t="s">
        <v>817</v>
      </c>
      <c r="F3" s="182">
        <v>207</v>
      </c>
      <c r="G3" s="182" t="s">
        <v>818</v>
      </c>
      <c r="H3" s="183" t="s">
        <v>2435</v>
      </c>
      <c r="I3" s="182">
        <v>0</v>
      </c>
      <c r="J3" s="183" t="s">
        <v>2436</v>
      </c>
    </row>
    <row r="4" spans="1:11" ht="26" customHeight="1">
      <c r="A4" s="179">
        <v>2</v>
      </c>
      <c r="B4" s="63" t="s">
        <v>44</v>
      </c>
      <c r="C4" s="63" t="s">
        <v>1205</v>
      </c>
      <c r="D4" s="63" t="s">
        <v>1206</v>
      </c>
      <c r="E4" s="63" t="s">
        <v>817</v>
      </c>
      <c r="F4" s="63">
        <v>260</v>
      </c>
      <c r="G4" s="63" t="s">
        <v>578</v>
      </c>
      <c r="H4" s="64" t="s">
        <v>1207</v>
      </c>
      <c r="I4" s="63">
        <v>500</v>
      </c>
      <c r="J4" s="64"/>
    </row>
    <row r="5" spans="1:11" ht="26" customHeight="1">
      <c r="A5" s="180">
        <v>3</v>
      </c>
      <c r="B5" s="184" t="s">
        <v>206</v>
      </c>
      <c r="C5" s="184" t="s">
        <v>1276</v>
      </c>
      <c r="D5" s="184" t="s">
        <v>1277</v>
      </c>
      <c r="E5" s="184" t="s">
        <v>1278</v>
      </c>
      <c r="F5" s="184">
        <v>55000</v>
      </c>
      <c r="G5" s="184" t="s">
        <v>1279</v>
      </c>
      <c r="H5" s="185" t="s">
        <v>2005</v>
      </c>
      <c r="I5" s="184">
        <v>0</v>
      </c>
      <c r="J5" s="186"/>
    </row>
    <row r="6" spans="1:11" ht="26" customHeight="1">
      <c r="A6" s="180">
        <v>4</v>
      </c>
      <c r="B6" s="179" t="s">
        <v>297</v>
      </c>
      <c r="C6" s="179" t="s">
        <v>1733</v>
      </c>
      <c r="D6" s="179" t="s">
        <v>1734</v>
      </c>
      <c r="E6" s="179" t="s">
        <v>1735</v>
      </c>
      <c r="F6" s="179">
        <v>205</v>
      </c>
      <c r="G6" s="179" t="s">
        <v>680</v>
      </c>
      <c r="H6" s="96" t="s">
        <v>1736</v>
      </c>
      <c r="I6" s="179">
        <v>1000</v>
      </c>
      <c r="J6" s="96"/>
    </row>
    <row r="7" spans="1:11" ht="26" customHeight="1">
      <c r="A7" s="179">
        <v>5</v>
      </c>
      <c r="B7" s="179" t="s">
        <v>275</v>
      </c>
      <c r="C7" s="179" t="s">
        <v>1737</v>
      </c>
      <c r="D7" s="179" t="s">
        <v>1738</v>
      </c>
      <c r="E7" s="179" t="s">
        <v>1735</v>
      </c>
      <c r="F7" s="179">
        <v>192</v>
      </c>
      <c r="G7" s="179" t="s">
        <v>680</v>
      </c>
      <c r="H7" s="96" t="s">
        <v>1736</v>
      </c>
      <c r="I7" s="179">
        <v>1000</v>
      </c>
      <c r="J7" s="96"/>
    </row>
    <row r="8" spans="1:11" ht="26" customHeight="1">
      <c r="A8" s="181">
        <v>6</v>
      </c>
      <c r="B8" s="179" t="s">
        <v>317</v>
      </c>
      <c r="C8" s="179" t="s">
        <v>1739</v>
      </c>
      <c r="D8" s="179" t="s">
        <v>1740</v>
      </c>
      <c r="E8" s="179" t="s">
        <v>1735</v>
      </c>
      <c r="F8" s="179">
        <v>238</v>
      </c>
      <c r="G8" s="179" t="s">
        <v>680</v>
      </c>
      <c r="H8" s="96" t="s">
        <v>1736</v>
      </c>
      <c r="I8" s="179">
        <v>1000</v>
      </c>
      <c r="J8" s="96"/>
    </row>
    <row r="9" spans="1:11" ht="26" customHeight="1">
      <c r="A9" s="180">
        <v>7</v>
      </c>
      <c r="B9" s="179" t="s">
        <v>308</v>
      </c>
      <c r="C9" s="179" t="s">
        <v>1741</v>
      </c>
      <c r="D9" s="179" t="s">
        <v>1742</v>
      </c>
      <c r="E9" s="179" t="s">
        <v>1735</v>
      </c>
      <c r="F9" s="179">
        <v>250</v>
      </c>
      <c r="G9" s="179" t="s">
        <v>680</v>
      </c>
      <c r="H9" s="96" t="s">
        <v>1736</v>
      </c>
      <c r="I9" s="179">
        <v>1000</v>
      </c>
      <c r="J9" s="96"/>
    </row>
    <row r="10" spans="1:11" ht="26" customHeight="1">
      <c r="A10" s="179">
        <v>8</v>
      </c>
      <c r="B10" s="179" t="s">
        <v>311</v>
      </c>
      <c r="C10" s="179" t="s">
        <v>1743</v>
      </c>
      <c r="D10" s="179" t="s">
        <v>1744</v>
      </c>
      <c r="E10" s="179" t="s">
        <v>1735</v>
      </c>
      <c r="F10" s="179"/>
      <c r="G10" s="179" t="s">
        <v>578</v>
      </c>
      <c r="H10" s="96" t="s">
        <v>1736</v>
      </c>
      <c r="I10" s="179">
        <v>1000</v>
      </c>
      <c r="J10" s="96"/>
    </row>
    <row r="11" spans="1:11" ht="26" customHeight="1">
      <c r="A11" s="181">
        <v>9</v>
      </c>
      <c r="B11" s="179" t="s">
        <v>294</v>
      </c>
      <c r="C11" s="179" t="s">
        <v>1745</v>
      </c>
      <c r="D11" s="179" t="s">
        <v>1746</v>
      </c>
      <c r="E11" s="179" t="s">
        <v>1735</v>
      </c>
      <c r="F11" s="179">
        <v>200</v>
      </c>
      <c r="G11" s="179" t="s">
        <v>680</v>
      </c>
      <c r="H11" s="96" t="s">
        <v>1736</v>
      </c>
      <c r="I11" s="179">
        <v>1000</v>
      </c>
      <c r="J11" s="96"/>
    </row>
    <row r="12" spans="1:11" ht="26" customHeight="1">
      <c r="A12" s="180">
        <v>10</v>
      </c>
      <c r="B12" s="179" t="s">
        <v>262</v>
      </c>
      <c r="C12" s="179" t="s">
        <v>1747</v>
      </c>
      <c r="D12" s="179" t="s">
        <v>1748</v>
      </c>
      <c r="E12" s="179" t="s">
        <v>1735</v>
      </c>
      <c r="F12" s="179">
        <v>155</v>
      </c>
      <c r="G12" s="179" t="s">
        <v>578</v>
      </c>
      <c r="H12" s="96" t="s">
        <v>1736</v>
      </c>
      <c r="I12" s="179">
        <v>1550</v>
      </c>
      <c r="J12" s="96" t="s">
        <v>1749</v>
      </c>
    </row>
    <row r="13" spans="1:11" ht="24.5" customHeight="1">
      <c r="A13" s="179">
        <v>11</v>
      </c>
      <c r="B13" s="64" t="s">
        <v>2015</v>
      </c>
      <c r="C13" s="64" t="s">
        <v>2065</v>
      </c>
      <c r="D13" s="64" t="s">
        <v>2066</v>
      </c>
      <c r="E13" s="64" t="s">
        <v>2067</v>
      </c>
      <c r="F13" s="64">
        <v>150</v>
      </c>
      <c r="G13" s="64" t="s">
        <v>2068</v>
      </c>
      <c r="H13" s="187" t="s">
        <v>1736</v>
      </c>
      <c r="I13" s="187">
        <v>0</v>
      </c>
      <c r="J13" s="64"/>
    </row>
    <row r="14" spans="1:11" ht="30" customHeight="1">
      <c r="A14" s="181">
        <v>12</v>
      </c>
      <c r="B14" s="185" t="s">
        <v>2170</v>
      </c>
      <c r="C14" s="185" t="s">
        <v>2202</v>
      </c>
      <c r="D14" s="185" t="s">
        <v>2203</v>
      </c>
      <c r="E14" s="185" t="s">
        <v>2204</v>
      </c>
      <c r="F14" s="185">
        <v>200</v>
      </c>
      <c r="G14" s="185" t="s">
        <v>680</v>
      </c>
      <c r="H14" s="185"/>
      <c r="I14" s="185">
        <v>2000</v>
      </c>
      <c r="J14" s="185"/>
    </row>
  </sheetData>
  <mergeCells count="1">
    <mergeCell ref="A1:I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157C5-7F3E-4E9D-A7F1-2145DD406330}">
  <dimension ref="A1:K140"/>
  <sheetViews>
    <sheetView topLeftCell="A2" zoomScale="115" zoomScaleNormal="115" workbookViewId="0">
      <selection activeCell="A2" sqref="A2:K131"/>
    </sheetView>
  </sheetViews>
  <sheetFormatPr defaultRowHeight="14"/>
  <cols>
    <col min="3" max="3" width="23.5" bestFit="1" customWidth="1"/>
    <col min="4" max="4" width="17.9140625" customWidth="1"/>
    <col min="5" max="5" width="60.08203125" customWidth="1"/>
    <col min="6" max="6" width="17.75" customWidth="1"/>
    <col min="8" max="8" width="23.5" customWidth="1"/>
    <col min="10" max="10" width="24.4140625" customWidth="1"/>
  </cols>
  <sheetData>
    <row r="1" spans="1:11">
      <c r="A1" s="294" t="s">
        <v>819</v>
      </c>
      <c r="B1" s="294"/>
      <c r="C1" s="294"/>
      <c r="D1" s="294"/>
      <c r="E1" s="294"/>
      <c r="F1" s="294"/>
      <c r="G1" s="294"/>
      <c r="H1" s="294"/>
      <c r="I1" s="294"/>
      <c r="J1" s="294"/>
      <c r="K1" s="294"/>
    </row>
    <row r="2" spans="1:11" ht="33.5" customHeight="1">
      <c r="A2" s="153" t="s">
        <v>564</v>
      </c>
      <c r="B2" s="153" t="s">
        <v>820</v>
      </c>
      <c r="C2" s="153" t="s">
        <v>821</v>
      </c>
      <c r="D2" s="153" t="s">
        <v>822</v>
      </c>
      <c r="E2" s="153" t="s">
        <v>823</v>
      </c>
      <c r="F2" s="153" t="s">
        <v>824</v>
      </c>
      <c r="G2" s="153" t="s">
        <v>825</v>
      </c>
      <c r="H2" s="92" t="s">
        <v>571</v>
      </c>
      <c r="I2" s="153" t="s">
        <v>572</v>
      </c>
      <c r="J2" s="153" t="s">
        <v>573</v>
      </c>
      <c r="K2" s="92" t="s">
        <v>574</v>
      </c>
    </row>
    <row r="3" spans="1:11" ht="26" customHeight="1">
      <c r="A3" s="71">
        <v>1</v>
      </c>
      <c r="B3" s="71" t="s">
        <v>70</v>
      </c>
      <c r="C3" s="98" t="s">
        <v>826</v>
      </c>
      <c r="D3" s="71" t="s">
        <v>827</v>
      </c>
      <c r="E3" s="71" t="s">
        <v>828</v>
      </c>
      <c r="F3" s="71" t="s">
        <v>2242</v>
      </c>
      <c r="G3" s="71"/>
      <c r="H3" s="71" t="s">
        <v>2396</v>
      </c>
      <c r="I3" s="71">
        <v>30</v>
      </c>
      <c r="J3" s="71" t="s">
        <v>550</v>
      </c>
      <c r="K3" s="71"/>
    </row>
    <row r="4" spans="1:11" ht="26" customHeight="1">
      <c r="A4" s="71">
        <v>2</v>
      </c>
      <c r="B4" s="71" t="s">
        <v>70</v>
      </c>
      <c r="C4" s="98" t="s">
        <v>829</v>
      </c>
      <c r="D4" s="71" t="s">
        <v>827</v>
      </c>
      <c r="E4" s="71" t="s">
        <v>2310</v>
      </c>
      <c r="F4" s="71" t="s">
        <v>830</v>
      </c>
      <c r="G4" s="71"/>
      <c r="H4" s="71" t="s">
        <v>2351</v>
      </c>
      <c r="I4" s="71">
        <v>0</v>
      </c>
      <c r="J4" s="71" t="s">
        <v>550</v>
      </c>
      <c r="K4" s="71" t="s">
        <v>2311</v>
      </c>
    </row>
    <row r="5" spans="1:11" ht="26" customHeight="1">
      <c r="A5" s="71">
        <v>3</v>
      </c>
      <c r="B5" s="71" t="s">
        <v>75</v>
      </c>
      <c r="C5" s="71" t="s">
        <v>831</v>
      </c>
      <c r="D5" s="71" t="s">
        <v>832</v>
      </c>
      <c r="E5" s="71" t="s">
        <v>833</v>
      </c>
      <c r="F5" s="71" t="s">
        <v>830</v>
      </c>
      <c r="G5" s="71"/>
      <c r="H5" s="71" t="s">
        <v>2352</v>
      </c>
      <c r="I5" s="71">
        <v>500</v>
      </c>
      <c r="J5" s="71" t="s">
        <v>753</v>
      </c>
      <c r="K5" s="71"/>
    </row>
    <row r="6" spans="1:11" ht="26" customHeight="1">
      <c r="A6" s="71">
        <v>4</v>
      </c>
      <c r="B6" s="71" t="s">
        <v>75</v>
      </c>
      <c r="C6" s="84" t="s">
        <v>834</v>
      </c>
      <c r="D6" s="71" t="s">
        <v>832</v>
      </c>
      <c r="E6" s="71" t="s">
        <v>835</v>
      </c>
      <c r="F6" s="71" t="s">
        <v>830</v>
      </c>
      <c r="G6" s="71"/>
      <c r="H6" s="71" t="s">
        <v>2352</v>
      </c>
      <c r="I6" s="71">
        <v>500</v>
      </c>
      <c r="J6" s="71" t="s">
        <v>753</v>
      </c>
      <c r="K6" s="71"/>
    </row>
    <row r="7" spans="1:11" ht="26" customHeight="1">
      <c r="A7" s="71">
        <v>5</v>
      </c>
      <c r="B7" s="71" t="s">
        <v>75</v>
      </c>
      <c r="C7" s="84" t="s">
        <v>836</v>
      </c>
      <c r="D7" s="71" t="s">
        <v>832</v>
      </c>
      <c r="E7" s="71" t="s">
        <v>837</v>
      </c>
      <c r="F7" s="71" t="s">
        <v>830</v>
      </c>
      <c r="G7" s="71"/>
      <c r="H7" s="71" t="s">
        <v>2352</v>
      </c>
      <c r="I7" s="71">
        <v>500</v>
      </c>
      <c r="J7" s="71" t="s">
        <v>753</v>
      </c>
      <c r="K7" s="71"/>
    </row>
    <row r="8" spans="1:11" ht="26" customHeight="1">
      <c r="A8" s="71">
        <v>6</v>
      </c>
      <c r="B8" s="71" t="s">
        <v>75</v>
      </c>
      <c r="C8" s="84" t="s">
        <v>838</v>
      </c>
      <c r="D8" s="71" t="s">
        <v>832</v>
      </c>
      <c r="E8" s="71" t="s">
        <v>839</v>
      </c>
      <c r="F8" s="71" t="s">
        <v>830</v>
      </c>
      <c r="G8" s="71"/>
      <c r="H8" s="71" t="s">
        <v>2352</v>
      </c>
      <c r="I8" s="71">
        <v>500</v>
      </c>
      <c r="J8" s="71" t="s">
        <v>753</v>
      </c>
      <c r="K8" s="71"/>
    </row>
    <row r="9" spans="1:11" ht="26" customHeight="1">
      <c r="A9" s="71">
        <v>7</v>
      </c>
      <c r="B9" s="71" t="s">
        <v>75</v>
      </c>
      <c r="C9" s="84" t="s">
        <v>840</v>
      </c>
      <c r="D9" s="71" t="s">
        <v>827</v>
      </c>
      <c r="E9" s="71" t="s">
        <v>2312</v>
      </c>
      <c r="F9" s="71" t="s">
        <v>830</v>
      </c>
      <c r="G9" s="71"/>
      <c r="H9" s="71" t="s">
        <v>2351</v>
      </c>
      <c r="I9" s="71">
        <v>500</v>
      </c>
      <c r="J9" s="71" t="s">
        <v>753</v>
      </c>
      <c r="K9" s="71"/>
    </row>
    <row r="10" spans="1:11" ht="26" customHeight="1">
      <c r="A10" s="71">
        <v>8</v>
      </c>
      <c r="B10" s="71" t="s">
        <v>75</v>
      </c>
      <c r="C10" s="84" t="s">
        <v>841</v>
      </c>
      <c r="D10" s="71" t="s">
        <v>827</v>
      </c>
      <c r="E10" s="71" t="s">
        <v>842</v>
      </c>
      <c r="F10" s="71" t="s">
        <v>830</v>
      </c>
      <c r="G10" s="71"/>
      <c r="H10" s="71" t="s">
        <v>2351</v>
      </c>
      <c r="I10" s="71">
        <v>500</v>
      </c>
      <c r="J10" s="71" t="s">
        <v>753</v>
      </c>
      <c r="K10" s="71"/>
    </row>
    <row r="11" spans="1:11" ht="26" customHeight="1">
      <c r="A11" s="71">
        <v>9</v>
      </c>
      <c r="B11" s="71" t="s">
        <v>75</v>
      </c>
      <c r="C11" s="84" t="s">
        <v>843</v>
      </c>
      <c r="D11" s="71" t="s">
        <v>827</v>
      </c>
      <c r="E11" s="71" t="s">
        <v>844</v>
      </c>
      <c r="F11" s="71" t="s">
        <v>830</v>
      </c>
      <c r="G11" s="71"/>
      <c r="H11" s="71" t="s">
        <v>2351</v>
      </c>
      <c r="I11" s="71">
        <v>500</v>
      </c>
      <c r="J11" s="71" t="s">
        <v>753</v>
      </c>
      <c r="K11" s="71"/>
    </row>
    <row r="12" spans="1:11" ht="26" customHeight="1">
      <c r="A12" s="71">
        <v>10</v>
      </c>
      <c r="B12" s="71" t="s">
        <v>106</v>
      </c>
      <c r="C12" s="71" t="s">
        <v>845</v>
      </c>
      <c r="D12" s="71" t="s">
        <v>846</v>
      </c>
      <c r="E12" s="71" t="s">
        <v>847</v>
      </c>
      <c r="F12" s="71" t="s">
        <v>830</v>
      </c>
      <c r="G12" s="71" t="s">
        <v>2392</v>
      </c>
      <c r="H12" s="71" t="s">
        <v>2394</v>
      </c>
      <c r="I12" s="71">
        <v>3000</v>
      </c>
      <c r="J12" s="71" t="s">
        <v>550</v>
      </c>
      <c r="K12" s="71"/>
    </row>
    <row r="13" spans="1:11" ht="26" customHeight="1">
      <c r="A13" s="71">
        <v>11</v>
      </c>
      <c r="B13" s="71" t="s">
        <v>2231</v>
      </c>
      <c r="C13" s="71" t="s">
        <v>848</v>
      </c>
      <c r="D13" s="71" t="s">
        <v>827</v>
      </c>
      <c r="E13" s="71" t="s">
        <v>2313</v>
      </c>
      <c r="F13" s="71" t="s">
        <v>830</v>
      </c>
      <c r="G13" s="71"/>
      <c r="H13" s="174" t="s">
        <v>2351</v>
      </c>
      <c r="I13" s="71">
        <v>500</v>
      </c>
      <c r="J13" s="71" t="s">
        <v>550</v>
      </c>
      <c r="K13" s="71"/>
    </row>
    <row r="14" spans="1:11" ht="26" customHeight="1">
      <c r="A14" s="71">
        <v>12</v>
      </c>
      <c r="B14" s="71" t="s">
        <v>84</v>
      </c>
      <c r="C14" s="99">
        <v>202210436054.70001</v>
      </c>
      <c r="D14" s="71" t="s">
        <v>827</v>
      </c>
      <c r="E14" s="71" t="s">
        <v>2314</v>
      </c>
      <c r="F14" s="71" t="s">
        <v>830</v>
      </c>
      <c r="G14" s="71"/>
      <c r="H14" s="71" t="s">
        <v>2351</v>
      </c>
      <c r="I14" s="71">
        <v>500</v>
      </c>
      <c r="J14" s="71" t="s">
        <v>63</v>
      </c>
      <c r="K14" s="71"/>
    </row>
    <row r="15" spans="1:11" ht="26" customHeight="1">
      <c r="A15" s="71">
        <v>13</v>
      </c>
      <c r="B15" s="71" t="s">
        <v>86</v>
      </c>
      <c r="C15" s="71" t="s">
        <v>849</v>
      </c>
      <c r="D15" s="71" t="s">
        <v>827</v>
      </c>
      <c r="E15" s="71" t="s">
        <v>2315</v>
      </c>
      <c r="F15" s="71" t="s">
        <v>830</v>
      </c>
      <c r="G15" s="71"/>
      <c r="H15" s="71" t="s">
        <v>2351</v>
      </c>
      <c r="I15" s="71">
        <v>500</v>
      </c>
      <c r="J15" s="71" t="s">
        <v>550</v>
      </c>
      <c r="K15" s="71"/>
    </row>
    <row r="16" spans="1:11" ht="26" customHeight="1">
      <c r="A16" s="71">
        <v>14</v>
      </c>
      <c r="B16" s="71" t="s">
        <v>108</v>
      </c>
      <c r="C16" s="71" t="s">
        <v>850</v>
      </c>
      <c r="D16" s="71" t="s">
        <v>832</v>
      </c>
      <c r="E16" s="71" t="s">
        <v>851</v>
      </c>
      <c r="F16" s="71" t="s">
        <v>830</v>
      </c>
      <c r="G16" s="71"/>
      <c r="H16" s="71" t="s">
        <v>2352</v>
      </c>
      <c r="I16" s="71">
        <v>500</v>
      </c>
      <c r="J16" s="71" t="s">
        <v>550</v>
      </c>
      <c r="K16" s="71"/>
    </row>
    <row r="17" spans="1:11" ht="26" customHeight="1">
      <c r="A17" s="71">
        <v>1</v>
      </c>
      <c r="B17" s="71" t="s">
        <v>121</v>
      </c>
      <c r="C17" s="71" t="s">
        <v>957</v>
      </c>
      <c r="D17" s="71" t="s">
        <v>832</v>
      </c>
      <c r="E17" s="71" t="s">
        <v>2354</v>
      </c>
      <c r="F17" s="71" t="s">
        <v>830</v>
      </c>
      <c r="G17" s="71"/>
      <c r="H17" s="71" t="s">
        <v>2352</v>
      </c>
      <c r="I17" s="71">
        <v>500</v>
      </c>
      <c r="J17" s="71" t="s">
        <v>118</v>
      </c>
      <c r="K17" s="71"/>
    </row>
    <row r="18" spans="1:11" ht="26" customHeight="1">
      <c r="A18" s="71">
        <v>2</v>
      </c>
      <c r="B18" s="71" t="s">
        <v>121</v>
      </c>
      <c r="C18" s="71" t="s">
        <v>958</v>
      </c>
      <c r="D18" s="71" t="s">
        <v>832</v>
      </c>
      <c r="E18" s="71" t="s">
        <v>959</v>
      </c>
      <c r="F18" s="71" t="s">
        <v>830</v>
      </c>
      <c r="G18" s="71"/>
      <c r="H18" s="71" t="s">
        <v>2352</v>
      </c>
      <c r="I18" s="71">
        <v>500</v>
      </c>
      <c r="J18" s="71" t="s">
        <v>118</v>
      </c>
      <c r="K18" s="71"/>
    </row>
    <row r="19" spans="1:11" ht="26" customHeight="1">
      <c r="A19" s="71">
        <v>3</v>
      </c>
      <c r="B19" s="71" t="s">
        <v>121</v>
      </c>
      <c r="C19" s="71" t="s">
        <v>960</v>
      </c>
      <c r="D19" s="71" t="s">
        <v>961</v>
      </c>
      <c r="E19" s="71" t="s">
        <v>962</v>
      </c>
      <c r="F19" s="71" t="s">
        <v>2242</v>
      </c>
      <c r="G19" s="71"/>
      <c r="H19" s="71" t="s">
        <v>2399</v>
      </c>
      <c r="I19" s="71">
        <v>0</v>
      </c>
      <c r="J19" s="71" t="s">
        <v>118</v>
      </c>
      <c r="K19" s="71" t="s">
        <v>2405</v>
      </c>
    </row>
    <row r="20" spans="1:11" ht="26" customHeight="1">
      <c r="A20" s="71">
        <v>4</v>
      </c>
      <c r="B20" s="71" t="s">
        <v>121</v>
      </c>
      <c r="C20" s="71" t="s">
        <v>2404</v>
      </c>
      <c r="D20" s="71" t="s">
        <v>961</v>
      </c>
      <c r="E20" s="71" t="s">
        <v>2403</v>
      </c>
      <c r="F20" s="71" t="s">
        <v>2242</v>
      </c>
      <c r="G20" s="71"/>
      <c r="H20" s="71" t="s">
        <v>2399</v>
      </c>
      <c r="I20" s="71">
        <v>0</v>
      </c>
      <c r="J20" s="71" t="s">
        <v>118</v>
      </c>
      <c r="K20" s="71" t="s">
        <v>2405</v>
      </c>
    </row>
    <row r="21" spans="1:11" ht="26" customHeight="1">
      <c r="A21" s="83">
        <v>1</v>
      </c>
      <c r="B21" s="83" t="s">
        <v>146</v>
      </c>
      <c r="C21" s="100" t="s">
        <v>1031</v>
      </c>
      <c r="D21" s="71" t="s">
        <v>832</v>
      </c>
      <c r="E21" s="83" t="s">
        <v>2355</v>
      </c>
      <c r="F21" s="71" t="s">
        <v>830</v>
      </c>
      <c r="G21" s="83"/>
      <c r="H21" s="71" t="s">
        <v>2352</v>
      </c>
      <c r="I21" s="83">
        <v>500</v>
      </c>
      <c r="J21" s="83" t="s">
        <v>966</v>
      </c>
      <c r="K21" s="83"/>
    </row>
    <row r="22" spans="1:11" ht="26" customHeight="1">
      <c r="A22" s="83">
        <v>2</v>
      </c>
      <c r="B22" s="83" t="s">
        <v>140</v>
      </c>
      <c r="C22" s="83" t="s">
        <v>1032</v>
      </c>
      <c r="D22" s="83" t="s">
        <v>832</v>
      </c>
      <c r="E22" s="83" t="s">
        <v>1033</v>
      </c>
      <c r="F22" s="71" t="s">
        <v>830</v>
      </c>
      <c r="G22" s="83"/>
      <c r="H22" s="71" t="s">
        <v>2352</v>
      </c>
      <c r="I22" s="83">
        <v>500</v>
      </c>
      <c r="J22" s="83" t="s">
        <v>966</v>
      </c>
      <c r="K22" s="83"/>
    </row>
    <row r="23" spans="1:11" ht="26" customHeight="1">
      <c r="A23" s="83">
        <v>3</v>
      </c>
      <c r="B23" s="83" t="s">
        <v>140</v>
      </c>
      <c r="C23" s="83" t="s">
        <v>1034</v>
      </c>
      <c r="D23" s="83" t="s">
        <v>827</v>
      </c>
      <c r="E23" s="83" t="s">
        <v>2316</v>
      </c>
      <c r="F23" s="71" t="s">
        <v>830</v>
      </c>
      <c r="G23" s="83"/>
      <c r="H23" s="71" t="s">
        <v>2351</v>
      </c>
      <c r="I23" s="83">
        <v>500</v>
      </c>
      <c r="J23" s="83" t="s">
        <v>966</v>
      </c>
      <c r="K23" s="83"/>
    </row>
    <row r="24" spans="1:11" ht="26" customHeight="1">
      <c r="A24" s="83">
        <v>4</v>
      </c>
      <c r="B24" s="83" t="s">
        <v>140</v>
      </c>
      <c r="C24" s="83" t="s">
        <v>1035</v>
      </c>
      <c r="D24" s="83" t="s">
        <v>827</v>
      </c>
      <c r="E24" s="83" t="s">
        <v>2317</v>
      </c>
      <c r="F24" s="71" t="s">
        <v>830</v>
      </c>
      <c r="G24" s="83"/>
      <c r="H24" s="71" t="s">
        <v>2351</v>
      </c>
      <c r="I24" s="83">
        <v>500</v>
      </c>
      <c r="J24" s="83" t="s">
        <v>966</v>
      </c>
      <c r="K24" s="83"/>
    </row>
    <row r="25" spans="1:11" ht="26" customHeight="1">
      <c r="A25" s="83">
        <v>5</v>
      </c>
      <c r="B25" s="83" t="s">
        <v>142</v>
      </c>
      <c r="C25" s="83" t="s">
        <v>1036</v>
      </c>
      <c r="D25" s="83" t="s">
        <v>832</v>
      </c>
      <c r="E25" s="83" t="s">
        <v>2356</v>
      </c>
      <c r="F25" s="71" t="s">
        <v>830</v>
      </c>
      <c r="G25" s="83"/>
      <c r="H25" s="71" t="s">
        <v>2352</v>
      </c>
      <c r="I25" s="83">
        <v>500</v>
      </c>
      <c r="J25" s="83" t="s">
        <v>966</v>
      </c>
      <c r="K25" s="83"/>
    </row>
    <row r="26" spans="1:11" ht="26" customHeight="1">
      <c r="A26" s="83">
        <v>6</v>
      </c>
      <c r="B26" s="83" t="s">
        <v>142</v>
      </c>
      <c r="C26" s="83" t="s">
        <v>1037</v>
      </c>
      <c r="D26" s="83" t="s">
        <v>832</v>
      </c>
      <c r="E26" s="83" t="s">
        <v>1038</v>
      </c>
      <c r="F26" s="71" t="s">
        <v>830</v>
      </c>
      <c r="G26" s="83"/>
      <c r="H26" s="71" t="s">
        <v>2352</v>
      </c>
      <c r="I26" s="83">
        <v>500</v>
      </c>
      <c r="J26" s="83" t="s">
        <v>966</v>
      </c>
      <c r="K26" s="83"/>
    </row>
    <row r="27" spans="1:11" ht="26" customHeight="1">
      <c r="A27" s="83">
        <v>7</v>
      </c>
      <c r="B27" s="83" t="s">
        <v>977</v>
      </c>
      <c r="C27" s="83" t="s">
        <v>1039</v>
      </c>
      <c r="D27" s="71" t="s">
        <v>961</v>
      </c>
      <c r="E27" s="83" t="s">
        <v>2406</v>
      </c>
      <c r="F27" s="71" t="s">
        <v>2242</v>
      </c>
      <c r="G27" s="83"/>
      <c r="H27" s="71" t="s">
        <v>2399</v>
      </c>
      <c r="I27" s="83">
        <v>100</v>
      </c>
      <c r="J27" s="83" t="s">
        <v>966</v>
      </c>
      <c r="K27" s="83"/>
    </row>
    <row r="28" spans="1:11" ht="26" customHeight="1">
      <c r="A28" s="83">
        <v>8</v>
      </c>
      <c r="B28" s="83" t="s">
        <v>977</v>
      </c>
      <c r="C28" s="83" t="s">
        <v>1040</v>
      </c>
      <c r="D28" s="71" t="s">
        <v>961</v>
      </c>
      <c r="E28" s="83" t="s">
        <v>2407</v>
      </c>
      <c r="F28" s="71" t="s">
        <v>2242</v>
      </c>
      <c r="G28" s="83"/>
      <c r="H28" s="71" t="s">
        <v>2399</v>
      </c>
      <c r="I28" s="83">
        <v>100</v>
      </c>
      <c r="J28" s="83" t="s">
        <v>966</v>
      </c>
      <c r="K28" s="83"/>
    </row>
    <row r="29" spans="1:11" ht="26" customHeight="1">
      <c r="A29" s="83">
        <v>9</v>
      </c>
      <c r="B29" s="83" t="s">
        <v>144</v>
      </c>
      <c r="C29" s="83" t="s">
        <v>1041</v>
      </c>
      <c r="D29" s="83" t="s">
        <v>832</v>
      </c>
      <c r="E29" s="83" t="s">
        <v>2357</v>
      </c>
      <c r="F29" s="71" t="s">
        <v>830</v>
      </c>
      <c r="G29" s="83"/>
      <c r="H29" s="71" t="s">
        <v>2352</v>
      </c>
      <c r="I29" s="83">
        <v>500</v>
      </c>
      <c r="J29" s="83" t="s">
        <v>966</v>
      </c>
      <c r="K29" s="83" t="s">
        <v>2311</v>
      </c>
    </row>
    <row r="30" spans="1:11" ht="26" customHeight="1">
      <c r="A30" s="83">
        <v>10</v>
      </c>
      <c r="B30" s="83" t="s">
        <v>137</v>
      </c>
      <c r="C30" s="83" t="s">
        <v>1042</v>
      </c>
      <c r="D30" s="83" t="s">
        <v>832</v>
      </c>
      <c r="E30" s="83" t="s">
        <v>2358</v>
      </c>
      <c r="F30" s="71" t="s">
        <v>830</v>
      </c>
      <c r="G30" s="83"/>
      <c r="H30" s="71" t="s">
        <v>2352</v>
      </c>
      <c r="I30" s="83">
        <v>500</v>
      </c>
      <c r="J30" s="83" t="s">
        <v>966</v>
      </c>
      <c r="K30" s="83"/>
    </row>
    <row r="31" spans="1:11" ht="26" customHeight="1">
      <c r="A31" s="83">
        <v>11</v>
      </c>
      <c r="B31" s="83" t="s">
        <v>137</v>
      </c>
      <c r="C31" s="83" t="s">
        <v>1043</v>
      </c>
      <c r="D31" s="83" t="s">
        <v>832</v>
      </c>
      <c r="E31" s="83" t="s">
        <v>2359</v>
      </c>
      <c r="F31" s="71" t="s">
        <v>830</v>
      </c>
      <c r="G31" s="83"/>
      <c r="H31" s="71" t="s">
        <v>2352</v>
      </c>
      <c r="I31" s="83">
        <v>500</v>
      </c>
      <c r="J31" s="83" t="s">
        <v>966</v>
      </c>
      <c r="K31" s="83"/>
    </row>
    <row r="32" spans="1:11" ht="26" customHeight="1">
      <c r="A32" s="83">
        <v>12</v>
      </c>
      <c r="B32" s="83" t="s">
        <v>137</v>
      </c>
      <c r="C32" s="83" t="s">
        <v>1044</v>
      </c>
      <c r="D32" s="83" t="s">
        <v>827</v>
      </c>
      <c r="E32" s="83" t="s">
        <v>2318</v>
      </c>
      <c r="F32" s="71" t="s">
        <v>830</v>
      </c>
      <c r="G32" s="83"/>
      <c r="H32" s="71" t="s">
        <v>2351</v>
      </c>
      <c r="I32" s="83">
        <v>500</v>
      </c>
      <c r="J32" s="83" t="s">
        <v>966</v>
      </c>
      <c r="K32" s="83"/>
    </row>
    <row r="33" spans="1:11" ht="26" customHeight="1">
      <c r="A33" s="83">
        <v>13</v>
      </c>
      <c r="B33" s="83" t="s">
        <v>138</v>
      </c>
      <c r="C33" s="83" t="s">
        <v>1045</v>
      </c>
      <c r="D33" s="83" t="s">
        <v>832</v>
      </c>
      <c r="E33" s="83" t="s">
        <v>2360</v>
      </c>
      <c r="F33" s="71" t="s">
        <v>830</v>
      </c>
      <c r="G33" s="101"/>
      <c r="H33" s="71" t="s">
        <v>2352</v>
      </c>
      <c r="I33" s="83">
        <v>500</v>
      </c>
      <c r="J33" s="83" t="s">
        <v>966</v>
      </c>
      <c r="K33" s="83"/>
    </row>
    <row r="34" spans="1:11" ht="26" customHeight="1">
      <c r="A34" s="83">
        <v>14</v>
      </c>
      <c r="B34" s="83" t="s">
        <v>138</v>
      </c>
      <c r="C34" s="83" t="s">
        <v>1046</v>
      </c>
      <c r="D34" s="83" t="s">
        <v>832</v>
      </c>
      <c r="E34" s="83" t="s">
        <v>2361</v>
      </c>
      <c r="F34" s="71" t="s">
        <v>830</v>
      </c>
      <c r="G34" s="84"/>
      <c r="H34" s="71" t="s">
        <v>2352</v>
      </c>
      <c r="I34" s="83">
        <v>500</v>
      </c>
      <c r="J34" s="83" t="s">
        <v>966</v>
      </c>
      <c r="K34" s="83"/>
    </row>
    <row r="35" spans="1:11" ht="26" customHeight="1">
      <c r="A35" s="83">
        <v>15</v>
      </c>
      <c r="B35" s="83" t="s">
        <v>160</v>
      </c>
      <c r="C35" s="100" t="s">
        <v>1047</v>
      </c>
      <c r="D35" s="83" t="s">
        <v>827</v>
      </c>
      <c r="E35" s="83" t="s">
        <v>2319</v>
      </c>
      <c r="F35" s="71" t="s">
        <v>830</v>
      </c>
      <c r="G35" s="84"/>
      <c r="H35" s="71" t="s">
        <v>2351</v>
      </c>
      <c r="I35" s="83">
        <v>500</v>
      </c>
      <c r="J35" s="83" t="s">
        <v>966</v>
      </c>
      <c r="K35" s="83"/>
    </row>
    <row r="36" spans="1:11" ht="26" customHeight="1">
      <c r="A36" s="83">
        <v>16</v>
      </c>
      <c r="B36" s="83" t="s">
        <v>154</v>
      </c>
      <c r="C36" s="100" t="s">
        <v>2322</v>
      </c>
      <c r="D36" s="83" t="s">
        <v>827</v>
      </c>
      <c r="E36" s="83" t="s">
        <v>2320</v>
      </c>
      <c r="F36" s="71" t="s">
        <v>830</v>
      </c>
      <c r="G36" s="84"/>
      <c r="H36" s="71" t="s">
        <v>2351</v>
      </c>
      <c r="I36" s="83">
        <v>500</v>
      </c>
      <c r="J36" s="83" t="s">
        <v>966</v>
      </c>
      <c r="K36" s="83"/>
    </row>
    <row r="37" spans="1:11" ht="26" customHeight="1">
      <c r="A37" s="83">
        <v>17</v>
      </c>
      <c r="B37" s="83" t="s">
        <v>154</v>
      </c>
      <c r="C37" s="83">
        <v>202210033844</v>
      </c>
      <c r="D37" s="83" t="s">
        <v>827</v>
      </c>
      <c r="E37" s="83" t="s">
        <v>2321</v>
      </c>
      <c r="F37" s="71" t="s">
        <v>830</v>
      </c>
      <c r="G37" s="84"/>
      <c r="H37" s="71" t="s">
        <v>2351</v>
      </c>
      <c r="I37" s="83">
        <v>500</v>
      </c>
      <c r="J37" s="83" t="s">
        <v>966</v>
      </c>
      <c r="K37" s="83"/>
    </row>
    <row r="38" spans="1:11" ht="26" customHeight="1">
      <c r="A38" s="71">
        <v>1</v>
      </c>
      <c r="B38" s="71" t="s">
        <v>440</v>
      </c>
      <c r="C38" s="71" t="s">
        <v>1128</v>
      </c>
      <c r="D38" s="71" t="s">
        <v>832</v>
      </c>
      <c r="E38" s="71" t="s">
        <v>1129</v>
      </c>
      <c r="F38" s="71" t="s">
        <v>830</v>
      </c>
      <c r="G38" s="71"/>
      <c r="H38" s="71" t="s">
        <v>2352</v>
      </c>
      <c r="I38" s="71">
        <v>500</v>
      </c>
      <c r="J38" s="71" t="s">
        <v>441</v>
      </c>
      <c r="K38" s="71"/>
    </row>
    <row r="39" spans="1:11" ht="26" customHeight="1">
      <c r="A39" s="71">
        <v>2</v>
      </c>
      <c r="B39" s="71" t="s">
        <v>442</v>
      </c>
      <c r="C39" s="99">
        <v>202211249812</v>
      </c>
      <c r="D39" s="71" t="s">
        <v>827</v>
      </c>
      <c r="E39" s="71" t="s">
        <v>2323</v>
      </c>
      <c r="F39" s="71" t="s">
        <v>830</v>
      </c>
      <c r="G39" s="71"/>
      <c r="H39" s="71" t="s">
        <v>2351</v>
      </c>
      <c r="I39" s="71">
        <v>500</v>
      </c>
      <c r="J39" s="71" t="s">
        <v>441</v>
      </c>
      <c r="K39" s="71"/>
    </row>
    <row r="40" spans="1:11" ht="26" customHeight="1">
      <c r="A40" s="71">
        <v>3</v>
      </c>
      <c r="B40" s="71" t="s">
        <v>442</v>
      </c>
      <c r="C40" s="71" t="s">
        <v>1130</v>
      </c>
      <c r="D40" s="71" t="s">
        <v>827</v>
      </c>
      <c r="E40" s="71" t="s">
        <v>1131</v>
      </c>
      <c r="F40" s="71" t="s">
        <v>2242</v>
      </c>
      <c r="G40" s="71"/>
      <c r="H40" s="71" t="s">
        <v>2396</v>
      </c>
      <c r="I40" s="71">
        <v>30</v>
      </c>
      <c r="J40" s="71" t="s">
        <v>441</v>
      </c>
      <c r="K40" s="71"/>
    </row>
    <row r="41" spans="1:11" ht="26" customHeight="1">
      <c r="A41" s="71">
        <v>4</v>
      </c>
      <c r="B41" s="71" t="s">
        <v>442</v>
      </c>
      <c r="C41" s="71" t="s">
        <v>1130</v>
      </c>
      <c r="D41" s="71" t="s">
        <v>961</v>
      </c>
      <c r="E41" s="71" t="s">
        <v>2408</v>
      </c>
      <c r="F41" s="71" t="s">
        <v>2242</v>
      </c>
      <c r="G41" s="71"/>
      <c r="H41" s="71" t="s">
        <v>2399</v>
      </c>
      <c r="I41" s="83">
        <v>100</v>
      </c>
      <c r="J41" s="71" t="s">
        <v>441</v>
      </c>
      <c r="K41" s="71"/>
    </row>
    <row r="42" spans="1:11" ht="26" customHeight="1">
      <c r="A42" s="71">
        <v>5</v>
      </c>
      <c r="B42" s="71" t="s">
        <v>442</v>
      </c>
      <c r="C42" s="71" t="s">
        <v>1132</v>
      </c>
      <c r="D42" s="71" t="s">
        <v>827</v>
      </c>
      <c r="E42" s="71" t="s">
        <v>1133</v>
      </c>
      <c r="F42" s="71" t="s">
        <v>2242</v>
      </c>
      <c r="G42" s="71"/>
      <c r="H42" s="71" t="s">
        <v>2396</v>
      </c>
      <c r="I42" s="71">
        <v>30</v>
      </c>
      <c r="J42" s="71" t="s">
        <v>441</v>
      </c>
      <c r="K42" s="71"/>
    </row>
    <row r="43" spans="1:11" ht="26" customHeight="1">
      <c r="A43" s="71">
        <v>6</v>
      </c>
      <c r="B43" s="71" t="s">
        <v>442</v>
      </c>
      <c r="C43" s="71" t="s">
        <v>1132</v>
      </c>
      <c r="D43" s="71" t="s">
        <v>961</v>
      </c>
      <c r="E43" s="71" t="s">
        <v>2409</v>
      </c>
      <c r="F43" s="71" t="s">
        <v>2242</v>
      </c>
      <c r="G43" s="71"/>
      <c r="H43" s="71" t="s">
        <v>2399</v>
      </c>
      <c r="I43" s="83">
        <v>100</v>
      </c>
      <c r="J43" s="71" t="s">
        <v>441</v>
      </c>
      <c r="K43" s="71"/>
    </row>
    <row r="44" spans="1:11" ht="26" customHeight="1">
      <c r="A44" s="71">
        <v>7</v>
      </c>
      <c r="B44" s="71" t="s">
        <v>443</v>
      </c>
      <c r="C44" s="103">
        <v>202210660455</v>
      </c>
      <c r="D44" s="71" t="s">
        <v>827</v>
      </c>
      <c r="E44" s="71" t="s">
        <v>2324</v>
      </c>
      <c r="F44" s="71" t="s">
        <v>830</v>
      </c>
      <c r="G44" s="71"/>
      <c r="H44" s="71" t="s">
        <v>2351</v>
      </c>
      <c r="I44" s="71">
        <v>500</v>
      </c>
      <c r="J44" s="71" t="s">
        <v>441</v>
      </c>
      <c r="K44" s="71"/>
    </row>
    <row r="45" spans="1:11" ht="26" customHeight="1">
      <c r="A45" s="71">
        <v>8</v>
      </c>
      <c r="B45" s="71" t="s">
        <v>477</v>
      </c>
      <c r="C45" s="71" t="s">
        <v>1134</v>
      </c>
      <c r="D45" s="71" t="s">
        <v>961</v>
      </c>
      <c r="E45" s="71" t="s">
        <v>2410</v>
      </c>
      <c r="F45" s="71" t="s">
        <v>2242</v>
      </c>
      <c r="G45" s="71"/>
      <c r="H45" s="71" t="s">
        <v>2399</v>
      </c>
      <c r="I45" s="71">
        <v>100</v>
      </c>
      <c r="J45" s="71" t="s">
        <v>441</v>
      </c>
      <c r="K45" s="71"/>
    </row>
    <row r="46" spans="1:11" ht="26" customHeight="1">
      <c r="A46" s="71">
        <v>9</v>
      </c>
      <c r="B46" s="71" t="s">
        <v>477</v>
      </c>
      <c r="C46" s="71" t="s">
        <v>2401</v>
      </c>
      <c r="D46" s="71" t="s">
        <v>961</v>
      </c>
      <c r="E46" s="71" t="s">
        <v>2400</v>
      </c>
      <c r="F46" s="71" t="s">
        <v>2242</v>
      </c>
      <c r="G46" s="71"/>
      <c r="H46" s="71" t="s">
        <v>2399</v>
      </c>
      <c r="I46" s="71">
        <v>0</v>
      </c>
      <c r="J46" s="71" t="s">
        <v>441</v>
      </c>
      <c r="K46" s="71" t="s">
        <v>2311</v>
      </c>
    </row>
    <row r="47" spans="1:11" ht="26" customHeight="1">
      <c r="A47" s="71">
        <v>10</v>
      </c>
      <c r="B47" s="71" t="s">
        <v>477</v>
      </c>
      <c r="C47" s="71" t="s">
        <v>1135</v>
      </c>
      <c r="D47" s="71" t="s">
        <v>961</v>
      </c>
      <c r="E47" s="71" t="s">
        <v>2411</v>
      </c>
      <c r="F47" s="71" t="s">
        <v>2242</v>
      </c>
      <c r="G47" s="71"/>
      <c r="H47" s="71" t="s">
        <v>2399</v>
      </c>
      <c r="I47" s="71">
        <v>0</v>
      </c>
      <c r="J47" s="71" t="s">
        <v>441</v>
      </c>
      <c r="K47" s="71" t="s">
        <v>2311</v>
      </c>
    </row>
    <row r="48" spans="1:11" ht="26" customHeight="1">
      <c r="A48" s="71">
        <v>11</v>
      </c>
      <c r="B48" s="71" t="s">
        <v>444</v>
      </c>
      <c r="C48" s="71" t="s">
        <v>1136</v>
      </c>
      <c r="D48" s="71" t="s">
        <v>2395</v>
      </c>
      <c r="E48" s="71" t="s">
        <v>2423</v>
      </c>
      <c r="F48" s="71" t="s">
        <v>2242</v>
      </c>
      <c r="G48" s="71"/>
      <c r="H48" s="71" t="s">
        <v>2399</v>
      </c>
      <c r="I48" s="71">
        <v>100</v>
      </c>
      <c r="J48" s="71" t="s">
        <v>441</v>
      </c>
      <c r="K48" s="71"/>
    </row>
    <row r="49" spans="1:11" ht="26" customHeight="1">
      <c r="A49" s="71">
        <v>12</v>
      </c>
      <c r="B49" s="71" t="s">
        <v>462</v>
      </c>
      <c r="C49" s="71" t="s">
        <v>1137</v>
      </c>
      <c r="D49" s="71" t="s">
        <v>827</v>
      </c>
      <c r="E49" s="71" t="s">
        <v>2325</v>
      </c>
      <c r="F49" s="71" t="s">
        <v>830</v>
      </c>
      <c r="G49" s="71"/>
      <c r="H49" s="71" t="s">
        <v>2351</v>
      </c>
      <c r="I49" s="71">
        <v>500</v>
      </c>
      <c r="J49" s="71" t="s">
        <v>441</v>
      </c>
      <c r="K49" s="71"/>
    </row>
    <row r="50" spans="1:11" ht="26" customHeight="1">
      <c r="A50" s="71">
        <v>13</v>
      </c>
      <c r="B50" s="71" t="s">
        <v>462</v>
      </c>
      <c r="C50" s="71" t="s">
        <v>1138</v>
      </c>
      <c r="D50" s="71" t="s">
        <v>827</v>
      </c>
      <c r="E50" s="71" t="s">
        <v>2326</v>
      </c>
      <c r="F50" s="71" t="s">
        <v>830</v>
      </c>
      <c r="G50" s="71"/>
      <c r="H50" s="71" t="s">
        <v>2351</v>
      </c>
      <c r="I50" s="71">
        <v>500</v>
      </c>
      <c r="J50" s="71" t="s">
        <v>441</v>
      </c>
      <c r="K50" s="71"/>
    </row>
    <row r="51" spans="1:11" ht="26" customHeight="1">
      <c r="A51" s="71">
        <v>14</v>
      </c>
      <c r="B51" s="71" t="s">
        <v>462</v>
      </c>
      <c r="C51" s="71" t="s">
        <v>1139</v>
      </c>
      <c r="D51" s="71" t="s">
        <v>827</v>
      </c>
      <c r="E51" s="71" t="s">
        <v>2327</v>
      </c>
      <c r="F51" s="71" t="s">
        <v>830</v>
      </c>
      <c r="G51" s="71"/>
      <c r="H51" s="71" t="s">
        <v>2351</v>
      </c>
      <c r="I51" s="71">
        <v>500</v>
      </c>
      <c r="J51" s="71" t="s">
        <v>441</v>
      </c>
      <c r="K51" s="71"/>
    </row>
    <row r="52" spans="1:11" ht="26" customHeight="1">
      <c r="A52" s="71">
        <v>15</v>
      </c>
      <c r="B52" s="71" t="s">
        <v>475</v>
      </c>
      <c r="C52" s="71">
        <v>202220654159.5</v>
      </c>
      <c r="D52" s="71" t="s">
        <v>827</v>
      </c>
      <c r="E52" s="71" t="s">
        <v>2415</v>
      </c>
      <c r="F52" s="71" t="s">
        <v>2242</v>
      </c>
      <c r="G52" s="71"/>
      <c r="H52" s="71" t="s">
        <v>2396</v>
      </c>
      <c r="I52" s="71">
        <v>30</v>
      </c>
      <c r="J52" s="71" t="s">
        <v>441</v>
      </c>
      <c r="K52" s="71"/>
    </row>
    <row r="53" spans="1:11" ht="26" customHeight="1">
      <c r="A53" s="71">
        <v>16</v>
      </c>
      <c r="B53" s="71" t="s">
        <v>475</v>
      </c>
      <c r="C53" s="71">
        <v>202220681748.20001</v>
      </c>
      <c r="D53" s="71" t="s">
        <v>827</v>
      </c>
      <c r="E53" s="71" t="s">
        <v>2416</v>
      </c>
      <c r="F53" s="71" t="s">
        <v>2242</v>
      </c>
      <c r="G53" s="71"/>
      <c r="H53" s="71" t="s">
        <v>2396</v>
      </c>
      <c r="I53" s="71">
        <v>30</v>
      </c>
      <c r="J53" s="71" t="s">
        <v>441</v>
      </c>
      <c r="K53" s="71"/>
    </row>
    <row r="54" spans="1:11" ht="26" customHeight="1">
      <c r="A54" s="71">
        <v>17</v>
      </c>
      <c r="B54" s="71" t="s">
        <v>475</v>
      </c>
      <c r="C54" s="71">
        <v>202220711769.39999</v>
      </c>
      <c r="D54" s="71" t="s">
        <v>827</v>
      </c>
      <c r="E54" s="71" t="s">
        <v>2417</v>
      </c>
      <c r="F54" s="71" t="s">
        <v>2242</v>
      </c>
      <c r="G54" s="71"/>
      <c r="H54" s="71" t="s">
        <v>2396</v>
      </c>
      <c r="I54" s="71">
        <v>30</v>
      </c>
      <c r="J54" s="71" t="s">
        <v>441</v>
      </c>
      <c r="K54" s="71"/>
    </row>
    <row r="55" spans="1:11" ht="26" customHeight="1">
      <c r="A55" s="71">
        <v>18</v>
      </c>
      <c r="B55" s="71" t="s">
        <v>464</v>
      </c>
      <c r="C55" s="71">
        <v>202210297548.10001</v>
      </c>
      <c r="D55" s="71" t="s">
        <v>827</v>
      </c>
      <c r="E55" s="71" t="s">
        <v>2328</v>
      </c>
      <c r="F55" s="71" t="s">
        <v>830</v>
      </c>
      <c r="G55" s="71"/>
      <c r="H55" s="71" t="s">
        <v>2351</v>
      </c>
      <c r="I55" s="71">
        <v>500</v>
      </c>
      <c r="J55" s="71" t="s">
        <v>441</v>
      </c>
      <c r="K55" s="71"/>
    </row>
    <row r="56" spans="1:11" ht="26" customHeight="1">
      <c r="A56" s="71">
        <v>19</v>
      </c>
      <c r="B56" s="71" t="s">
        <v>486</v>
      </c>
      <c r="C56" s="98" t="s">
        <v>1140</v>
      </c>
      <c r="D56" s="71" t="s">
        <v>827</v>
      </c>
      <c r="E56" s="71" t="s">
        <v>2329</v>
      </c>
      <c r="F56" s="71" t="s">
        <v>830</v>
      </c>
      <c r="G56" s="71"/>
      <c r="H56" s="71" t="s">
        <v>2351</v>
      </c>
      <c r="I56" s="71">
        <v>500</v>
      </c>
      <c r="J56" s="71" t="s">
        <v>441</v>
      </c>
      <c r="K56" s="71"/>
    </row>
    <row r="57" spans="1:11" ht="26" customHeight="1">
      <c r="A57" s="62">
        <v>1</v>
      </c>
      <c r="B57" s="62" t="s">
        <v>40</v>
      </c>
      <c r="C57" s="104" t="s">
        <v>1208</v>
      </c>
      <c r="D57" s="62" t="s">
        <v>827</v>
      </c>
      <c r="E57" s="62" t="s">
        <v>2330</v>
      </c>
      <c r="F57" s="71" t="s">
        <v>830</v>
      </c>
      <c r="G57" s="62"/>
      <c r="H57" s="71" t="s">
        <v>2351</v>
      </c>
      <c r="I57" s="104">
        <v>500</v>
      </c>
      <c r="J57" s="62" t="s">
        <v>22</v>
      </c>
      <c r="K57" s="62"/>
    </row>
    <row r="58" spans="1:11" ht="26" customHeight="1">
      <c r="A58" s="62">
        <v>2</v>
      </c>
      <c r="B58" s="62" t="s">
        <v>51</v>
      </c>
      <c r="C58" s="104" t="s">
        <v>1209</v>
      </c>
      <c r="D58" s="62" t="s">
        <v>832</v>
      </c>
      <c r="E58" s="62" t="s">
        <v>2362</v>
      </c>
      <c r="F58" s="71" t="s">
        <v>830</v>
      </c>
      <c r="G58" s="62"/>
      <c r="H58" s="71" t="s">
        <v>2352</v>
      </c>
      <c r="I58" s="104">
        <v>500</v>
      </c>
      <c r="J58" s="62" t="s">
        <v>22</v>
      </c>
      <c r="K58" s="62"/>
    </row>
    <row r="59" spans="1:11" ht="26" customHeight="1">
      <c r="A59" s="62">
        <v>3</v>
      </c>
      <c r="B59" s="62" t="s">
        <v>27</v>
      </c>
      <c r="C59" s="104" t="s">
        <v>1210</v>
      </c>
      <c r="D59" s="62" t="s">
        <v>832</v>
      </c>
      <c r="E59" s="62" t="s">
        <v>1211</v>
      </c>
      <c r="F59" s="71" t="s">
        <v>830</v>
      </c>
      <c r="G59" s="62"/>
      <c r="H59" s="71" t="s">
        <v>2352</v>
      </c>
      <c r="I59" s="104">
        <v>500</v>
      </c>
      <c r="J59" s="62" t="s">
        <v>22</v>
      </c>
      <c r="K59" s="62"/>
    </row>
    <row r="60" spans="1:11" ht="26" customHeight="1">
      <c r="A60" s="62">
        <v>4</v>
      </c>
      <c r="B60" s="62" t="s">
        <v>46</v>
      </c>
      <c r="C60" s="104" t="s">
        <v>1212</v>
      </c>
      <c r="D60" s="62" t="s">
        <v>832</v>
      </c>
      <c r="E60" s="62" t="s">
        <v>2363</v>
      </c>
      <c r="F60" s="71" t="s">
        <v>830</v>
      </c>
      <c r="G60" s="62"/>
      <c r="H60" s="71" t="s">
        <v>2352</v>
      </c>
      <c r="I60" s="104">
        <v>500</v>
      </c>
      <c r="J60" s="62" t="s">
        <v>22</v>
      </c>
      <c r="K60" s="62"/>
    </row>
    <row r="61" spans="1:11" ht="26" customHeight="1">
      <c r="A61" s="62">
        <v>5</v>
      </c>
      <c r="B61" s="62" t="s">
        <v>26</v>
      </c>
      <c r="C61" s="104" t="s">
        <v>1213</v>
      </c>
      <c r="D61" s="62" t="s">
        <v>827</v>
      </c>
      <c r="E61" s="62" t="s">
        <v>2331</v>
      </c>
      <c r="F61" s="71" t="s">
        <v>830</v>
      </c>
      <c r="G61" s="62"/>
      <c r="H61" s="71" t="s">
        <v>2351</v>
      </c>
      <c r="I61" s="104">
        <v>500</v>
      </c>
      <c r="J61" s="62" t="s">
        <v>22</v>
      </c>
      <c r="K61" s="62"/>
    </row>
    <row r="62" spans="1:11" ht="26" customHeight="1">
      <c r="A62" s="62">
        <v>6</v>
      </c>
      <c r="B62" s="62" t="s">
        <v>45</v>
      </c>
      <c r="C62" s="104" t="s">
        <v>1214</v>
      </c>
      <c r="D62" s="62" t="s">
        <v>832</v>
      </c>
      <c r="E62" s="62" t="s">
        <v>1215</v>
      </c>
      <c r="F62" s="71" t="s">
        <v>830</v>
      </c>
      <c r="G62" s="62"/>
      <c r="H62" s="71" t="s">
        <v>2352</v>
      </c>
      <c r="I62" s="104">
        <v>500</v>
      </c>
      <c r="J62" s="62" t="s">
        <v>22</v>
      </c>
      <c r="K62" s="62"/>
    </row>
    <row r="63" spans="1:11" ht="26" customHeight="1">
      <c r="A63" s="71">
        <v>1</v>
      </c>
      <c r="B63" s="71" t="s">
        <v>183</v>
      </c>
      <c r="C63" s="98" t="s">
        <v>1280</v>
      </c>
      <c r="D63" s="71" t="s">
        <v>827</v>
      </c>
      <c r="E63" s="150" t="s">
        <v>2332</v>
      </c>
      <c r="F63" s="71" t="s">
        <v>830</v>
      </c>
      <c r="G63" s="71"/>
      <c r="H63" s="71" t="s">
        <v>2351</v>
      </c>
      <c r="I63" s="71">
        <v>500</v>
      </c>
      <c r="J63" s="71" t="s">
        <v>174</v>
      </c>
      <c r="K63" s="71"/>
    </row>
    <row r="64" spans="1:11" ht="26" customHeight="1">
      <c r="A64" s="71">
        <v>2</v>
      </c>
      <c r="B64" s="71" t="s">
        <v>183</v>
      </c>
      <c r="C64" s="98">
        <v>2021116756.4000001</v>
      </c>
      <c r="D64" s="62" t="s">
        <v>832</v>
      </c>
      <c r="E64" s="71" t="s">
        <v>2364</v>
      </c>
      <c r="F64" s="71" t="s">
        <v>830</v>
      </c>
      <c r="G64" s="71"/>
      <c r="H64" s="71" t="s">
        <v>2352</v>
      </c>
      <c r="I64" s="71">
        <v>500</v>
      </c>
      <c r="J64" s="71" t="s">
        <v>174</v>
      </c>
      <c r="K64" s="71"/>
    </row>
    <row r="65" spans="1:11" ht="26" customHeight="1">
      <c r="A65" s="71">
        <v>3</v>
      </c>
      <c r="B65" s="71" t="s">
        <v>187</v>
      </c>
      <c r="C65" s="71" t="s">
        <v>1281</v>
      </c>
      <c r="D65" s="62" t="s">
        <v>832</v>
      </c>
      <c r="E65" s="71" t="s">
        <v>2365</v>
      </c>
      <c r="F65" s="71" t="s">
        <v>830</v>
      </c>
      <c r="G65" s="71"/>
      <c r="H65" s="71" t="s">
        <v>2352</v>
      </c>
      <c r="I65" s="71">
        <v>500</v>
      </c>
      <c r="J65" s="71" t="s">
        <v>174</v>
      </c>
      <c r="K65" s="107"/>
    </row>
    <row r="66" spans="1:11" ht="26" customHeight="1">
      <c r="A66" s="71">
        <v>4</v>
      </c>
      <c r="B66" s="71" t="s">
        <v>193</v>
      </c>
      <c r="C66" s="71">
        <v>202210524938.79999</v>
      </c>
      <c r="D66" s="71" t="s">
        <v>827</v>
      </c>
      <c r="E66" s="150" t="s">
        <v>2333</v>
      </c>
      <c r="F66" s="71" t="s">
        <v>830</v>
      </c>
      <c r="G66" s="71"/>
      <c r="H66" s="71" t="s">
        <v>2351</v>
      </c>
      <c r="I66" s="71">
        <v>500</v>
      </c>
      <c r="J66" s="71" t="s">
        <v>174</v>
      </c>
      <c r="K66" s="71"/>
    </row>
    <row r="67" spans="1:11" ht="26" customHeight="1">
      <c r="A67" s="71">
        <v>5</v>
      </c>
      <c r="B67" s="71" t="s">
        <v>196</v>
      </c>
      <c r="C67" s="71" t="s">
        <v>1282</v>
      </c>
      <c r="D67" s="71" t="s">
        <v>832</v>
      </c>
      <c r="E67" s="71" t="s">
        <v>2366</v>
      </c>
      <c r="F67" s="71" t="s">
        <v>830</v>
      </c>
      <c r="G67" s="71"/>
      <c r="H67" s="71" t="s">
        <v>2352</v>
      </c>
      <c r="I67" s="71">
        <v>500</v>
      </c>
      <c r="J67" s="71" t="s">
        <v>174</v>
      </c>
      <c r="K67" s="71"/>
    </row>
    <row r="68" spans="1:11" ht="26" customHeight="1">
      <c r="A68" s="71">
        <v>6</v>
      </c>
      <c r="B68" s="71" t="s">
        <v>199</v>
      </c>
      <c r="C68" s="98" t="s">
        <v>2398</v>
      </c>
      <c r="D68" s="71" t="s">
        <v>827</v>
      </c>
      <c r="E68" s="71" t="s">
        <v>2397</v>
      </c>
      <c r="F68" s="71" t="s">
        <v>2242</v>
      </c>
      <c r="G68" s="71"/>
      <c r="H68" s="71" t="s">
        <v>2396</v>
      </c>
      <c r="I68" s="71">
        <v>30</v>
      </c>
      <c r="J68" s="71" t="s">
        <v>174</v>
      </c>
      <c r="K68" s="71"/>
    </row>
    <row r="69" spans="1:11" ht="26" customHeight="1">
      <c r="A69" s="71">
        <v>7</v>
      </c>
      <c r="B69" s="71" t="s">
        <v>2419</v>
      </c>
      <c r="C69" s="71" t="s">
        <v>1283</v>
      </c>
      <c r="D69" s="71" t="s">
        <v>827</v>
      </c>
      <c r="E69" s="71" t="s">
        <v>2418</v>
      </c>
      <c r="F69" s="71" t="s">
        <v>2242</v>
      </c>
      <c r="G69" s="71"/>
      <c r="H69" s="71" t="s">
        <v>2396</v>
      </c>
      <c r="I69" s="71">
        <v>30</v>
      </c>
      <c r="J69" s="71" t="s">
        <v>174</v>
      </c>
      <c r="K69" s="71"/>
    </row>
    <row r="70" spans="1:11" ht="26" customHeight="1">
      <c r="A70" s="71">
        <v>8</v>
      </c>
      <c r="B70" s="71" t="s">
        <v>205</v>
      </c>
      <c r="C70" s="75" t="s">
        <v>1284</v>
      </c>
      <c r="D70" s="71" t="s">
        <v>827</v>
      </c>
      <c r="E70" s="71" t="s">
        <v>2334</v>
      </c>
      <c r="F70" s="71" t="s">
        <v>830</v>
      </c>
      <c r="G70" s="71"/>
      <c r="H70" s="71" t="s">
        <v>2351</v>
      </c>
      <c r="I70" s="71">
        <v>500</v>
      </c>
      <c r="J70" s="71" t="s">
        <v>174</v>
      </c>
      <c r="K70" s="71"/>
    </row>
    <row r="71" spans="1:11" ht="26" customHeight="1">
      <c r="A71" s="71">
        <v>9</v>
      </c>
      <c r="B71" s="71" t="s">
        <v>216</v>
      </c>
      <c r="C71" s="71" t="s">
        <v>2426</v>
      </c>
      <c r="D71" s="71" t="s">
        <v>2395</v>
      </c>
      <c r="E71" s="71" t="s">
        <v>2424</v>
      </c>
      <c r="F71" s="71" t="s">
        <v>2242</v>
      </c>
      <c r="G71" s="71"/>
      <c r="H71" s="71" t="s">
        <v>2399</v>
      </c>
      <c r="I71" s="71">
        <v>100</v>
      </c>
      <c r="J71" s="71" t="s">
        <v>174</v>
      </c>
      <c r="K71" s="71"/>
    </row>
    <row r="72" spans="1:11" ht="26" customHeight="1">
      <c r="A72" s="71">
        <v>10</v>
      </c>
      <c r="B72" s="71" t="s">
        <v>202</v>
      </c>
      <c r="C72" s="71" t="s">
        <v>1285</v>
      </c>
      <c r="D72" s="71" t="s">
        <v>832</v>
      </c>
      <c r="E72" s="71" t="s">
        <v>2367</v>
      </c>
      <c r="F72" s="71" t="s">
        <v>830</v>
      </c>
      <c r="G72" s="71"/>
      <c r="H72" s="71" t="s">
        <v>2352</v>
      </c>
      <c r="I72" s="71">
        <v>500</v>
      </c>
      <c r="J72" s="71" t="s">
        <v>174</v>
      </c>
      <c r="K72" s="71"/>
    </row>
    <row r="73" spans="1:11" ht="26" customHeight="1">
      <c r="A73" s="71">
        <v>11</v>
      </c>
      <c r="B73" s="71" t="s">
        <v>189</v>
      </c>
      <c r="C73" s="75" t="s">
        <v>1286</v>
      </c>
      <c r="D73" s="71" t="s">
        <v>832</v>
      </c>
      <c r="E73" s="71" t="s">
        <v>1287</v>
      </c>
      <c r="F73" s="71" t="s">
        <v>830</v>
      </c>
      <c r="G73" s="71"/>
      <c r="H73" s="71" t="s">
        <v>2352</v>
      </c>
      <c r="I73" s="71">
        <v>500</v>
      </c>
      <c r="J73" s="71" t="s">
        <v>174</v>
      </c>
      <c r="K73" s="71"/>
    </row>
    <row r="74" spans="1:11" ht="26" customHeight="1">
      <c r="A74" s="71">
        <v>12</v>
      </c>
      <c r="B74" s="71" t="s">
        <v>189</v>
      </c>
      <c r="C74" s="75" t="s">
        <v>1288</v>
      </c>
      <c r="D74" s="71" t="s">
        <v>832</v>
      </c>
      <c r="E74" s="71" t="s">
        <v>1289</v>
      </c>
      <c r="F74" s="71" t="s">
        <v>830</v>
      </c>
      <c r="G74" s="71"/>
      <c r="H74" s="71" t="s">
        <v>2352</v>
      </c>
      <c r="I74" s="71">
        <v>500</v>
      </c>
      <c r="J74" s="71" t="s">
        <v>174</v>
      </c>
      <c r="K74" s="71"/>
    </row>
    <row r="75" spans="1:11" ht="26" customHeight="1">
      <c r="A75" s="71">
        <v>13</v>
      </c>
      <c r="B75" s="71" t="s">
        <v>189</v>
      </c>
      <c r="C75" s="75" t="s">
        <v>1290</v>
      </c>
      <c r="D75" s="71" t="s">
        <v>827</v>
      </c>
      <c r="E75" s="71" t="s">
        <v>2335</v>
      </c>
      <c r="F75" s="71" t="s">
        <v>830</v>
      </c>
      <c r="G75" s="71"/>
      <c r="H75" s="71" t="s">
        <v>2351</v>
      </c>
      <c r="I75" s="71">
        <v>500</v>
      </c>
      <c r="J75" s="71" t="s">
        <v>174</v>
      </c>
      <c r="K75" s="71"/>
    </row>
    <row r="76" spans="1:11" ht="26" customHeight="1">
      <c r="A76" s="71">
        <v>14</v>
      </c>
      <c r="B76" s="71" t="s">
        <v>208</v>
      </c>
      <c r="C76" s="71" t="s">
        <v>2241</v>
      </c>
      <c r="D76" s="71" t="s">
        <v>827</v>
      </c>
      <c r="E76" s="71" t="s">
        <v>2336</v>
      </c>
      <c r="F76" s="71" t="s">
        <v>830</v>
      </c>
      <c r="G76" s="71"/>
      <c r="H76" s="71" t="s">
        <v>2351</v>
      </c>
      <c r="I76" s="71">
        <v>500</v>
      </c>
      <c r="J76" s="71" t="s">
        <v>174</v>
      </c>
      <c r="K76" s="71"/>
    </row>
    <row r="77" spans="1:11" ht="26" customHeight="1">
      <c r="A77" s="71">
        <v>15</v>
      </c>
      <c r="B77" s="71" t="s">
        <v>230</v>
      </c>
      <c r="C77" s="71" t="s">
        <v>1291</v>
      </c>
      <c r="D77" s="71" t="s">
        <v>2309</v>
      </c>
      <c r="E77" s="71" t="s">
        <v>1292</v>
      </c>
      <c r="F77" s="71" t="s">
        <v>830</v>
      </c>
      <c r="G77" s="71"/>
      <c r="H77" s="71" t="s">
        <v>2352</v>
      </c>
      <c r="I77" s="71">
        <v>500</v>
      </c>
      <c r="J77" s="71" t="s">
        <v>174</v>
      </c>
      <c r="K77" s="71"/>
    </row>
    <row r="78" spans="1:11" ht="26" customHeight="1">
      <c r="A78" s="71">
        <v>16</v>
      </c>
      <c r="B78" s="71" t="s">
        <v>232</v>
      </c>
      <c r="C78" s="71" t="s">
        <v>1293</v>
      </c>
      <c r="D78" s="71" t="s">
        <v>832</v>
      </c>
      <c r="E78" s="71" t="s">
        <v>2368</v>
      </c>
      <c r="F78" s="71" t="s">
        <v>830</v>
      </c>
      <c r="G78" s="71"/>
      <c r="H78" s="71" t="s">
        <v>2352</v>
      </c>
      <c r="I78" s="71">
        <v>0</v>
      </c>
      <c r="J78" s="71" t="s">
        <v>174</v>
      </c>
      <c r="K78" s="71" t="s">
        <v>2311</v>
      </c>
    </row>
    <row r="79" spans="1:11" ht="26" customHeight="1">
      <c r="A79" s="71">
        <v>17</v>
      </c>
      <c r="B79" s="71" t="s">
        <v>232</v>
      </c>
      <c r="C79" s="71" t="s">
        <v>1294</v>
      </c>
      <c r="D79" s="71" t="s">
        <v>827</v>
      </c>
      <c r="E79" s="150" t="s">
        <v>2337</v>
      </c>
      <c r="F79" s="71" t="s">
        <v>830</v>
      </c>
      <c r="G79" s="71"/>
      <c r="H79" s="71" t="s">
        <v>2351</v>
      </c>
      <c r="I79" s="71">
        <v>500</v>
      </c>
      <c r="J79" s="71" t="s">
        <v>174</v>
      </c>
      <c r="K79" s="71"/>
    </row>
    <row r="80" spans="1:11" ht="26" customHeight="1">
      <c r="A80" s="71">
        <v>1</v>
      </c>
      <c r="B80" s="71" t="s">
        <v>1550</v>
      </c>
      <c r="C80" s="71" t="s">
        <v>1551</v>
      </c>
      <c r="D80" s="71" t="s">
        <v>832</v>
      </c>
      <c r="E80" s="71" t="s">
        <v>2369</v>
      </c>
      <c r="F80" s="71" t="s">
        <v>830</v>
      </c>
      <c r="G80" s="71"/>
      <c r="H80" s="71" t="s">
        <v>2352</v>
      </c>
      <c r="I80" s="71">
        <v>500</v>
      </c>
      <c r="J80" s="71" t="s">
        <v>547</v>
      </c>
      <c r="K80" s="71"/>
    </row>
    <row r="81" spans="1:11" ht="26" customHeight="1">
      <c r="A81" s="71">
        <v>2</v>
      </c>
      <c r="B81" s="71" t="s">
        <v>1550</v>
      </c>
      <c r="C81" s="71" t="s">
        <v>1552</v>
      </c>
      <c r="D81" s="71" t="s">
        <v>832</v>
      </c>
      <c r="E81" s="71" t="s">
        <v>1553</v>
      </c>
      <c r="F81" s="71" t="s">
        <v>830</v>
      </c>
      <c r="G81" s="71"/>
      <c r="H81" s="71" t="s">
        <v>2352</v>
      </c>
      <c r="I81" s="71">
        <v>500</v>
      </c>
      <c r="J81" s="71" t="s">
        <v>547</v>
      </c>
      <c r="K81" s="71"/>
    </row>
    <row r="82" spans="1:11" ht="26" customHeight="1">
      <c r="A82" s="71">
        <v>3</v>
      </c>
      <c r="B82" s="71" t="s">
        <v>1536</v>
      </c>
      <c r="C82" s="71" t="s">
        <v>1554</v>
      </c>
      <c r="D82" s="71" t="s">
        <v>846</v>
      </c>
      <c r="E82" s="71" t="s">
        <v>1555</v>
      </c>
      <c r="F82" s="71" t="s">
        <v>830</v>
      </c>
      <c r="G82" s="71" t="s">
        <v>1556</v>
      </c>
      <c r="H82" s="71" t="s">
        <v>2394</v>
      </c>
      <c r="I82" s="71">
        <v>3000</v>
      </c>
      <c r="J82" s="71" t="s">
        <v>547</v>
      </c>
      <c r="K82" s="71"/>
    </row>
    <row r="83" spans="1:11" ht="26" customHeight="1">
      <c r="A83" s="71">
        <v>4</v>
      </c>
      <c r="B83" s="71" t="s">
        <v>1536</v>
      </c>
      <c r="C83" s="71" t="s">
        <v>1557</v>
      </c>
      <c r="D83" s="71" t="s">
        <v>846</v>
      </c>
      <c r="E83" s="71" t="s">
        <v>1558</v>
      </c>
      <c r="F83" s="71" t="s">
        <v>830</v>
      </c>
      <c r="G83" s="71" t="s">
        <v>1559</v>
      </c>
      <c r="H83" s="71" t="s">
        <v>2394</v>
      </c>
      <c r="I83" s="71">
        <v>3000</v>
      </c>
      <c r="J83" s="71" t="s">
        <v>547</v>
      </c>
      <c r="K83" s="71"/>
    </row>
    <row r="84" spans="1:11" ht="26" customHeight="1">
      <c r="A84" s="71">
        <v>5</v>
      </c>
      <c r="B84" s="71" t="s">
        <v>1536</v>
      </c>
      <c r="C84" s="71" t="s">
        <v>1554</v>
      </c>
      <c r="D84" s="71" t="s">
        <v>832</v>
      </c>
      <c r="E84" s="71" t="s">
        <v>2370</v>
      </c>
      <c r="F84" s="71" t="s">
        <v>830</v>
      </c>
      <c r="G84" s="71"/>
      <c r="H84" s="174" t="s">
        <v>2352</v>
      </c>
      <c r="I84" s="71">
        <v>500</v>
      </c>
      <c r="J84" s="71" t="s">
        <v>547</v>
      </c>
      <c r="K84" s="71"/>
    </row>
    <row r="85" spans="1:11" ht="26" customHeight="1">
      <c r="A85" s="71">
        <v>6</v>
      </c>
      <c r="B85" s="71" t="s">
        <v>1536</v>
      </c>
      <c r="C85" s="71" t="s">
        <v>1560</v>
      </c>
      <c r="D85" s="71" t="s">
        <v>832</v>
      </c>
      <c r="E85" s="84" t="s">
        <v>2371</v>
      </c>
      <c r="F85" s="71" t="s">
        <v>830</v>
      </c>
      <c r="G85" s="71"/>
      <c r="H85" s="71" t="s">
        <v>2352</v>
      </c>
      <c r="I85" s="71">
        <v>500</v>
      </c>
      <c r="J85" s="71" t="s">
        <v>547</v>
      </c>
      <c r="K85" s="71"/>
    </row>
    <row r="86" spans="1:11" ht="26" customHeight="1">
      <c r="A86" s="71">
        <v>7</v>
      </c>
      <c r="B86" s="71" t="s">
        <v>1536</v>
      </c>
      <c r="C86" s="71" t="s">
        <v>1561</v>
      </c>
      <c r="D86" s="71" t="s">
        <v>832</v>
      </c>
      <c r="E86" s="84" t="s">
        <v>2372</v>
      </c>
      <c r="F86" s="71" t="s">
        <v>830</v>
      </c>
      <c r="G86" s="71"/>
      <c r="H86" s="71" t="s">
        <v>2352</v>
      </c>
      <c r="I86" s="71">
        <v>500</v>
      </c>
      <c r="J86" s="71" t="s">
        <v>547</v>
      </c>
      <c r="K86" s="71" t="s">
        <v>2311</v>
      </c>
    </row>
    <row r="87" spans="1:11" ht="26" customHeight="1">
      <c r="A87" s="71">
        <v>8</v>
      </c>
      <c r="B87" s="71" t="s">
        <v>1536</v>
      </c>
      <c r="C87" s="99">
        <v>202210156448.70001</v>
      </c>
      <c r="D87" s="71" t="s">
        <v>827</v>
      </c>
      <c r="E87" s="71" t="s">
        <v>2338</v>
      </c>
      <c r="F87" s="71" t="s">
        <v>830</v>
      </c>
      <c r="G87" s="71"/>
      <c r="H87" s="71" t="s">
        <v>2351</v>
      </c>
      <c r="I87" s="71">
        <v>0</v>
      </c>
      <c r="J87" s="71" t="s">
        <v>547</v>
      </c>
      <c r="K87" s="71" t="s">
        <v>2311</v>
      </c>
    </row>
    <row r="88" spans="1:11" ht="26" customHeight="1">
      <c r="A88" s="71">
        <v>9</v>
      </c>
      <c r="B88" s="71" t="s">
        <v>1536</v>
      </c>
      <c r="C88" s="99">
        <v>202211050467.79999</v>
      </c>
      <c r="D88" s="71" t="s">
        <v>827</v>
      </c>
      <c r="E88" s="71" t="s">
        <v>2339</v>
      </c>
      <c r="F88" s="71" t="s">
        <v>830</v>
      </c>
      <c r="G88" s="71"/>
      <c r="H88" s="71" t="s">
        <v>2351</v>
      </c>
      <c r="I88" s="71">
        <v>0</v>
      </c>
      <c r="J88" s="71" t="s">
        <v>547</v>
      </c>
      <c r="K88" s="71" t="s">
        <v>2311</v>
      </c>
    </row>
    <row r="89" spans="1:11" ht="26" customHeight="1">
      <c r="A89" s="71">
        <v>12</v>
      </c>
      <c r="B89" s="71" t="s">
        <v>1562</v>
      </c>
      <c r="C89" s="71" t="s">
        <v>1563</v>
      </c>
      <c r="D89" s="71" t="s">
        <v>832</v>
      </c>
      <c r="E89" s="71" t="s">
        <v>2373</v>
      </c>
      <c r="F89" s="71" t="s">
        <v>830</v>
      </c>
      <c r="G89" s="71"/>
      <c r="H89" s="71" t="s">
        <v>2352</v>
      </c>
      <c r="I89" s="71">
        <v>500</v>
      </c>
      <c r="J89" s="71" t="s">
        <v>547</v>
      </c>
      <c r="K89" s="71"/>
    </row>
    <row r="90" spans="1:11" ht="26" customHeight="1">
      <c r="A90" s="71">
        <v>13</v>
      </c>
      <c r="B90" s="71" t="s">
        <v>1562</v>
      </c>
      <c r="C90" s="71" t="s">
        <v>1564</v>
      </c>
      <c r="D90" s="71" t="s">
        <v>832</v>
      </c>
      <c r="E90" s="71" t="s">
        <v>2374</v>
      </c>
      <c r="F90" s="71" t="s">
        <v>830</v>
      </c>
      <c r="G90" s="71"/>
      <c r="H90" s="71" t="s">
        <v>2352</v>
      </c>
      <c r="I90" s="71">
        <v>500</v>
      </c>
      <c r="J90" s="71" t="s">
        <v>547</v>
      </c>
      <c r="K90" s="71"/>
    </row>
    <row r="91" spans="1:11" ht="26" customHeight="1">
      <c r="A91" s="71">
        <v>14</v>
      </c>
      <c r="B91" s="71" t="s">
        <v>1562</v>
      </c>
      <c r="C91" s="71" t="s">
        <v>1565</v>
      </c>
      <c r="D91" s="71" t="s">
        <v>832</v>
      </c>
      <c r="E91" s="71" t="s">
        <v>2375</v>
      </c>
      <c r="F91" s="71" t="s">
        <v>830</v>
      </c>
      <c r="G91" s="71"/>
      <c r="H91" s="71" t="s">
        <v>2352</v>
      </c>
      <c r="I91" s="71">
        <v>500</v>
      </c>
      <c r="J91" s="71" t="s">
        <v>547</v>
      </c>
      <c r="K91" s="71"/>
    </row>
    <row r="92" spans="1:11" ht="26" customHeight="1">
      <c r="A92" s="71">
        <v>15</v>
      </c>
      <c r="B92" s="71" t="s">
        <v>1547</v>
      </c>
      <c r="C92" s="71" t="s">
        <v>1566</v>
      </c>
      <c r="D92" s="71" t="s">
        <v>832</v>
      </c>
      <c r="E92" s="71" t="s">
        <v>2376</v>
      </c>
      <c r="F92" s="71" t="s">
        <v>830</v>
      </c>
      <c r="G92" s="71"/>
      <c r="H92" s="71" t="s">
        <v>2352</v>
      </c>
      <c r="I92" s="71">
        <v>500</v>
      </c>
      <c r="J92" s="71" t="s">
        <v>547</v>
      </c>
      <c r="K92" s="71"/>
    </row>
    <row r="93" spans="1:11" ht="26" customHeight="1">
      <c r="A93" s="71">
        <v>16</v>
      </c>
      <c r="B93" s="71" t="s">
        <v>1547</v>
      </c>
      <c r="C93" s="71" t="s">
        <v>1567</v>
      </c>
      <c r="D93" s="71" t="s">
        <v>832</v>
      </c>
      <c r="E93" s="71" t="s">
        <v>1568</v>
      </c>
      <c r="F93" s="71" t="s">
        <v>830</v>
      </c>
      <c r="G93" s="71"/>
      <c r="H93" s="71" t="s">
        <v>2352</v>
      </c>
      <c r="I93" s="71">
        <v>500</v>
      </c>
      <c r="J93" s="71" t="s">
        <v>547</v>
      </c>
      <c r="K93" s="71"/>
    </row>
    <row r="94" spans="1:11" ht="26" customHeight="1">
      <c r="A94" s="71">
        <v>17</v>
      </c>
      <c r="B94" s="71" t="s">
        <v>1569</v>
      </c>
      <c r="C94" s="105">
        <v>202211591392.39999</v>
      </c>
      <c r="D94" s="71" t="s">
        <v>827</v>
      </c>
      <c r="E94" s="71" t="s">
        <v>2340</v>
      </c>
      <c r="F94" s="71" t="s">
        <v>830</v>
      </c>
      <c r="G94" s="71"/>
      <c r="H94" s="71" t="s">
        <v>2351</v>
      </c>
      <c r="I94" s="71">
        <v>0</v>
      </c>
      <c r="J94" s="71" t="s">
        <v>547</v>
      </c>
      <c r="K94" s="71" t="s">
        <v>2311</v>
      </c>
    </row>
    <row r="95" spans="1:11" ht="26" customHeight="1">
      <c r="A95" s="71">
        <v>1</v>
      </c>
      <c r="B95" s="71" t="s">
        <v>348</v>
      </c>
      <c r="C95" s="71" t="s">
        <v>1826</v>
      </c>
      <c r="D95" s="71" t="s">
        <v>832</v>
      </c>
      <c r="E95" s="71" t="s">
        <v>2377</v>
      </c>
      <c r="F95" s="71" t="s">
        <v>830</v>
      </c>
      <c r="G95" s="71"/>
      <c r="H95" s="71" t="s">
        <v>2352</v>
      </c>
      <c r="I95" s="71">
        <v>500</v>
      </c>
      <c r="J95" s="71" t="s">
        <v>346</v>
      </c>
      <c r="K95" s="71"/>
    </row>
    <row r="96" spans="1:11" ht="26" customHeight="1">
      <c r="A96" s="71">
        <v>2</v>
      </c>
      <c r="B96" s="71" t="s">
        <v>348</v>
      </c>
      <c r="C96" s="71" t="s">
        <v>1827</v>
      </c>
      <c r="D96" s="71" t="s">
        <v>832</v>
      </c>
      <c r="E96" s="71" t="s">
        <v>2378</v>
      </c>
      <c r="F96" s="71" t="s">
        <v>830</v>
      </c>
      <c r="G96" s="71"/>
      <c r="H96" s="71" t="s">
        <v>2352</v>
      </c>
      <c r="I96" s="71">
        <v>500</v>
      </c>
      <c r="J96" s="71" t="s">
        <v>346</v>
      </c>
      <c r="K96" s="71"/>
    </row>
    <row r="97" spans="1:11" ht="26" customHeight="1">
      <c r="A97" s="71">
        <v>3</v>
      </c>
      <c r="B97" s="71" t="s">
        <v>356</v>
      </c>
      <c r="C97" s="71" t="s">
        <v>1828</v>
      </c>
      <c r="D97" s="71" t="s">
        <v>2395</v>
      </c>
      <c r="E97" s="71" t="s">
        <v>2402</v>
      </c>
      <c r="F97" s="71" t="s">
        <v>2242</v>
      </c>
      <c r="G97" s="71"/>
      <c r="H97" s="71" t="s">
        <v>2399</v>
      </c>
      <c r="I97" s="71">
        <v>100</v>
      </c>
      <c r="J97" s="71" t="s">
        <v>346</v>
      </c>
      <c r="K97" s="71"/>
    </row>
    <row r="98" spans="1:11" ht="26" customHeight="1">
      <c r="A98" s="74">
        <v>1</v>
      </c>
      <c r="B98" s="74" t="s">
        <v>371</v>
      </c>
      <c r="C98" s="106">
        <v>202210639399.20001</v>
      </c>
      <c r="D98" s="74" t="s">
        <v>827</v>
      </c>
      <c r="E98" s="74" t="s">
        <v>2341</v>
      </c>
      <c r="F98" s="71" t="s">
        <v>830</v>
      </c>
      <c r="G98" s="74"/>
      <c r="H98" s="71" t="s">
        <v>2351</v>
      </c>
      <c r="I98" s="74">
        <v>0</v>
      </c>
      <c r="J98" s="74" t="s">
        <v>359</v>
      </c>
      <c r="K98" s="71" t="s">
        <v>2311</v>
      </c>
    </row>
    <row r="99" spans="1:11" ht="26" customHeight="1">
      <c r="A99" s="74">
        <v>2</v>
      </c>
      <c r="B99" s="74" t="s">
        <v>371</v>
      </c>
      <c r="C99" s="106">
        <v>202122677293.5</v>
      </c>
      <c r="D99" s="71" t="s">
        <v>2309</v>
      </c>
      <c r="E99" s="74" t="s">
        <v>2412</v>
      </c>
      <c r="F99" s="71" t="s">
        <v>2242</v>
      </c>
      <c r="G99" s="74"/>
      <c r="H99" s="71" t="s">
        <v>2399</v>
      </c>
      <c r="I99" s="74">
        <v>0</v>
      </c>
      <c r="J99" s="74" t="s">
        <v>359</v>
      </c>
      <c r="K99" s="71" t="s">
        <v>2311</v>
      </c>
    </row>
    <row r="100" spans="1:11" ht="26" customHeight="1">
      <c r="A100" s="71">
        <v>1</v>
      </c>
      <c r="B100" s="71" t="s">
        <v>429</v>
      </c>
      <c r="C100" s="84" t="s">
        <v>1951</v>
      </c>
      <c r="D100" s="71" t="s">
        <v>827</v>
      </c>
      <c r="E100" s="71" t="s">
        <v>2342</v>
      </c>
      <c r="F100" s="71" t="s">
        <v>830</v>
      </c>
      <c r="G100" s="71"/>
      <c r="H100" s="71" t="s">
        <v>2351</v>
      </c>
      <c r="I100" s="71">
        <v>500</v>
      </c>
      <c r="J100" s="71" t="s">
        <v>394</v>
      </c>
      <c r="K100" s="71"/>
    </row>
    <row r="101" spans="1:11" ht="26" customHeight="1">
      <c r="A101" s="71">
        <v>2</v>
      </c>
      <c r="B101" s="71" t="s">
        <v>429</v>
      </c>
      <c r="C101" s="85" t="s">
        <v>1952</v>
      </c>
      <c r="D101" s="71" t="s">
        <v>827</v>
      </c>
      <c r="E101" s="76" t="s">
        <v>2343</v>
      </c>
      <c r="F101" s="71" t="s">
        <v>830</v>
      </c>
      <c r="G101" s="71"/>
      <c r="H101" s="71" t="s">
        <v>2351</v>
      </c>
      <c r="I101" s="71">
        <v>500</v>
      </c>
      <c r="J101" s="71" t="s">
        <v>394</v>
      </c>
      <c r="K101" s="71"/>
    </row>
    <row r="102" spans="1:11" ht="26" customHeight="1">
      <c r="A102" s="71">
        <v>3</v>
      </c>
      <c r="B102" s="71" t="s">
        <v>429</v>
      </c>
      <c r="C102" s="85" t="s">
        <v>1953</v>
      </c>
      <c r="D102" s="71" t="s">
        <v>827</v>
      </c>
      <c r="E102" s="76" t="s">
        <v>2344</v>
      </c>
      <c r="F102" s="71" t="s">
        <v>830</v>
      </c>
      <c r="G102" s="71"/>
      <c r="H102" s="71" t="s">
        <v>2351</v>
      </c>
      <c r="I102" s="71">
        <v>500</v>
      </c>
      <c r="J102" s="71" t="s">
        <v>394</v>
      </c>
      <c r="K102" s="71"/>
    </row>
    <row r="103" spans="1:11" ht="26" customHeight="1">
      <c r="A103" s="71">
        <v>4</v>
      </c>
      <c r="B103" s="71" t="s">
        <v>429</v>
      </c>
      <c r="C103" s="85" t="s">
        <v>1954</v>
      </c>
      <c r="D103" s="71" t="s">
        <v>827</v>
      </c>
      <c r="E103" s="76" t="s">
        <v>2345</v>
      </c>
      <c r="F103" s="71" t="s">
        <v>830</v>
      </c>
      <c r="G103" s="71"/>
      <c r="H103" s="71" t="s">
        <v>2351</v>
      </c>
      <c r="I103" s="71">
        <v>500</v>
      </c>
      <c r="J103" s="71" t="s">
        <v>394</v>
      </c>
      <c r="K103" s="71"/>
    </row>
    <row r="104" spans="1:11" ht="26" customHeight="1">
      <c r="A104" s="71">
        <v>5</v>
      </c>
      <c r="B104" s="71" t="s">
        <v>429</v>
      </c>
      <c r="C104" s="85" t="s">
        <v>1955</v>
      </c>
      <c r="D104" s="71" t="s">
        <v>827</v>
      </c>
      <c r="E104" s="76" t="s">
        <v>2346</v>
      </c>
      <c r="F104" s="71" t="s">
        <v>830</v>
      </c>
      <c r="G104" s="71"/>
      <c r="H104" s="71" t="s">
        <v>2351</v>
      </c>
      <c r="I104" s="71">
        <v>500</v>
      </c>
      <c r="J104" s="71" t="s">
        <v>394</v>
      </c>
      <c r="K104" s="71"/>
    </row>
    <row r="105" spans="1:11" ht="26" customHeight="1">
      <c r="A105" s="71">
        <v>6</v>
      </c>
      <c r="B105" s="71" t="s">
        <v>429</v>
      </c>
      <c r="C105" s="71" t="s">
        <v>1956</v>
      </c>
      <c r="D105" s="71" t="s">
        <v>961</v>
      </c>
      <c r="E105" s="76" t="s">
        <v>2413</v>
      </c>
      <c r="F105" s="71" t="s">
        <v>2242</v>
      </c>
      <c r="G105" s="71"/>
      <c r="H105" s="71" t="s">
        <v>2399</v>
      </c>
      <c r="I105" s="71">
        <v>100</v>
      </c>
      <c r="J105" s="71" t="s">
        <v>394</v>
      </c>
      <c r="K105" s="71"/>
    </row>
    <row r="106" spans="1:11" ht="26" customHeight="1">
      <c r="A106" s="71">
        <v>7</v>
      </c>
      <c r="B106" s="71" t="s">
        <v>393</v>
      </c>
      <c r="C106" s="71" t="s">
        <v>1281</v>
      </c>
      <c r="D106" s="71" t="s">
        <v>832</v>
      </c>
      <c r="E106" s="71" t="s">
        <v>2365</v>
      </c>
      <c r="F106" s="71" t="s">
        <v>830</v>
      </c>
      <c r="G106" s="71"/>
      <c r="H106" s="71" t="s">
        <v>2352</v>
      </c>
      <c r="I106" s="71">
        <v>500</v>
      </c>
      <c r="J106" s="71" t="s">
        <v>394</v>
      </c>
      <c r="K106" s="71"/>
    </row>
    <row r="107" spans="1:11" ht="26" customHeight="1">
      <c r="A107" s="71">
        <v>8</v>
      </c>
      <c r="B107" s="71" t="s">
        <v>393</v>
      </c>
      <c r="C107" s="75" t="s">
        <v>2421</v>
      </c>
      <c r="D107" s="71" t="s">
        <v>827</v>
      </c>
      <c r="E107" s="71" t="s">
        <v>2420</v>
      </c>
      <c r="F107" s="71" t="s">
        <v>2242</v>
      </c>
      <c r="G107" s="71"/>
      <c r="H107" s="71" t="s">
        <v>2396</v>
      </c>
      <c r="I107" s="71">
        <v>30</v>
      </c>
      <c r="J107" s="71" t="s">
        <v>394</v>
      </c>
      <c r="K107" s="71"/>
    </row>
    <row r="108" spans="1:11" ht="26" customHeight="1">
      <c r="A108" s="71">
        <v>9</v>
      </c>
      <c r="B108" s="71" t="s">
        <v>396</v>
      </c>
      <c r="C108" s="71" t="s">
        <v>1957</v>
      </c>
      <c r="D108" s="71" t="s">
        <v>832</v>
      </c>
      <c r="E108" s="71" t="s">
        <v>2379</v>
      </c>
      <c r="F108" s="71" t="s">
        <v>830</v>
      </c>
      <c r="G108" s="71"/>
      <c r="H108" s="71" t="s">
        <v>2352</v>
      </c>
      <c r="I108" s="71">
        <v>500</v>
      </c>
      <c r="J108" s="71" t="s">
        <v>394</v>
      </c>
      <c r="K108" s="71"/>
    </row>
    <row r="109" spans="1:11" ht="26" customHeight="1">
      <c r="A109" s="71">
        <v>10</v>
      </c>
      <c r="B109" s="71" t="s">
        <v>396</v>
      </c>
      <c r="C109" s="71" t="s">
        <v>1958</v>
      </c>
      <c r="D109" s="71" t="s">
        <v>832</v>
      </c>
      <c r="E109" s="71" t="s">
        <v>2380</v>
      </c>
      <c r="F109" s="71" t="s">
        <v>830</v>
      </c>
      <c r="G109" s="71"/>
      <c r="H109" s="71" t="s">
        <v>2352</v>
      </c>
      <c r="I109" s="71">
        <v>500</v>
      </c>
      <c r="J109" s="71" t="s">
        <v>394</v>
      </c>
      <c r="K109" s="71"/>
    </row>
    <row r="110" spans="1:11" ht="26" customHeight="1">
      <c r="A110" s="71">
        <v>11</v>
      </c>
      <c r="B110" s="71" t="s">
        <v>411</v>
      </c>
      <c r="C110" s="71" t="s">
        <v>1959</v>
      </c>
      <c r="D110" s="71" t="s">
        <v>832</v>
      </c>
      <c r="E110" s="71" t="s">
        <v>2381</v>
      </c>
      <c r="F110" s="71" t="s">
        <v>830</v>
      </c>
      <c r="G110" s="71"/>
      <c r="H110" s="71" t="s">
        <v>2352</v>
      </c>
      <c r="I110" s="71">
        <v>500</v>
      </c>
      <c r="J110" s="71" t="s">
        <v>394</v>
      </c>
      <c r="K110" s="71"/>
    </row>
    <row r="111" spans="1:11" ht="26" customHeight="1">
      <c r="A111" s="71">
        <v>12</v>
      </c>
      <c r="B111" s="71" t="s">
        <v>414</v>
      </c>
      <c r="C111" s="71" t="s">
        <v>1960</v>
      </c>
      <c r="D111" s="71" t="s">
        <v>827</v>
      </c>
      <c r="E111" s="71" t="s">
        <v>2347</v>
      </c>
      <c r="F111" s="71" t="s">
        <v>830</v>
      </c>
      <c r="G111" s="71"/>
      <c r="H111" s="71" t="s">
        <v>2351</v>
      </c>
      <c r="I111" s="71">
        <v>500</v>
      </c>
      <c r="J111" s="71" t="s">
        <v>394</v>
      </c>
      <c r="K111" s="71"/>
    </row>
    <row r="112" spans="1:11" ht="26" customHeight="1">
      <c r="A112" s="71">
        <v>13</v>
      </c>
      <c r="B112" s="71" t="s">
        <v>424</v>
      </c>
      <c r="C112" s="71">
        <v>202210285845.39999</v>
      </c>
      <c r="D112" s="71" t="s">
        <v>827</v>
      </c>
      <c r="E112" s="71" t="s">
        <v>2348</v>
      </c>
      <c r="F112" s="71" t="s">
        <v>830</v>
      </c>
      <c r="G112" s="71"/>
      <c r="H112" s="71" t="s">
        <v>2351</v>
      </c>
      <c r="I112" s="71">
        <v>500</v>
      </c>
      <c r="J112" s="71" t="s">
        <v>394</v>
      </c>
      <c r="K112" s="71"/>
    </row>
    <row r="113" spans="1:11" ht="26" customHeight="1">
      <c r="A113" s="71">
        <v>14</v>
      </c>
      <c r="B113" s="71" t="s">
        <v>425</v>
      </c>
      <c r="C113" s="71" t="s">
        <v>2428</v>
      </c>
      <c r="D113" s="71" t="s">
        <v>2309</v>
      </c>
      <c r="E113" s="71" t="s">
        <v>2425</v>
      </c>
      <c r="F113" s="71" t="s">
        <v>830</v>
      </c>
      <c r="G113" s="71"/>
      <c r="H113" s="71"/>
      <c r="I113" s="71">
        <v>0</v>
      </c>
      <c r="J113" s="71" t="s">
        <v>394</v>
      </c>
      <c r="K113" s="71" t="s">
        <v>2405</v>
      </c>
    </row>
    <row r="114" spans="1:11" ht="26" customHeight="1">
      <c r="A114" s="71">
        <v>15</v>
      </c>
      <c r="B114" s="71" t="s">
        <v>428</v>
      </c>
      <c r="C114" s="108">
        <v>202110446170.20001</v>
      </c>
      <c r="D114" s="71" t="s">
        <v>832</v>
      </c>
      <c r="E114" s="71" t="s">
        <v>2382</v>
      </c>
      <c r="F114" s="71" t="s">
        <v>830</v>
      </c>
      <c r="G114" s="71"/>
      <c r="H114" s="71" t="s">
        <v>2352</v>
      </c>
      <c r="I114" s="71">
        <v>500</v>
      </c>
      <c r="J114" s="71" t="s">
        <v>394</v>
      </c>
      <c r="K114" s="71"/>
    </row>
    <row r="115" spans="1:11" ht="26" customHeight="1">
      <c r="A115" s="150">
        <v>16</v>
      </c>
      <c r="B115" s="150" t="s">
        <v>433</v>
      </c>
      <c r="C115" s="175"/>
      <c r="D115" s="150" t="s">
        <v>2243</v>
      </c>
      <c r="E115" s="150" t="s">
        <v>2422</v>
      </c>
      <c r="F115" s="71" t="s">
        <v>830</v>
      </c>
      <c r="G115" s="150"/>
      <c r="H115" s="71" t="s">
        <v>2351</v>
      </c>
      <c r="I115" s="150">
        <v>500</v>
      </c>
      <c r="J115" s="150" t="s">
        <v>394</v>
      </c>
      <c r="K115" s="150"/>
    </row>
    <row r="116" spans="1:11" ht="26" customHeight="1">
      <c r="A116" s="83">
        <v>1</v>
      </c>
      <c r="B116" s="110" t="s">
        <v>2069</v>
      </c>
      <c r="C116" s="110" t="s">
        <v>2070</v>
      </c>
      <c r="D116" s="110" t="s">
        <v>832</v>
      </c>
      <c r="E116" s="110" t="s">
        <v>2383</v>
      </c>
      <c r="F116" s="71" t="s">
        <v>830</v>
      </c>
      <c r="G116" s="83"/>
      <c r="H116" s="71" t="s">
        <v>2352</v>
      </c>
      <c r="I116" s="77">
        <v>500</v>
      </c>
      <c r="J116" s="110" t="s">
        <v>2071</v>
      </c>
      <c r="K116" s="83"/>
    </row>
    <row r="117" spans="1:11" ht="30.5" customHeight="1">
      <c r="A117" s="83">
        <v>2</v>
      </c>
      <c r="B117" s="110" t="s">
        <v>2069</v>
      </c>
      <c r="C117" s="110" t="s">
        <v>2072</v>
      </c>
      <c r="D117" s="110" t="s">
        <v>846</v>
      </c>
      <c r="E117" s="110" t="s">
        <v>2073</v>
      </c>
      <c r="F117" s="71" t="s">
        <v>2242</v>
      </c>
      <c r="G117" s="110" t="s">
        <v>2433</v>
      </c>
      <c r="H117" s="115" t="s">
        <v>2074</v>
      </c>
      <c r="I117" s="77">
        <v>0</v>
      </c>
      <c r="J117" s="110" t="s">
        <v>2071</v>
      </c>
      <c r="K117" s="83" t="s">
        <v>2414</v>
      </c>
    </row>
    <row r="118" spans="1:11" ht="26" customHeight="1">
      <c r="A118" s="83">
        <v>3</v>
      </c>
      <c r="B118" s="110" t="s">
        <v>2075</v>
      </c>
      <c r="C118" s="110" t="s">
        <v>2076</v>
      </c>
      <c r="D118" s="110" t="s">
        <v>832</v>
      </c>
      <c r="E118" s="110" t="s">
        <v>2384</v>
      </c>
      <c r="F118" s="71" t="s">
        <v>830</v>
      </c>
      <c r="G118" s="83"/>
      <c r="H118" s="71" t="s">
        <v>2352</v>
      </c>
      <c r="I118" s="77">
        <v>0</v>
      </c>
      <c r="J118" s="110" t="s">
        <v>2071</v>
      </c>
      <c r="K118" s="71" t="s">
        <v>2311</v>
      </c>
    </row>
    <row r="119" spans="1:11" ht="26" customHeight="1">
      <c r="A119" s="83">
        <v>4</v>
      </c>
      <c r="B119" s="110" t="s">
        <v>2077</v>
      </c>
      <c r="C119" s="116" t="s">
        <v>2078</v>
      </c>
      <c r="D119" s="110" t="s">
        <v>832</v>
      </c>
      <c r="E119" s="83" t="s">
        <v>2385</v>
      </c>
      <c r="F119" s="71" t="s">
        <v>830</v>
      </c>
      <c r="G119" s="83"/>
      <c r="H119" s="71" t="s">
        <v>2352</v>
      </c>
      <c r="I119" s="77">
        <v>500</v>
      </c>
      <c r="J119" s="110" t="s">
        <v>2071</v>
      </c>
      <c r="K119" s="83"/>
    </row>
    <row r="120" spans="1:11" ht="26" customHeight="1">
      <c r="A120" s="83">
        <v>5</v>
      </c>
      <c r="B120" s="110" t="s">
        <v>2077</v>
      </c>
      <c r="C120" s="116" t="s">
        <v>2079</v>
      </c>
      <c r="D120" s="110" t="s">
        <v>832</v>
      </c>
      <c r="E120" s="83" t="s">
        <v>2386</v>
      </c>
      <c r="F120" s="71" t="s">
        <v>830</v>
      </c>
      <c r="G120" s="83"/>
      <c r="H120" s="71" t="s">
        <v>2352</v>
      </c>
      <c r="I120" s="77">
        <v>500</v>
      </c>
      <c r="J120" s="110" t="s">
        <v>2071</v>
      </c>
      <c r="K120" s="83"/>
    </row>
    <row r="121" spans="1:11" ht="26" customHeight="1">
      <c r="A121" s="83">
        <v>6</v>
      </c>
      <c r="B121" s="110" t="s">
        <v>2077</v>
      </c>
      <c r="C121" s="116" t="s">
        <v>2080</v>
      </c>
      <c r="D121" s="110" t="s">
        <v>832</v>
      </c>
      <c r="E121" s="110" t="s">
        <v>2387</v>
      </c>
      <c r="F121" s="71" t="s">
        <v>830</v>
      </c>
      <c r="G121" s="83"/>
      <c r="H121" s="71" t="s">
        <v>2352</v>
      </c>
      <c r="I121" s="77">
        <v>500</v>
      </c>
      <c r="J121" s="110" t="s">
        <v>2071</v>
      </c>
      <c r="K121" s="83"/>
    </row>
    <row r="122" spans="1:11" ht="26" customHeight="1">
      <c r="A122" s="83">
        <v>7</v>
      </c>
      <c r="B122" s="110" t="s">
        <v>2081</v>
      </c>
      <c r="C122" s="116" t="s">
        <v>2082</v>
      </c>
      <c r="D122" s="110" t="s">
        <v>832</v>
      </c>
      <c r="E122" s="83" t="s">
        <v>2388</v>
      </c>
      <c r="F122" s="71" t="s">
        <v>830</v>
      </c>
      <c r="G122" s="83"/>
      <c r="H122" s="71" t="s">
        <v>2352</v>
      </c>
      <c r="I122" s="77">
        <v>500</v>
      </c>
      <c r="J122" s="110" t="s">
        <v>2071</v>
      </c>
      <c r="K122" s="83"/>
    </row>
    <row r="123" spans="1:11" ht="26" customHeight="1">
      <c r="A123" s="83">
        <v>8</v>
      </c>
      <c r="B123" s="110" t="s">
        <v>2081</v>
      </c>
      <c r="C123" s="116" t="s">
        <v>2390</v>
      </c>
      <c r="D123" s="110" t="s">
        <v>832</v>
      </c>
      <c r="E123" s="83" t="s">
        <v>2389</v>
      </c>
      <c r="F123" s="71" t="s">
        <v>830</v>
      </c>
      <c r="G123" s="83"/>
      <c r="H123" s="71" t="s">
        <v>2352</v>
      </c>
      <c r="I123" s="77">
        <v>500</v>
      </c>
      <c r="J123" s="110" t="s">
        <v>2071</v>
      </c>
      <c r="K123" s="83"/>
    </row>
    <row r="124" spans="1:11" ht="26" customHeight="1">
      <c r="A124" s="83">
        <v>9</v>
      </c>
      <c r="B124" s="83" t="s">
        <v>2081</v>
      </c>
      <c r="C124" s="100" t="s">
        <v>2391</v>
      </c>
      <c r="D124" s="83" t="s">
        <v>832</v>
      </c>
      <c r="E124" s="83" t="s">
        <v>2083</v>
      </c>
      <c r="F124" s="71" t="s">
        <v>830</v>
      </c>
      <c r="G124" s="83"/>
      <c r="H124" s="71" t="s">
        <v>2352</v>
      </c>
      <c r="I124" s="77">
        <v>500</v>
      </c>
      <c r="J124" s="83" t="s">
        <v>2071</v>
      </c>
      <c r="K124" s="83"/>
    </row>
    <row r="125" spans="1:11" ht="26" customHeight="1">
      <c r="A125" s="83">
        <v>10</v>
      </c>
      <c r="B125" s="83" t="s">
        <v>2084</v>
      </c>
      <c r="C125" s="100" t="s">
        <v>2085</v>
      </c>
      <c r="D125" s="83" t="s">
        <v>827</v>
      </c>
      <c r="E125" s="83" t="s">
        <v>2349</v>
      </c>
      <c r="F125" s="71" t="s">
        <v>830</v>
      </c>
      <c r="G125" s="83"/>
      <c r="H125" s="71" t="s">
        <v>2351</v>
      </c>
      <c r="I125" s="77">
        <v>500</v>
      </c>
      <c r="J125" s="83" t="s">
        <v>2071</v>
      </c>
      <c r="K125" s="101"/>
    </row>
    <row r="126" spans="1:11" s="172" customFormat="1" ht="26" customHeight="1">
      <c r="A126" s="151">
        <v>11</v>
      </c>
      <c r="B126" s="151" t="s">
        <v>2086</v>
      </c>
      <c r="C126" s="170" t="s">
        <v>2353</v>
      </c>
      <c r="D126" s="151" t="s">
        <v>827</v>
      </c>
      <c r="E126" s="151" t="s">
        <v>2350</v>
      </c>
      <c r="F126" s="150" t="s">
        <v>830</v>
      </c>
      <c r="G126" s="151"/>
      <c r="H126" s="71" t="s">
        <v>2351</v>
      </c>
      <c r="I126" s="151">
        <v>500</v>
      </c>
      <c r="J126" s="171" t="s">
        <v>2071</v>
      </c>
      <c r="K126" s="150"/>
    </row>
    <row r="127" spans="1:11" ht="26" customHeight="1">
      <c r="A127" s="71">
        <v>1</v>
      </c>
      <c r="B127" s="71" t="s">
        <v>431</v>
      </c>
      <c r="C127" s="141" t="s">
        <v>2222</v>
      </c>
      <c r="D127" s="71" t="s">
        <v>2243</v>
      </c>
      <c r="E127" s="74" t="s">
        <v>2427</v>
      </c>
      <c r="F127" s="71" t="s">
        <v>830</v>
      </c>
      <c r="G127" s="71"/>
      <c r="H127" s="71" t="s">
        <v>2351</v>
      </c>
      <c r="I127" s="71">
        <v>500</v>
      </c>
      <c r="J127" s="152" t="s">
        <v>869</v>
      </c>
      <c r="K127" s="91"/>
    </row>
    <row r="128" spans="1:11" ht="26" customHeight="1">
      <c r="A128" s="71">
        <v>2</v>
      </c>
      <c r="B128" s="71" t="s">
        <v>431</v>
      </c>
      <c r="C128" s="142" t="s">
        <v>2223</v>
      </c>
      <c r="D128" s="71" t="s">
        <v>2243</v>
      </c>
      <c r="E128" s="143" t="s">
        <v>2432</v>
      </c>
      <c r="F128" s="71" t="s">
        <v>830</v>
      </c>
      <c r="G128" s="71"/>
      <c r="H128" s="71" t="s">
        <v>2351</v>
      </c>
      <c r="I128" s="71">
        <v>500</v>
      </c>
      <c r="J128" s="152" t="s">
        <v>869</v>
      </c>
      <c r="K128" s="91"/>
    </row>
    <row r="129" spans="1:11" ht="26" customHeight="1">
      <c r="A129" s="71">
        <v>3</v>
      </c>
      <c r="B129" s="71" t="s">
        <v>431</v>
      </c>
      <c r="C129" s="142" t="s">
        <v>2430</v>
      </c>
      <c r="D129" s="71" t="s">
        <v>2243</v>
      </c>
      <c r="E129" s="143" t="s">
        <v>2431</v>
      </c>
      <c r="F129" s="71" t="s">
        <v>830</v>
      </c>
      <c r="G129" s="71"/>
      <c r="H129" s="71" t="s">
        <v>2351</v>
      </c>
      <c r="I129" s="71">
        <v>500</v>
      </c>
      <c r="J129" s="152" t="s">
        <v>869</v>
      </c>
      <c r="K129" s="91"/>
    </row>
    <row r="130" spans="1:11" ht="26" customHeight="1">
      <c r="A130" s="71">
        <v>4</v>
      </c>
      <c r="B130" s="71" t="s">
        <v>431</v>
      </c>
      <c r="C130" s="142" t="s">
        <v>2429</v>
      </c>
      <c r="D130" s="71" t="s">
        <v>2243</v>
      </c>
      <c r="E130" s="143" t="s">
        <v>2224</v>
      </c>
      <c r="F130" s="71" t="s">
        <v>830</v>
      </c>
      <c r="G130" s="71"/>
      <c r="H130" s="71" t="s">
        <v>2351</v>
      </c>
      <c r="I130" s="71">
        <v>500</v>
      </c>
      <c r="J130" s="152" t="s">
        <v>869</v>
      </c>
      <c r="K130" s="91"/>
    </row>
    <row r="131" spans="1:11" ht="26" customHeight="1">
      <c r="A131" s="71">
        <v>5</v>
      </c>
      <c r="B131" s="71" t="s">
        <v>436</v>
      </c>
      <c r="C131" s="71" t="s">
        <v>2225</v>
      </c>
      <c r="D131" s="71" t="s">
        <v>846</v>
      </c>
      <c r="E131" s="71" t="s">
        <v>2434</v>
      </c>
      <c r="F131" s="71" t="s">
        <v>830</v>
      </c>
      <c r="G131" s="71" t="s">
        <v>2393</v>
      </c>
      <c r="H131" s="71" t="s">
        <v>2394</v>
      </c>
      <c r="I131" s="71">
        <v>3000</v>
      </c>
      <c r="J131" s="152" t="s">
        <v>2226</v>
      </c>
      <c r="K131" s="91"/>
    </row>
    <row r="140" spans="1:11">
      <c r="E140" s="173"/>
    </row>
  </sheetData>
  <mergeCells count="1">
    <mergeCell ref="A1:K1"/>
  </mergeCells>
  <phoneticPr fontId="1" type="noConversion"/>
  <conditionalFormatting sqref="E127:E130">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1BA86-B544-47DC-B4BE-C588F57E07B7}">
  <dimension ref="A1:I311"/>
  <sheetViews>
    <sheetView topLeftCell="A227" workbookViewId="0">
      <selection activeCell="H235" sqref="H235"/>
    </sheetView>
  </sheetViews>
  <sheetFormatPr defaultRowHeight="14"/>
  <cols>
    <col min="4" max="4" width="36.33203125" bestFit="1" customWidth="1"/>
    <col min="8" max="8" width="11.25" bestFit="1" customWidth="1"/>
  </cols>
  <sheetData>
    <row r="1" spans="1:9" ht="20" customHeight="1">
      <c r="A1" s="295" t="s">
        <v>852</v>
      </c>
      <c r="B1" s="295"/>
      <c r="C1" s="295"/>
      <c r="D1" s="295"/>
      <c r="E1" s="295"/>
      <c r="F1" s="295"/>
      <c r="G1" s="295"/>
      <c r="H1" s="295"/>
      <c r="I1" s="295"/>
    </row>
    <row r="2" spans="1:9" s="90" customFormat="1" ht="26" customHeight="1">
      <c r="A2" s="195" t="s">
        <v>564</v>
      </c>
      <c r="B2" s="195" t="s">
        <v>853</v>
      </c>
      <c r="C2" s="195" t="s">
        <v>2538</v>
      </c>
      <c r="D2" s="195" t="s">
        <v>854</v>
      </c>
      <c r="E2" s="195" t="s">
        <v>855</v>
      </c>
      <c r="F2" s="195" t="s">
        <v>571</v>
      </c>
      <c r="G2" s="195" t="s">
        <v>572</v>
      </c>
      <c r="H2" s="195" t="s">
        <v>573</v>
      </c>
      <c r="I2" s="195" t="s">
        <v>574</v>
      </c>
    </row>
    <row r="3" spans="1:9" ht="26" customHeight="1">
      <c r="A3" s="196">
        <v>1</v>
      </c>
      <c r="B3" s="196" t="s">
        <v>323</v>
      </c>
      <c r="C3" s="96" t="s">
        <v>2664</v>
      </c>
      <c r="D3" s="196" t="s">
        <v>860</v>
      </c>
      <c r="E3" s="196">
        <v>783000</v>
      </c>
      <c r="F3" s="196" t="s">
        <v>2210</v>
      </c>
      <c r="G3" s="196">
        <f>E3/10000*60</f>
        <v>4698</v>
      </c>
      <c r="H3" s="196" t="s">
        <v>550</v>
      </c>
      <c r="I3" s="196"/>
    </row>
    <row r="4" spans="1:9" ht="26" customHeight="1">
      <c r="A4" s="196">
        <v>2</v>
      </c>
      <c r="B4" s="196" t="s">
        <v>116</v>
      </c>
      <c r="C4" s="96" t="s">
        <v>2829</v>
      </c>
      <c r="D4" s="196" t="s">
        <v>2530</v>
      </c>
      <c r="E4" s="196">
        <v>150000</v>
      </c>
      <c r="F4" s="196" t="s">
        <v>2210</v>
      </c>
      <c r="G4" s="196">
        <f t="shared" ref="G4:G24" si="0">E4/10000*60</f>
        <v>900</v>
      </c>
      <c r="H4" s="196" t="s">
        <v>550</v>
      </c>
      <c r="I4" s="196"/>
    </row>
    <row r="5" spans="1:9" ht="26" customHeight="1">
      <c r="A5" s="196">
        <v>3</v>
      </c>
      <c r="B5" s="196" t="s">
        <v>69</v>
      </c>
      <c r="C5" s="96" t="s">
        <v>2544</v>
      </c>
      <c r="D5" s="196" t="s">
        <v>857</v>
      </c>
      <c r="E5" s="196">
        <v>120000</v>
      </c>
      <c r="F5" s="196" t="s">
        <v>2210</v>
      </c>
      <c r="G5" s="196">
        <f t="shared" si="0"/>
        <v>720</v>
      </c>
      <c r="H5" s="196" t="s">
        <v>550</v>
      </c>
      <c r="I5" s="196"/>
    </row>
    <row r="6" spans="1:9" ht="26" customHeight="1">
      <c r="A6" s="196">
        <v>4</v>
      </c>
      <c r="B6" s="196" t="s">
        <v>106</v>
      </c>
      <c r="C6" s="96" t="s">
        <v>2665</v>
      </c>
      <c r="D6" s="196" t="s">
        <v>2489</v>
      </c>
      <c r="E6" s="196">
        <v>11374.76</v>
      </c>
      <c r="F6" s="196" t="s">
        <v>2210</v>
      </c>
      <c r="G6" s="196">
        <f t="shared" si="0"/>
        <v>68.248559999999998</v>
      </c>
      <c r="H6" s="196" t="s">
        <v>550</v>
      </c>
      <c r="I6" s="196"/>
    </row>
    <row r="7" spans="1:9" ht="26" customHeight="1">
      <c r="A7" s="196">
        <v>5</v>
      </c>
      <c r="B7" s="196" t="s">
        <v>106</v>
      </c>
      <c r="C7" s="96" t="s">
        <v>2847</v>
      </c>
      <c r="D7" s="196" t="s">
        <v>2851</v>
      </c>
      <c r="E7" s="196">
        <v>200000</v>
      </c>
      <c r="F7" s="196" t="s">
        <v>2210</v>
      </c>
      <c r="G7" s="196">
        <f t="shared" si="0"/>
        <v>1200</v>
      </c>
      <c r="H7" s="196" t="s">
        <v>550</v>
      </c>
      <c r="I7" s="196"/>
    </row>
    <row r="8" spans="1:9" ht="26" customHeight="1">
      <c r="A8" s="196">
        <v>6</v>
      </c>
      <c r="B8" s="196" t="s">
        <v>76</v>
      </c>
      <c r="C8" s="96" t="s">
        <v>2686</v>
      </c>
      <c r="D8" s="196" t="s">
        <v>2496</v>
      </c>
      <c r="E8" s="196">
        <v>100000</v>
      </c>
      <c r="F8" s="196" t="s">
        <v>2210</v>
      </c>
      <c r="G8" s="196">
        <f t="shared" si="0"/>
        <v>600</v>
      </c>
      <c r="H8" s="196" t="s">
        <v>550</v>
      </c>
      <c r="I8" s="196"/>
    </row>
    <row r="9" spans="1:9" ht="26" customHeight="1">
      <c r="A9" s="196">
        <v>7</v>
      </c>
      <c r="B9" s="196" t="s">
        <v>78</v>
      </c>
      <c r="C9" s="96" t="s">
        <v>2804</v>
      </c>
      <c r="D9" s="196" t="s">
        <v>859</v>
      </c>
      <c r="E9" s="196">
        <v>120000</v>
      </c>
      <c r="F9" s="196" t="s">
        <v>2210</v>
      </c>
      <c r="G9" s="196">
        <f t="shared" si="0"/>
        <v>720</v>
      </c>
      <c r="H9" s="196" t="s">
        <v>550</v>
      </c>
      <c r="I9" s="196"/>
    </row>
    <row r="10" spans="1:9" ht="26" customHeight="1">
      <c r="A10" s="196">
        <v>8</v>
      </c>
      <c r="B10" s="196" t="s">
        <v>82</v>
      </c>
      <c r="C10" s="96" t="s">
        <v>2670</v>
      </c>
      <c r="D10" s="196" t="s">
        <v>856</v>
      </c>
      <c r="E10" s="196">
        <v>180000</v>
      </c>
      <c r="F10" s="196" t="s">
        <v>2210</v>
      </c>
      <c r="G10" s="196">
        <f t="shared" si="0"/>
        <v>1080</v>
      </c>
      <c r="H10" s="196" t="s">
        <v>550</v>
      </c>
      <c r="I10" s="196"/>
    </row>
    <row r="11" spans="1:9" ht="26" customHeight="1">
      <c r="A11" s="196">
        <v>9</v>
      </c>
      <c r="B11" s="196" t="s">
        <v>82</v>
      </c>
      <c r="C11" s="96" t="s">
        <v>2676</v>
      </c>
      <c r="D11" s="196" t="s">
        <v>2493</v>
      </c>
      <c r="E11" s="196">
        <v>20000</v>
      </c>
      <c r="F11" s="196" t="s">
        <v>2210</v>
      </c>
      <c r="G11" s="196">
        <f t="shared" si="0"/>
        <v>120</v>
      </c>
      <c r="H11" s="196" t="s">
        <v>550</v>
      </c>
      <c r="I11" s="196"/>
    </row>
    <row r="12" spans="1:9" ht="26" customHeight="1">
      <c r="A12" s="196">
        <v>10</v>
      </c>
      <c r="B12" s="196" t="s">
        <v>82</v>
      </c>
      <c r="C12" s="96" t="s">
        <v>2677</v>
      </c>
      <c r="D12" s="196" t="s">
        <v>2493</v>
      </c>
      <c r="E12" s="196">
        <v>30000</v>
      </c>
      <c r="F12" s="196" t="s">
        <v>2210</v>
      </c>
      <c r="G12" s="196">
        <f t="shared" si="0"/>
        <v>180</v>
      </c>
      <c r="H12" s="196" t="s">
        <v>550</v>
      </c>
      <c r="I12" s="196"/>
    </row>
    <row r="13" spans="1:9" ht="26" customHeight="1">
      <c r="A13" s="196">
        <v>11</v>
      </c>
      <c r="B13" s="196" t="s">
        <v>82</v>
      </c>
      <c r="C13" s="96" t="s">
        <v>2792</v>
      </c>
      <c r="D13" s="196" t="s">
        <v>2521</v>
      </c>
      <c r="E13" s="196">
        <v>20000</v>
      </c>
      <c r="F13" s="196" t="s">
        <v>2210</v>
      </c>
      <c r="G13" s="196">
        <f t="shared" si="0"/>
        <v>120</v>
      </c>
      <c r="H13" s="196" t="s">
        <v>550</v>
      </c>
      <c r="I13" s="196"/>
    </row>
    <row r="14" spans="1:9" ht="26" customHeight="1">
      <c r="A14" s="196">
        <v>12</v>
      </c>
      <c r="B14" s="196" t="s">
        <v>86</v>
      </c>
      <c r="C14" s="96" t="s">
        <v>2701</v>
      </c>
      <c r="D14" s="196" t="s">
        <v>861</v>
      </c>
      <c r="E14" s="196">
        <v>150000</v>
      </c>
      <c r="F14" s="196" t="s">
        <v>2210</v>
      </c>
      <c r="G14" s="196">
        <f t="shared" si="0"/>
        <v>900</v>
      </c>
      <c r="H14" s="196" t="s">
        <v>550</v>
      </c>
      <c r="I14" s="196"/>
    </row>
    <row r="15" spans="1:9" ht="26" customHeight="1">
      <c r="A15" s="196">
        <v>13</v>
      </c>
      <c r="B15" s="196" t="s">
        <v>87</v>
      </c>
      <c r="C15" s="96" t="s">
        <v>2719</v>
      </c>
      <c r="D15" s="196" t="s">
        <v>858</v>
      </c>
      <c r="E15" s="196">
        <v>36000</v>
      </c>
      <c r="F15" s="196" t="s">
        <v>2210</v>
      </c>
      <c r="G15" s="196">
        <f t="shared" si="0"/>
        <v>216</v>
      </c>
      <c r="H15" s="196" t="s">
        <v>550</v>
      </c>
      <c r="I15" s="196"/>
    </row>
    <row r="16" spans="1:9" ht="26" customHeight="1">
      <c r="A16" s="196">
        <v>14</v>
      </c>
      <c r="B16" s="196" t="s">
        <v>89</v>
      </c>
      <c r="C16" s="96" t="s">
        <v>2600</v>
      </c>
      <c r="D16" s="196" t="s">
        <v>866</v>
      </c>
      <c r="E16" s="196">
        <v>36000</v>
      </c>
      <c r="F16" s="196" t="s">
        <v>2210</v>
      </c>
      <c r="G16" s="196">
        <f t="shared" si="0"/>
        <v>216</v>
      </c>
      <c r="H16" s="196" t="s">
        <v>550</v>
      </c>
      <c r="I16" s="196"/>
    </row>
    <row r="17" spans="1:9" ht="26" customHeight="1">
      <c r="A17" s="196">
        <v>15</v>
      </c>
      <c r="B17" s="196" t="s">
        <v>89</v>
      </c>
      <c r="C17" s="96" t="s">
        <v>2601</v>
      </c>
      <c r="D17" s="196" t="s">
        <v>865</v>
      </c>
      <c r="E17" s="196">
        <v>37000</v>
      </c>
      <c r="F17" s="196" t="s">
        <v>2210</v>
      </c>
      <c r="G17" s="196">
        <f t="shared" si="0"/>
        <v>222</v>
      </c>
      <c r="H17" s="196" t="s">
        <v>550</v>
      </c>
      <c r="I17" s="196"/>
    </row>
    <row r="18" spans="1:9" ht="26" customHeight="1">
      <c r="A18" s="196">
        <v>16</v>
      </c>
      <c r="B18" s="196" t="s">
        <v>89</v>
      </c>
      <c r="C18" s="96" t="s">
        <v>2602</v>
      </c>
      <c r="D18" s="196" t="s">
        <v>864</v>
      </c>
      <c r="E18" s="196">
        <v>29000</v>
      </c>
      <c r="F18" s="196" t="s">
        <v>2210</v>
      </c>
      <c r="G18" s="196">
        <f t="shared" si="0"/>
        <v>174</v>
      </c>
      <c r="H18" s="196" t="s">
        <v>550</v>
      </c>
      <c r="I18" s="196"/>
    </row>
    <row r="19" spans="1:9" ht="26" customHeight="1">
      <c r="A19" s="196">
        <v>17</v>
      </c>
      <c r="B19" s="196" t="s">
        <v>89</v>
      </c>
      <c r="C19" s="96" t="s">
        <v>2603</v>
      </c>
      <c r="D19" s="196" t="s">
        <v>863</v>
      </c>
      <c r="E19" s="196">
        <v>32000</v>
      </c>
      <c r="F19" s="196" t="s">
        <v>2210</v>
      </c>
      <c r="G19" s="196">
        <f t="shared" si="0"/>
        <v>192</v>
      </c>
      <c r="H19" s="196" t="s">
        <v>550</v>
      </c>
      <c r="I19" s="196"/>
    </row>
    <row r="20" spans="1:9" ht="26" customHeight="1">
      <c r="A20" s="196">
        <v>18</v>
      </c>
      <c r="B20" s="196" t="s">
        <v>89</v>
      </c>
      <c r="C20" s="96" t="s">
        <v>2604</v>
      </c>
      <c r="D20" s="196" t="s">
        <v>862</v>
      </c>
      <c r="E20" s="196">
        <v>33000</v>
      </c>
      <c r="F20" s="196" t="s">
        <v>2210</v>
      </c>
      <c r="G20" s="196">
        <f t="shared" si="0"/>
        <v>198</v>
      </c>
      <c r="H20" s="196" t="s">
        <v>550</v>
      </c>
      <c r="I20" s="196"/>
    </row>
    <row r="21" spans="1:9" ht="26" customHeight="1">
      <c r="A21" s="196">
        <v>19</v>
      </c>
      <c r="B21" s="196" t="s">
        <v>91</v>
      </c>
      <c r="C21" s="96" t="s">
        <v>2539</v>
      </c>
      <c r="D21" s="196" t="s">
        <v>867</v>
      </c>
      <c r="E21" s="196">
        <v>23750</v>
      </c>
      <c r="F21" s="196" t="s">
        <v>2210</v>
      </c>
      <c r="G21" s="196">
        <f t="shared" si="0"/>
        <v>142.5</v>
      </c>
      <c r="H21" s="196" t="s">
        <v>550</v>
      </c>
      <c r="I21" s="196"/>
    </row>
    <row r="22" spans="1:9" ht="26" customHeight="1">
      <c r="A22" s="196">
        <v>20</v>
      </c>
      <c r="B22" s="196" t="s">
        <v>91</v>
      </c>
      <c r="C22" s="96" t="s">
        <v>2540</v>
      </c>
      <c r="D22" s="196" t="s">
        <v>2443</v>
      </c>
      <c r="E22" s="196">
        <v>7500</v>
      </c>
      <c r="F22" s="196" t="s">
        <v>2210</v>
      </c>
      <c r="G22" s="196">
        <f t="shared" si="0"/>
        <v>45</v>
      </c>
      <c r="H22" s="196" t="s">
        <v>550</v>
      </c>
      <c r="I22" s="196"/>
    </row>
    <row r="23" spans="1:9" ht="26" customHeight="1">
      <c r="A23" s="196">
        <v>21</v>
      </c>
      <c r="B23" s="196" t="s">
        <v>91</v>
      </c>
      <c r="C23" s="96" t="s">
        <v>2721</v>
      </c>
      <c r="D23" s="196" t="s">
        <v>2502</v>
      </c>
      <c r="E23" s="196">
        <v>1044852.5</v>
      </c>
      <c r="F23" s="196" t="s">
        <v>2210</v>
      </c>
      <c r="G23" s="196">
        <f t="shared" si="0"/>
        <v>6269.1149999999998</v>
      </c>
      <c r="H23" s="196" t="s">
        <v>550</v>
      </c>
      <c r="I23" s="196"/>
    </row>
    <row r="24" spans="1:9" ht="26" customHeight="1">
      <c r="A24" s="196">
        <v>22</v>
      </c>
      <c r="B24" s="196" t="s">
        <v>105</v>
      </c>
      <c r="C24" s="96" t="s">
        <v>2836</v>
      </c>
      <c r="D24" s="196" t="s">
        <v>2533</v>
      </c>
      <c r="E24" s="196">
        <v>98156.85</v>
      </c>
      <c r="F24" s="196" t="s">
        <v>2210</v>
      </c>
      <c r="G24" s="196">
        <f t="shared" si="0"/>
        <v>588.94110000000001</v>
      </c>
      <c r="H24" s="196" t="s">
        <v>550</v>
      </c>
      <c r="I24" s="196"/>
    </row>
    <row r="25" spans="1:9" ht="26" customHeight="1">
      <c r="A25" s="196">
        <v>23</v>
      </c>
      <c r="B25" s="196" t="s">
        <v>138</v>
      </c>
      <c r="C25" s="96" t="s">
        <v>2648</v>
      </c>
      <c r="D25" s="196" t="s">
        <v>2481</v>
      </c>
      <c r="E25" s="196">
        <v>50000</v>
      </c>
      <c r="F25" s="196" t="s">
        <v>2855</v>
      </c>
      <c r="G25" s="196">
        <f>E25/10000*40</f>
        <v>200</v>
      </c>
      <c r="H25" s="196" t="s">
        <v>123</v>
      </c>
      <c r="I25" s="196"/>
    </row>
    <row r="26" spans="1:9" ht="26" customHeight="1">
      <c r="A26" s="196">
        <v>24</v>
      </c>
      <c r="B26" s="196" t="s">
        <v>139</v>
      </c>
      <c r="C26" s="96" t="s">
        <v>2674</v>
      </c>
      <c r="D26" s="196" t="s">
        <v>1065</v>
      </c>
      <c r="E26" s="196">
        <v>20000</v>
      </c>
      <c r="F26" s="196" t="s">
        <v>2855</v>
      </c>
      <c r="G26" s="196">
        <f t="shared" ref="G26:G89" si="1">E26/10000*40</f>
        <v>80</v>
      </c>
      <c r="H26" s="196" t="s">
        <v>123</v>
      </c>
      <c r="I26" s="196"/>
    </row>
    <row r="27" spans="1:9" ht="26" customHeight="1">
      <c r="A27" s="196">
        <v>25</v>
      </c>
      <c r="B27" s="196" t="s">
        <v>149</v>
      </c>
      <c r="C27" s="96" t="s">
        <v>2563</v>
      </c>
      <c r="D27" s="196" t="s">
        <v>1068</v>
      </c>
      <c r="E27" s="196">
        <v>20000</v>
      </c>
      <c r="F27" s="196" t="s">
        <v>2855</v>
      </c>
      <c r="G27" s="196">
        <f t="shared" si="1"/>
        <v>80</v>
      </c>
      <c r="H27" s="196" t="s">
        <v>123</v>
      </c>
      <c r="I27" s="196"/>
    </row>
    <row r="28" spans="1:9" ht="26" customHeight="1">
      <c r="A28" s="196">
        <v>26</v>
      </c>
      <c r="B28" s="196" t="s">
        <v>126</v>
      </c>
      <c r="C28" s="96" t="s">
        <v>2715</v>
      </c>
      <c r="D28" s="196" t="s">
        <v>1067</v>
      </c>
      <c r="E28" s="196">
        <v>10000</v>
      </c>
      <c r="F28" s="196" t="s">
        <v>2855</v>
      </c>
      <c r="G28" s="196">
        <f t="shared" si="1"/>
        <v>40</v>
      </c>
      <c r="H28" s="196" t="s">
        <v>123</v>
      </c>
      <c r="I28" s="196"/>
    </row>
    <row r="29" spans="1:9" ht="26" customHeight="1">
      <c r="A29" s="196">
        <v>27</v>
      </c>
      <c r="B29" s="196" t="s">
        <v>129</v>
      </c>
      <c r="C29" s="96" t="s">
        <v>2562</v>
      </c>
      <c r="D29" s="196" t="s">
        <v>1050</v>
      </c>
      <c r="E29" s="196">
        <v>50000</v>
      </c>
      <c r="F29" s="196" t="s">
        <v>2855</v>
      </c>
      <c r="G29" s="196">
        <f t="shared" si="1"/>
        <v>200</v>
      </c>
      <c r="H29" s="196" t="s">
        <v>123</v>
      </c>
      <c r="I29" s="196"/>
    </row>
    <row r="30" spans="1:9" ht="26" customHeight="1">
      <c r="A30" s="196">
        <v>28</v>
      </c>
      <c r="B30" s="196" t="s">
        <v>129</v>
      </c>
      <c r="C30" s="96" t="s">
        <v>2612</v>
      </c>
      <c r="D30" s="196" t="s">
        <v>1051</v>
      </c>
      <c r="E30" s="196">
        <v>160000</v>
      </c>
      <c r="F30" s="196" t="s">
        <v>2855</v>
      </c>
      <c r="G30" s="196">
        <f t="shared" si="1"/>
        <v>640</v>
      </c>
      <c r="H30" s="196" t="s">
        <v>123</v>
      </c>
      <c r="I30" s="196"/>
    </row>
    <row r="31" spans="1:9" ht="26" customHeight="1">
      <c r="A31" s="196">
        <v>29</v>
      </c>
      <c r="B31" s="196" t="s">
        <v>129</v>
      </c>
      <c r="C31" s="96" t="s">
        <v>2722</v>
      </c>
      <c r="D31" s="196" t="s">
        <v>2503</v>
      </c>
      <c r="E31" s="196">
        <v>50000</v>
      </c>
      <c r="F31" s="196" t="s">
        <v>2855</v>
      </c>
      <c r="G31" s="196">
        <f t="shared" si="1"/>
        <v>200</v>
      </c>
      <c r="H31" s="196" t="s">
        <v>123</v>
      </c>
      <c r="I31" s="196"/>
    </row>
    <row r="32" spans="1:9" ht="26" customHeight="1">
      <c r="A32" s="196">
        <v>30</v>
      </c>
      <c r="B32" s="196" t="s">
        <v>129</v>
      </c>
      <c r="C32" s="96" t="s">
        <v>2789</v>
      </c>
      <c r="D32" s="196" t="s">
        <v>1052</v>
      </c>
      <c r="E32" s="196">
        <v>50000</v>
      </c>
      <c r="F32" s="196" t="s">
        <v>2855</v>
      </c>
      <c r="G32" s="196">
        <f t="shared" si="1"/>
        <v>200</v>
      </c>
      <c r="H32" s="196" t="s">
        <v>123</v>
      </c>
      <c r="I32" s="196"/>
    </row>
    <row r="33" spans="1:9" ht="26" customHeight="1">
      <c r="A33" s="196">
        <v>31</v>
      </c>
      <c r="B33" s="196" t="s">
        <v>152</v>
      </c>
      <c r="C33" s="96" t="s">
        <v>2703</v>
      </c>
      <c r="D33" s="196" t="s">
        <v>1066</v>
      </c>
      <c r="E33" s="196">
        <v>20000</v>
      </c>
      <c r="F33" s="196" t="s">
        <v>2855</v>
      </c>
      <c r="G33" s="196">
        <f t="shared" si="1"/>
        <v>80</v>
      </c>
      <c r="H33" s="196" t="s">
        <v>123</v>
      </c>
      <c r="I33" s="196"/>
    </row>
    <row r="34" spans="1:9" ht="26" customHeight="1">
      <c r="A34" s="196">
        <v>32</v>
      </c>
      <c r="B34" s="196" t="s">
        <v>124</v>
      </c>
      <c r="C34" s="96" t="s">
        <v>2568</v>
      </c>
      <c r="D34" s="196" t="s">
        <v>2454</v>
      </c>
      <c r="E34" s="196">
        <v>20000</v>
      </c>
      <c r="F34" s="196" t="s">
        <v>2855</v>
      </c>
      <c r="G34" s="196">
        <f t="shared" si="1"/>
        <v>80</v>
      </c>
      <c r="H34" s="196" t="s">
        <v>123</v>
      </c>
      <c r="I34" s="196"/>
    </row>
    <row r="35" spans="1:9" ht="26" customHeight="1">
      <c r="A35" s="196">
        <v>33</v>
      </c>
      <c r="B35" s="196" t="s">
        <v>2848</v>
      </c>
      <c r="C35" s="96" t="s">
        <v>2565</v>
      </c>
      <c r="D35" s="196" t="s">
        <v>1055</v>
      </c>
      <c r="E35" s="196">
        <v>100000</v>
      </c>
      <c r="F35" s="196" t="s">
        <v>2855</v>
      </c>
      <c r="G35" s="196">
        <f t="shared" si="1"/>
        <v>400</v>
      </c>
      <c r="H35" s="196" t="s">
        <v>2849</v>
      </c>
      <c r="I35" s="196"/>
    </row>
    <row r="36" spans="1:9" ht="26" customHeight="1">
      <c r="A36" s="196">
        <v>34</v>
      </c>
      <c r="B36" s="196" t="s">
        <v>153</v>
      </c>
      <c r="C36" s="96" t="s">
        <v>2650</v>
      </c>
      <c r="D36" s="196" t="s">
        <v>1056</v>
      </c>
      <c r="E36" s="196">
        <v>9000</v>
      </c>
      <c r="F36" s="196" t="s">
        <v>2855</v>
      </c>
      <c r="G36" s="196">
        <f t="shared" si="1"/>
        <v>36</v>
      </c>
      <c r="H36" s="196" t="s">
        <v>123</v>
      </c>
      <c r="I36" s="196"/>
    </row>
    <row r="37" spans="1:9" ht="26" customHeight="1">
      <c r="A37" s="196">
        <v>35</v>
      </c>
      <c r="B37" s="196" t="s">
        <v>153</v>
      </c>
      <c r="C37" s="96" t="s">
        <v>2654</v>
      </c>
      <c r="D37" s="196" t="s">
        <v>2484</v>
      </c>
      <c r="E37" s="196">
        <v>4500</v>
      </c>
      <c r="F37" s="196" t="s">
        <v>2855</v>
      </c>
      <c r="G37" s="196">
        <f t="shared" si="1"/>
        <v>18</v>
      </c>
      <c r="H37" s="196" t="s">
        <v>123</v>
      </c>
      <c r="I37" s="196"/>
    </row>
    <row r="38" spans="1:9" ht="26" customHeight="1">
      <c r="A38" s="196">
        <v>36</v>
      </c>
      <c r="B38" s="196" t="s">
        <v>145</v>
      </c>
      <c r="C38" s="96" t="s">
        <v>2554</v>
      </c>
      <c r="D38" s="196" t="s">
        <v>2448</v>
      </c>
      <c r="E38" s="196">
        <v>243200</v>
      </c>
      <c r="F38" s="196" t="s">
        <v>2855</v>
      </c>
      <c r="G38" s="196">
        <f t="shared" si="1"/>
        <v>972.8</v>
      </c>
      <c r="H38" s="196" t="s">
        <v>123</v>
      </c>
      <c r="I38" s="196"/>
    </row>
    <row r="39" spans="1:9" ht="26" customHeight="1">
      <c r="A39" s="196">
        <v>37</v>
      </c>
      <c r="B39" s="196" t="s">
        <v>141</v>
      </c>
      <c r="C39" s="96" t="s">
        <v>2579</v>
      </c>
      <c r="D39" s="196" t="s">
        <v>1069</v>
      </c>
      <c r="E39" s="196">
        <v>80000</v>
      </c>
      <c r="F39" s="196" t="s">
        <v>2855</v>
      </c>
      <c r="G39" s="196">
        <f t="shared" si="1"/>
        <v>320</v>
      </c>
      <c r="H39" s="196" t="s">
        <v>2849</v>
      </c>
      <c r="I39" s="196"/>
    </row>
    <row r="40" spans="1:9" ht="26" customHeight="1">
      <c r="A40" s="196">
        <v>38</v>
      </c>
      <c r="B40" s="196" t="s">
        <v>146</v>
      </c>
      <c r="C40" s="96" t="s">
        <v>2551</v>
      </c>
      <c r="D40" s="196" t="s">
        <v>1048</v>
      </c>
      <c r="E40" s="196">
        <v>200000</v>
      </c>
      <c r="F40" s="196" t="s">
        <v>2855</v>
      </c>
      <c r="G40" s="196">
        <f t="shared" si="1"/>
        <v>800</v>
      </c>
      <c r="H40" s="196" t="s">
        <v>123</v>
      </c>
      <c r="I40" s="196"/>
    </row>
    <row r="41" spans="1:9" ht="26" customHeight="1">
      <c r="A41" s="196">
        <v>39</v>
      </c>
      <c r="B41" s="196" t="s">
        <v>146</v>
      </c>
      <c r="C41" s="96" t="s">
        <v>2698</v>
      </c>
      <c r="D41" s="196" t="s">
        <v>1049</v>
      </c>
      <c r="E41" s="196">
        <v>200000</v>
      </c>
      <c r="F41" s="196" t="s">
        <v>2855</v>
      </c>
      <c r="G41" s="196">
        <f t="shared" si="1"/>
        <v>800</v>
      </c>
      <c r="H41" s="196" t="s">
        <v>123</v>
      </c>
      <c r="I41" s="196"/>
    </row>
    <row r="42" spans="1:9" ht="26" customHeight="1">
      <c r="A42" s="196">
        <v>40</v>
      </c>
      <c r="B42" s="196" t="s">
        <v>131</v>
      </c>
      <c r="C42" s="96" t="s">
        <v>2794</v>
      </c>
      <c r="D42" s="196" t="s">
        <v>1062</v>
      </c>
      <c r="E42" s="196">
        <v>200000</v>
      </c>
      <c r="F42" s="196" t="s">
        <v>2855</v>
      </c>
      <c r="G42" s="196">
        <f t="shared" si="1"/>
        <v>800</v>
      </c>
      <c r="H42" s="196" t="s">
        <v>123</v>
      </c>
      <c r="I42" s="196"/>
    </row>
    <row r="43" spans="1:9" ht="26" customHeight="1">
      <c r="A43" s="196">
        <v>41</v>
      </c>
      <c r="B43" s="196" t="s">
        <v>132</v>
      </c>
      <c r="C43" s="96" t="s">
        <v>2546</v>
      </c>
      <c r="D43" s="196" t="s">
        <v>1060</v>
      </c>
      <c r="E43" s="196">
        <v>100000</v>
      </c>
      <c r="F43" s="196" t="s">
        <v>2855</v>
      </c>
      <c r="G43" s="196">
        <f t="shared" si="1"/>
        <v>400</v>
      </c>
      <c r="H43" s="196" t="s">
        <v>123</v>
      </c>
      <c r="I43" s="196"/>
    </row>
    <row r="44" spans="1:9" ht="26" customHeight="1">
      <c r="A44" s="196">
        <v>42</v>
      </c>
      <c r="B44" s="196" t="s">
        <v>132</v>
      </c>
      <c r="C44" s="96" t="s">
        <v>2576</v>
      </c>
      <c r="D44" s="196" t="s">
        <v>1061</v>
      </c>
      <c r="E44" s="196">
        <v>30000</v>
      </c>
      <c r="F44" s="196" t="s">
        <v>2855</v>
      </c>
      <c r="G44" s="196">
        <f t="shared" si="1"/>
        <v>120</v>
      </c>
      <c r="H44" s="196" t="s">
        <v>123</v>
      </c>
      <c r="I44" s="196"/>
    </row>
    <row r="45" spans="1:9" ht="26" customHeight="1">
      <c r="A45" s="196">
        <v>43</v>
      </c>
      <c r="B45" s="196" t="s">
        <v>132</v>
      </c>
      <c r="C45" s="96" t="s">
        <v>2608</v>
      </c>
      <c r="D45" s="196" t="s">
        <v>1057</v>
      </c>
      <c r="E45" s="196">
        <v>30000</v>
      </c>
      <c r="F45" s="196" t="s">
        <v>2855</v>
      </c>
      <c r="G45" s="196">
        <f t="shared" si="1"/>
        <v>120</v>
      </c>
      <c r="H45" s="196" t="s">
        <v>123</v>
      </c>
      <c r="I45" s="196"/>
    </row>
    <row r="46" spans="1:9" ht="26" customHeight="1">
      <c r="A46" s="196">
        <v>44</v>
      </c>
      <c r="B46" s="196" t="s">
        <v>132</v>
      </c>
      <c r="C46" s="96" t="s">
        <v>2697</v>
      </c>
      <c r="D46" s="196" t="s">
        <v>1059</v>
      </c>
      <c r="E46" s="196">
        <v>40000</v>
      </c>
      <c r="F46" s="196" t="s">
        <v>2855</v>
      </c>
      <c r="G46" s="196">
        <f t="shared" si="1"/>
        <v>160</v>
      </c>
      <c r="H46" s="196" t="s">
        <v>123</v>
      </c>
      <c r="I46" s="196"/>
    </row>
    <row r="47" spans="1:9" ht="26" customHeight="1">
      <c r="A47" s="196">
        <v>45</v>
      </c>
      <c r="B47" s="196" t="s">
        <v>2852</v>
      </c>
      <c r="C47" s="96" t="s">
        <v>2696</v>
      </c>
      <c r="D47" s="196" t="s">
        <v>1058</v>
      </c>
      <c r="E47" s="196">
        <v>80000</v>
      </c>
      <c r="F47" s="196" t="s">
        <v>2855</v>
      </c>
      <c r="G47" s="196">
        <f t="shared" si="1"/>
        <v>320</v>
      </c>
      <c r="H47" s="196" t="s">
        <v>123</v>
      </c>
      <c r="I47" s="196"/>
    </row>
    <row r="48" spans="1:9" ht="26" customHeight="1">
      <c r="A48" s="196">
        <v>46</v>
      </c>
      <c r="B48" s="196" t="s">
        <v>127</v>
      </c>
      <c r="C48" s="96" t="s">
        <v>2806</v>
      </c>
      <c r="D48" s="196" t="s">
        <v>2524</v>
      </c>
      <c r="E48" s="196">
        <v>100000</v>
      </c>
      <c r="F48" s="196" t="s">
        <v>2855</v>
      </c>
      <c r="G48" s="196">
        <f t="shared" si="1"/>
        <v>400</v>
      </c>
      <c r="H48" s="196" t="s">
        <v>123</v>
      </c>
      <c r="I48" s="196"/>
    </row>
    <row r="49" spans="1:9" ht="26" customHeight="1">
      <c r="A49" s="196">
        <v>47</v>
      </c>
      <c r="B49" s="196" t="s">
        <v>135</v>
      </c>
      <c r="C49" s="96" t="s">
        <v>2580</v>
      </c>
      <c r="D49" s="196" t="s">
        <v>1054</v>
      </c>
      <c r="E49" s="196">
        <v>50000</v>
      </c>
      <c r="F49" s="196" t="s">
        <v>2855</v>
      </c>
      <c r="G49" s="196">
        <f t="shared" si="1"/>
        <v>200</v>
      </c>
      <c r="H49" s="196" t="s">
        <v>2849</v>
      </c>
      <c r="I49" s="196"/>
    </row>
    <row r="50" spans="1:9" ht="26" customHeight="1">
      <c r="A50" s="196">
        <v>48</v>
      </c>
      <c r="B50" s="196" t="s">
        <v>135</v>
      </c>
      <c r="C50" s="96" t="s">
        <v>2640</v>
      </c>
      <c r="D50" s="196" t="s">
        <v>2476</v>
      </c>
      <c r="E50" s="196">
        <v>150000</v>
      </c>
      <c r="F50" s="196" t="s">
        <v>2855</v>
      </c>
      <c r="G50" s="196">
        <f t="shared" si="1"/>
        <v>600</v>
      </c>
      <c r="H50" s="196" t="s">
        <v>123</v>
      </c>
      <c r="I50" s="196"/>
    </row>
    <row r="51" spans="1:9" ht="26" customHeight="1">
      <c r="A51" s="196">
        <v>49</v>
      </c>
      <c r="B51" s="196" t="s">
        <v>144</v>
      </c>
      <c r="C51" s="96" t="s">
        <v>2618</v>
      </c>
      <c r="D51" s="196" t="s">
        <v>1064</v>
      </c>
      <c r="E51" s="196">
        <v>50000</v>
      </c>
      <c r="F51" s="196" t="s">
        <v>2855</v>
      </c>
      <c r="G51" s="196">
        <f t="shared" si="1"/>
        <v>200</v>
      </c>
      <c r="H51" s="196" t="s">
        <v>123</v>
      </c>
      <c r="I51" s="196"/>
    </row>
    <row r="52" spans="1:9" ht="26" customHeight="1">
      <c r="A52" s="196">
        <v>50</v>
      </c>
      <c r="B52" s="196" t="s">
        <v>128</v>
      </c>
      <c r="C52" s="96" t="s">
        <v>2793</v>
      </c>
      <c r="D52" s="196" t="s">
        <v>1063</v>
      </c>
      <c r="E52" s="196">
        <v>80000</v>
      </c>
      <c r="F52" s="196" t="s">
        <v>2855</v>
      </c>
      <c r="G52" s="196">
        <f t="shared" si="1"/>
        <v>320</v>
      </c>
      <c r="H52" s="196" t="s">
        <v>123</v>
      </c>
      <c r="I52" s="196"/>
    </row>
    <row r="53" spans="1:9" ht="26" customHeight="1">
      <c r="A53" s="196">
        <v>51</v>
      </c>
      <c r="B53" s="196" t="s">
        <v>133</v>
      </c>
      <c r="C53" s="96" t="s">
        <v>2783</v>
      </c>
      <c r="D53" s="196" t="s">
        <v>1053</v>
      </c>
      <c r="E53" s="196">
        <v>200000</v>
      </c>
      <c r="F53" s="196" t="s">
        <v>2855</v>
      </c>
      <c r="G53" s="196">
        <f t="shared" si="1"/>
        <v>800</v>
      </c>
      <c r="H53" s="196" t="s">
        <v>123</v>
      </c>
      <c r="I53" s="196"/>
    </row>
    <row r="54" spans="1:9" ht="26" customHeight="1">
      <c r="A54" s="196">
        <v>52</v>
      </c>
      <c r="B54" s="196" t="s">
        <v>458</v>
      </c>
      <c r="C54" s="96" t="s">
        <v>2833</v>
      </c>
      <c r="D54" s="196" t="s">
        <v>2531</v>
      </c>
      <c r="E54" s="196">
        <v>50000</v>
      </c>
      <c r="F54" s="196" t="s">
        <v>2855</v>
      </c>
      <c r="G54" s="196">
        <f t="shared" si="1"/>
        <v>200</v>
      </c>
      <c r="H54" s="196" t="s">
        <v>441</v>
      </c>
      <c r="I54" s="196"/>
    </row>
    <row r="55" spans="1:9" ht="26" customHeight="1">
      <c r="A55" s="196">
        <v>53</v>
      </c>
      <c r="B55" s="196" t="s">
        <v>462</v>
      </c>
      <c r="C55" s="96" t="s">
        <v>2541</v>
      </c>
      <c r="D55" s="196" t="s">
        <v>2444</v>
      </c>
      <c r="E55" s="196">
        <v>350000</v>
      </c>
      <c r="F55" s="196" t="s">
        <v>2855</v>
      </c>
      <c r="G55" s="196">
        <f t="shared" si="1"/>
        <v>1400</v>
      </c>
      <c r="H55" s="196" t="s">
        <v>441</v>
      </c>
      <c r="I55" s="196"/>
    </row>
    <row r="56" spans="1:9" ht="26" customHeight="1">
      <c r="A56" s="196">
        <v>54</v>
      </c>
      <c r="B56" s="196" t="s">
        <v>462</v>
      </c>
      <c r="C56" s="96" t="s">
        <v>2605</v>
      </c>
      <c r="D56" s="196" t="s">
        <v>2463</v>
      </c>
      <c r="E56" s="196">
        <v>80000</v>
      </c>
      <c r="F56" s="196" t="s">
        <v>2855</v>
      </c>
      <c r="G56" s="196">
        <f t="shared" si="1"/>
        <v>320</v>
      </c>
      <c r="H56" s="196" t="s">
        <v>441</v>
      </c>
      <c r="I56" s="196"/>
    </row>
    <row r="57" spans="1:9" ht="26" customHeight="1">
      <c r="A57" s="196">
        <v>55</v>
      </c>
      <c r="B57" s="196" t="s">
        <v>462</v>
      </c>
      <c r="C57" s="96" t="s">
        <v>2641</v>
      </c>
      <c r="D57" s="196" t="s">
        <v>2477</v>
      </c>
      <c r="E57" s="196">
        <v>76415.09</v>
      </c>
      <c r="F57" s="196" t="s">
        <v>2855</v>
      </c>
      <c r="G57" s="196">
        <f t="shared" si="1"/>
        <v>305.66035999999997</v>
      </c>
      <c r="H57" s="196" t="s">
        <v>441</v>
      </c>
      <c r="I57" s="196"/>
    </row>
    <row r="58" spans="1:9" ht="26" customHeight="1">
      <c r="A58" s="196">
        <v>56</v>
      </c>
      <c r="B58" s="196" t="s">
        <v>462</v>
      </c>
      <c r="C58" s="96" t="s">
        <v>2846</v>
      </c>
      <c r="D58" s="196" t="s">
        <v>1152</v>
      </c>
      <c r="E58" s="196">
        <v>30000</v>
      </c>
      <c r="F58" s="196" t="s">
        <v>2855</v>
      </c>
      <c r="G58" s="196">
        <f t="shared" si="1"/>
        <v>120</v>
      </c>
      <c r="H58" s="196" t="s">
        <v>441</v>
      </c>
      <c r="I58" s="196"/>
    </row>
    <row r="59" spans="1:9" ht="26" customHeight="1">
      <c r="A59" s="196">
        <v>57</v>
      </c>
      <c r="B59" s="196" t="s">
        <v>447</v>
      </c>
      <c r="C59" s="96" t="s">
        <v>2787</v>
      </c>
      <c r="D59" s="196" t="s">
        <v>2519</v>
      </c>
      <c r="E59" s="196">
        <v>50000</v>
      </c>
      <c r="F59" s="196" t="s">
        <v>2855</v>
      </c>
      <c r="G59" s="196">
        <f t="shared" si="1"/>
        <v>200</v>
      </c>
      <c r="H59" s="196" t="s">
        <v>441</v>
      </c>
      <c r="I59" s="196"/>
    </row>
    <row r="60" spans="1:9" ht="26" customHeight="1">
      <c r="A60" s="196">
        <v>58</v>
      </c>
      <c r="B60" s="196" t="s">
        <v>440</v>
      </c>
      <c r="C60" s="96" t="s">
        <v>2808</v>
      </c>
      <c r="D60" s="196" t="s">
        <v>2525</v>
      </c>
      <c r="E60" s="196">
        <v>45000</v>
      </c>
      <c r="F60" s="196" t="s">
        <v>2855</v>
      </c>
      <c r="G60" s="196">
        <f t="shared" si="1"/>
        <v>180</v>
      </c>
      <c r="H60" s="196" t="s">
        <v>441</v>
      </c>
      <c r="I60" s="196"/>
    </row>
    <row r="61" spans="1:9" ht="26" customHeight="1">
      <c r="A61" s="196">
        <v>59</v>
      </c>
      <c r="B61" s="196" t="s">
        <v>440</v>
      </c>
      <c r="C61" s="96" t="s">
        <v>2823</v>
      </c>
      <c r="D61" s="196" t="s">
        <v>1141</v>
      </c>
      <c r="E61" s="196">
        <v>93000</v>
      </c>
      <c r="F61" s="196" t="s">
        <v>2855</v>
      </c>
      <c r="G61" s="196">
        <f t="shared" si="1"/>
        <v>372</v>
      </c>
      <c r="H61" s="196" t="s">
        <v>441</v>
      </c>
      <c r="I61" s="196"/>
    </row>
    <row r="62" spans="1:9" ht="26" customHeight="1">
      <c r="A62" s="196">
        <v>60</v>
      </c>
      <c r="B62" s="196" t="s">
        <v>492</v>
      </c>
      <c r="C62" s="96" t="s">
        <v>2595</v>
      </c>
      <c r="D62" s="196" t="s">
        <v>1153</v>
      </c>
      <c r="E62" s="196">
        <v>300000</v>
      </c>
      <c r="F62" s="196" t="s">
        <v>2855</v>
      </c>
      <c r="G62" s="196">
        <f t="shared" si="1"/>
        <v>1200</v>
      </c>
      <c r="H62" s="196" t="s">
        <v>441</v>
      </c>
      <c r="I62" s="196"/>
    </row>
    <row r="63" spans="1:9" ht="26" customHeight="1">
      <c r="A63" s="196">
        <v>61</v>
      </c>
      <c r="B63" s="196" t="s">
        <v>492</v>
      </c>
      <c r="C63" s="96" t="s">
        <v>2749</v>
      </c>
      <c r="D63" s="196" t="s">
        <v>1154</v>
      </c>
      <c r="E63" s="196">
        <v>200000</v>
      </c>
      <c r="F63" s="196" t="s">
        <v>2855</v>
      </c>
      <c r="G63" s="196">
        <f t="shared" si="1"/>
        <v>800</v>
      </c>
      <c r="H63" s="196" t="s">
        <v>441</v>
      </c>
      <c r="I63" s="196"/>
    </row>
    <row r="64" spans="1:9" ht="26" customHeight="1">
      <c r="A64" s="196">
        <v>62</v>
      </c>
      <c r="B64" s="196" t="s">
        <v>466</v>
      </c>
      <c r="C64" s="96" t="s">
        <v>2788</v>
      </c>
      <c r="D64" s="196" t="s">
        <v>1149</v>
      </c>
      <c r="E64" s="196">
        <v>50000</v>
      </c>
      <c r="F64" s="196" t="s">
        <v>2855</v>
      </c>
      <c r="G64" s="196">
        <f t="shared" si="1"/>
        <v>200</v>
      </c>
      <c r="H64" s="196" t="s">
        <v>441</v>
      </c>
      <c r="I64" s="196"/>
    </row>
    <row r="65" spans="1:9" ht="26" customHeight="1">
      <c r="A65" s="196">
        <v>63</v>
      </c>
      <c r="B65" s="196" t="s">
        <v>468</v>
      </c>
      <c r="C65" s="96" t="s">
        <v>2811</v>
      </c>
      <c r="D65" s="196" t="s">
        <v>1145</v>
      </c>
      <c r="E65" s="196">
        <v>60000</v>
      </c>
      <c r="F65" s="196" t="s">
        <v>2855</v>
      </c>
      <c r="G65" s="196">
        <f t="shared" si="1"/>
        <v>240</v>
      </c>
      <c r="H65" s="196" t="s">
        <v>441</v>
      </c>
      <c r="I65" s="196"/>
    </row>
    <row r="66" spans="1:9" ht="26" customHeight="1">
      <c r="A66" s="196">
        <v>64</v>
      </c>
      <c r="B66" s="196" t="s">
        <v>469</v>
      </c>
      <c r="C66" s="96" t="s">
        <v>2598</v>
      </c>
      <c r="D66" s="196" t="s">
        <v>2461</v>
      </c>
      <c r="E66" s="196">
        <v>50000</v>
      </c>
      <c r="F66" s="196" t="s">
        <v>2855</v>
      </c>
      <c r="G66" s="196">
        <f t="shared" si="1"/>
        <v>200</v>
      </c>
      <c r="H66" s="196" t="s">
        <v>441</v>
      </c>
      <c r="I66" s="196"/>
    </row>
    <row r="67" spans="1:9" ht="26" customHeight="1">
      <c r="A67" s="196">
        <v>65</v>
      </c>
      <c r="B67" s="196" t="s">
        <v>446</v>
      </c>
      <c r="C67" s="96" t="s">
        <v>2802</v>
      </c>
      <c r="D67" s="196" t="s">
        <v>1143</v>
      </c>
      <c r="E67" s="196">
        <v>50000</v>
      </c>
      <c r="F67" s="196" t="s">
        <v>2855</v>
      </c>
      <c r="G67" s="196">
        <f t="shared" si="1"/>
        <v>200</v>
      </c>
      <c r="H67" s="196" t="s">
        <v>441</v>
      </c>
      <c r="I67" s="196"/>
    </row>
    <row r="68" spans="1:9" ht="26" customHeight="1">
      <c r="A68" s="196">
        <v>66</v>
      </c>
      <c r="B68" s="196" t="s">
        <v>489</v>
      </c>
      <c r="C68" s="96" t="s">
        <v>2822</v>
      </c>
      <c r="D68" s="196" t="s">
        <v>1151</v>
      </c>
      <c r="E68" s="196">
        <v>50000</v>
      </c>
      <c r="F68" s="196" t="s">
        <v>2855</v>
      </c>
      <c r="G68" s="196">
        <f t="shared" si="1"/>
        <v>200</v>
      </c>
      <c r="H68" s="196" t="s">
        <v>441</v>
      </c>
      <c r="I68" s="196"/>
    </row>
    <row r="69" spans="1:9" ht="26" customHeight="1">
      <c r="A69" s="196">
        <v>67</v>
      </c>
      <c r="B69" s="196" t="s">
        <v>489</v>
      </c>
      <c r="C69" s="96" t="s">
        <v>2826</v>
      </c>
      <c r="D69" s="196" t="s">
        <v>1150</v>
      </c>
      <c r="E69" s="196">
        <v>50000</v>
      </c>
      <c r="F69" s="196" t="s">
        <v>2855</v>
      </c>
      <c r="G69" s="196">
        <f t="shared" si="1"/>
        <v>200</v>
      </c>
      <c r="H69" s="196" t="s">
        <v>441</v>
      </c>
      <c r="I69" s="196"/>
    </row>
    <row r="70" spans="1:9" ht="26" customHeight="1">
      <c r="A70" s="196">
        <v>68</v>
      </c>
      <c r="B70" s="196" t="s">
        <v>476</v>
      </c>
      <c r="C70" s="96" t="s">
        <v>2599</v>
      </c>
      <c r="D70" s="196" t="s">
        <v>2462</v>
      </c>
      <c r="E70" s="196">
        <v>131400</v>
      </c>
      <c r="F70" s="196" t="s">
        <v>2855</v>
      </c>
      <c r="G70" s="196">
        <f t="shared" si="1"/>
        <v>525.6</v>
      </c>
      <c r="H70" s="196" t="s">
        <v>441</v>
      </c>
      <c r="I70" s="196"/>
    </row>
    <row r="71" spans="1:9" ht="26" customHeight="1">
      <c r="A71" s="196">
        <v>69</v>
      </c>
      <c r="B71" s="196" t="s">
        <v>476</v>
      </c>
      <c r="C71" s="96" t="s">
        <v>2646</v>
      </c>
      <c r="D71" s="196" t="s">
        <v>2480</v>
      </c>
      <c r="E71" s="196">
        <v>133200</v>
      </c>
      <c r="F71" s="196" t="s">
        <v>2855</v>
      </c>
      <c r="G71" s="196">
        <f t="shared" si="1"/>
        <v>532.79999999999995</v>
      </c>
      <c r="H71" s="196" t="s">
        <v>441</v>
      </c>
      <c r="I71" s="196"/>
    </row>
    <row r="72" spans="1:9" ht="26" customHeight="1">
      <c r="A72" s="196">
        <v>70</v>
      </c>
      <c r="B72" s="196" t="s">
        <v>476</v>
      </c>
      <c r="C72" s="96" t="s">
        <v>2671</v>
      </c>
      <c r="D72" s="196" t="s">
        <v>1147</v>
      </c>
      <c r="E72" s="196">
        <v>133200</v>
      </c>
      <c r="F72" s="196" t="s">
        <v>2855</v>
      </c>
      <c r="G72" s="196">
        <f t="shared" si="1"/>
        <v>532.79999999999995</v>
      </c>
      <c r="H72" s="196" t="s">
        <v>441</v>
      </c>
      <c r="I72" s="196"/>
    </row>
    <row r="73" spans="1:9" ht="26" customHeight="1">
      <c r="A73" s="196">
        <v>71</v>
      </c>
      <c r="B73" s="196" t="s">
        <v>476</v>
      </c>
      <c r="C73" s="96" t="s">
        <v>2734</v>
      </c>
      <c r="D73" s="196" t="s">
        <v>1146</v>
      </c>
      <c r="E73" s="196">
        <v>132000</v>
      </c>
      <c r="F73" s="196" t="s">
        <v>2855</v>
      </c>
      <c r="G73" s="196">
        <f t="shared" si="1"/>
        <v>528</v>
      </c>
      <c r="H73" s="196" t="s">
        <v>441</v>
      </c>
      <c r="I73" s="196"/>
    </row>
    <row r="74" spans="1:9" ht="26" customHeight="1">
      <c r="A74" s="196">
        <v>72</v>
      </c>
      <c r="B74" s="196" t="s">
        <v>476</v>
      </c>
      <c r="C74" s="96" t="s">
        <v>2842</v>
      </c>
      <c r="D74" s="196" t="s">
        <v>2535</v>
      </c>
      <c r="E74" s="196">
        <v>50000</v>
      </c>
      <c r="F74" s="196" t="s">
        <v>2855</v>
      </c>
      <c r="G74" s="196">
        <f t="shared" si="1"/>
        <v>200</v>
      </c>
      <c r="H74" s="196" t="s">
        <v>441</v>
      </c>
      <c r="I74" s="196"/>
    </row>
    <row r="75" spans="1:9" ht="26" customHeight="1">
      <c r="A75" s="196">
        <v>73</v>
      </c>
      <c r="B75" s="196" t="s">
        <v>476</v>
      </c>
      <c r="C75" s="96" t="s">
        <v>2845</v>
      </c>
      <c r="D75" s="196" t="s">
        <v>1148</v>
      </c>
      <c r="E75" s="196">
        <v>40000</v>
      </c>
      <c r="F75" s="196" t="s">
        <v>2855</v>
      </c>
      <c r="G75" s="196">
        <f t="shared" si="1"/>
        <v>160</v>
      </c>
      <c r="H75" s="196" t="s">
        <v>441</v>
      </c>
      <c r="I75" s="196"/>
    </row>
    <row r="76" spans="1:9" ht="26" customHeight="1">
      <c r="A76" s="196">
        <v>74</v>
      </c>
      <c r="B76" s="196" t="s">
        <v>445</v>
      </c>
      <c r="C76" s="96" t="s">
        <v>2834</v>
      </c>
      <c r="D76" s="196" t="s">
        <v>1142</v>
      </c>
      <c r="E76" s="196">
        <v>50000</v>
      </c>
      <c r="F76" s="196" t="s">
        <v>2855</v>
      </c>
      <c r="G76" s="196">
        <f t="shared" si="1"/>
        <v>200</v>
      </c>
      <c r="H76" s="196" t="s">
        <v>441</v>
      </c>
      <c r="I76" s="196"/>
    </row>
    <row r="77" spans="1:9" ht="26" customHeight="1">
      <c r="A77" s="196">
        <v>75</v>
      </c>
      <c r="B77" s="196" t="s">
        <v>490</v>
      </c>
      <c r="C77" s="96" t="s">
        <v>2733</v>
      </c>
      <c r="D77" s="196" t="s">
        <v>1144</v>
      </c>
      <c r="E77" s="196">
        <v>30000</v>
      </c>
      <c r="F77" s="196" t="s">
        <v>2855</v>
      </c>
      <c r="G77" s="196">
        <f t="shared" si="1"/>
        <v>120</v>
      </c>
      <c r="H77" s="196" t="s">
        <v>441</v>
      </c>
      <c r="I77" s="196"/>
    </row>
    <row r="78" spans="1:9" ht="26" customHeight="1">
      <c r="A78" s="196">
        <v>76</v>
      </c>
      <c r="B78" s="196" t="s">
        <v>484</v>
      </c>
      <c r="C78" s="96" t="s">
        <v>2820</v>
      </c>
      <c r="D78" s="196" t="s">
        <v>2527</v>
      </c>
      <c r="E78" s="196">
        <v>150920</v>
      </c>
      <c r="F78" s="196" t="s">
        <v>2855</v>
      </c>
      <c r="G78" s="196">
        <f t="shared" si="1"/>
        <v>603.68000000000006</v>
      </c>
      <c r="H78" s="196" t="s">
        <v>441</v>
      </c>
      <c r="I78" s="196"/>
    </row>
    <row r="79" spans="1:9" ht="26" customHeight="1">
      <c r="A79" s="196">
        <v>77</v>
      </c>
      <c r="B79" s="196" t="s">
        <v>26</v>
      </c>
      <c r="C79" s="96" t="s">
        <v>2767</v>
      </c>
      <c r="D79" s="196" t="s">
        <v>1222</v>
      </c>
      <c r="E79" s="196">
        <v>1280000</v>
      </c>
      <c r="F79" s="196" t="s">
        <v>2855</v>
      </c>
      <c r="G79" s="196">
        <f t="shared" si="1"/>
        <v>5120</v>
      </c>
      <c r="H79" s="196" t="s">
        <v>549</v>
      </c>
      <c r="I79" s="196"/>
    </row>
    <row r="80" spans="1:9" ht="26" customHeight="1">
      <c r="A80" s="196">
        <v>78</v>
      </c>
      <c r="B80" s="196" t="s">
        <v>26</v>
      </c>
      <c r="C80" s="96" t="s">
        <v>2841</v>
      </c>
      <c r="D80" s="196" t="s">
        <v>1228</v>
      </c>
      <c r="E80" s="196">
        <v>48000</v>
      </c>
      <c r="F80" s="196" t="s">
        <v>2855</v>
      </c>
      <c r="G80" s="196">
        <f t="shared" si="1"/>
        <v>192</v>
      </c>
      <c r="H80" s="196" t="s">
        <v>549</v>
      </c>
      <c r="I80" s="196"/>
    </row>
    <row r="81" spans="1:9" ht="26" customHeight="1">
      <c r="A81" s="196">
        <v>79</v>
      </c>
      <c r="B81" s="196" t="s">
        <v>32</v>
      </c>
      <c r="C81" s="96" t="s">
        <v>2750</v>
      </c>
      <c r="D81" s="196" t="s">
        <v>1219</v>
      </c>
      <c r="E81" s="196">
        <v>300000</v>
      </c>
      <c r="F81" s="196" t="s">
        <v>2855</v>
      </c>
      <c r="G81" s="196">
        <f t="shared" si="1"/>
        <v>1200</v>
      </c>
      <c r="H81" s="196" t="s">
        <v>549</v>
      </c>
      <c r="I81" s="196"/>
    </row>
    <row r="82" spans="1:9" ht="26" customHeight="1">
      <c r="A82" s="196">
        <v>80</v>
      </c>
      <c r="B82" s="196" t="s">
        <v>43</v>
      </c>
      <c r="C82" s="96" t="s">
        <v>2790</v>
      </c>
      <c r="D82" s="196" t="s">
        <v>1224</v>
      </c>
      <c r="E82" s="196">
        <v>300000</v>
      </c>
      <c r="F82" s="196" t="s">
        <v>2855</v>
      </c>
      <c r="G82" s="196">
        <f t="shared" si="1"/>
        <v>1200</v>
      </c>
      <c r="H82" s="196" t="s">
        <v>549</v>
      </c>
      <c r="I82" s="196"/>
    </row>
    <row r="83" spans="1:9" ht="26" customHeight="1">
      <c r="A83" s="196">
        <v>81</v>
      </c>
      <c r="B83" s="196" t="s">
        <v>45</v>
      </c>
      <c r="C83" s="96" t="s">
        <v>2582</v>
      </c>
      <c r="D83" s="196" t="s">
        <v>1216</v>
      </c>
      <c r="E83" s="196">
        <v>200000</v>
      </c>
      <c r="F83" s="196" t="s">
        <v>2855</v>
      </c>
      <c r="G83" s="196">
        <f t="shared" si="1"/>
        <v>800</v>
      </c>
      <c r="H83" s="196" t="s">
        <v>549</v>
      </c>
      <c r="I83" s="196"/>
    </row>
    <row r="84" spans="1:9" ht="26" customHeight="1">
      <c r="A84" s="196">
        <v>82</v>
      </c>
      <c r="B84" s="196" t="s">
        <v>45</v>
      </c>
      <c r="C84" s="96" t="s">
        <v>2843</v>
      </c>
      <c r="D84" s="196" t="s">
        <v>2536</v>
      </c>
      <c r="E84" s="196">
        <v>100000</v>
      </c>
      <c r="F84" s="196" t="s">
        <v>2855</v>
      </c>
      <c r="G84" s="196">
        <f t="shared" si="1"/>
        <v>400</v>
      </c>
      <c r="H84" s="196" t="s">
        <v>549</v>
      </c>
      <c r="I84" s="196"/>
    </row>
    <row r="85" spans="1:9" ht="26" customHeight="1">
      <c r="A85" s="196">
        <v>83</v>
      </c>
      <c r="B85" s="196" t="s">
        <v>44</v>
      </c>
      <c r="C85" s="96" t="s">
        <v>2588</v>
      </c>
      <c r="D85" s="196" t="s">
        <v>1217</v>
      </c>
      <c r="E85" s="196">
        <v>50000</v>
      </c>
      <c r="F85" s="196" t="s">
        <v>2855</v>
      </c>
      <c r="G85" s="196">
        <f t="shared" si="1"/>
        <v>200</v>
      </c>
      <c r="H85" s="196" t="s">
        <v>549</v>
      </c>
      <c r="I85" s="196"/>
    </row>
    <row r="86" spans="1:9" ht="26" customHeight="1">
      <c r="A86" s="196">
        <v>84</v>
      </c>
      <c r="B86" s="196" t="s">
        <v>44</v>
      </c>
      <c r="C86" s="96" t="s">
        <v>2769</v>
      </c>
      <c r="D86" s="196" t="s">
        <v>1223</v>
      </c>
      <c r="E86" s="196">
        <v>150000</v>
      </c>
      <c r="F86" s="196" t="s">
        <v>2855</v>
      </c>
      <c r="G86" s="196">
        <f t="shared" si="1"/>
        <v>600</v>
      </c>
      <c r="H86" s="196" t="s">
        <v>549</v>
      </c>
      <c r="I86" s="196"/>
    </row>
    <row r="87" spans="1:9" ht="26" customHeight="1">
      <c r="A87" s="196">
        <v>85</v>
      </c>
      <c r="B87" s="196" t="s">
        <v>33</v>
      </c>
      <c r="C87" s="96" t="s">
        <v>2706</v>
      </c>
      <c r="D87" s="196" t="s">
        <v>1218</v>
      </c>
      <c r="E87" s="196">
        <v>300000</v>
      </c>
      <c r="F87" s="196" t="s">
        <v>2855</v>
      </c>
      <c r="G87" s="196">
        <f t="shared" si="1"/>
        <v>1200</v>
      </c>
      <c r="H87" s="196" t="s">
        <v>549</v>
      </c>
      <c r="I87" s="196"/>
    </row>
    <row r="88" spans="1:9" ht="26" customHeight="1">
      <c r="A88" s="196">
        <v>86</v>
      </c>
      <c r="B88" s="196" t="s">
        <v>33</v>
      </c>
      <c r="C88" s="96" t="s">
        <v>2807</v>
      </c>
      <c r="D88" s="196" t="s">
        <v>1227</v>
      </c>
      <c r="E88" s="196">
        <v>200000</v>
      </c>
      <c r="F88" s="196" t="s">
        <v>2855</v>
      </c>
      <c r="G88" s="196">
        <f t="shared" si="1"/>
        <v>800</v>
      </c>
      <c r="H88" s="196" t="s">
        <v>549</v>
      </c>
      <c r="I88" s="196"/>
    </row>
    <row r="89" spans="1:9" ht="26" customHeight="1">
      <c r="A89" s="196">
        <v>87</v>
      </c>
      <c r="B89" s="196" t="s">
        <v>51</v>
      </c>
      <c r="C89" s="96" t="s">
        <v>2760</v>
      </c>
      <c r="D89" s="196" t="s">
        <v>1221</v>
      </c>
      <c r="E89" s="196">
        <v>150000</v>
      </c>
      <c r="F89" s="196" t="s">
        <v>2855</v>
      </c>
      <c r="G89" s="196">
        <f t="shared" si="1"/>
        <v>600</v>
      </c>
      <c r="H89" s="196" t="s">
        <v>549</v>
      </c>
      <c r="I89" s="196"/>
    </row>
    <row r="90" spans="1:9" ht="26" customHeight="1">
      <c r="A90" s="196">
        <v>88</v>
      </c>
      <c r="B90" s="196" t="s">
        <v>57</v>
      </c>
      <c r="C90" s="96" t="s">
        <v>2816</v>
      </c>
      <c r="D90" s="196" t="s">
        <v>1230</v>
      </c>
      <c r="E90" s="196">
        <v>40000</v>
      </c>
      <c r="F90" s="196" t="s">
        <v>2855</v>
      </c>
      <c r="G90" s="196">
        <f t="shared" ref="G90:G144" si="2">E90/10000*40</f>
        <v>160</v>
      </c>
      <c r="H90" s="196" t="s">
        <v>549</v>
      </c>
      <c r="I90" s="196"/>
    </row>
    <row r="91" spans="1:9" ht="26" customHeight="1">
      <c r="A91" s="196">
        <v>89</v>
      </c>
      <c r="B91" s="196" t="s">
        <v>21</v>
      </c>
      <c r="C91" s="96" t="s">
        <v>2813</v>
      </c>
      <c r="D91" s="196" t="s">
        <v>2526</v>
      </c>
      <c r="E91" s="196">
        <v>360000</v>
      </c>
      <c r="F91" s="196" t="s">
        <v>2855</v>
      </c>
      <c r="G91" s="196">
        <f t="shared" si="2"/>
        <v>1440</v>
      </c>
      <c r="H91" s="196" t="s">
        <v>549</v>
      </c>
      <c r="I91" s="196"/>
    </row>
    <row r="92" spans="1:9" ht="26" customHeight="1">
      <c r="A92" s="196">
        <v>90</v>
      </c>
      <c r="B92" s="196" t="s">
        <v>52</v>
      </c>
      <c r="C92" s="96" t="s">
        <v>2803</v>
      </c>
      <c r="D92" s="196" t="s">
        <v>1226</v>
      </c>
      <c r="E92" s="196">
        <v>300000</v>
      </c>
      <c r="F92" s="196" t="s">
        <v>2855</v>
      </c>
      <c r="G92" s="196">
        <f t="shared" si="2"/>
        <v>1200</v>
      </c>
      <c r="H92" s="196" t="s">
        <v>549</v>
      </c>
      <c r="I92" s="196"/>
    </row>
    <row r="93" spans="1:9" ht="26" customHeight="1">
      <c r="A93" s="196">
        <v>91</v>
      </c>
      <c r="B93" s="196" t="s">
        <v>31</v>
      </c>
      <c r="C93" s="96" t="s">
        <v>2712</v>
      </c>
      <c r="D93" s="196" t="s">
        <v>1220</v>
      </c>
      <c r="E93" s="196">
        <v>300000</v>
      </c>
      <c r="F93" s="196" t="s">
        <v>2855</v>
      </c>
      <c r="G93" s="196">
        <f t="shared" si="2"/>
        <v>1200</v>
      </c>
      <c r="H93" s="196" t="s">
        <v>549</v>
      </c>
      <c r="I93" s="196"/>
    </row>
    <row r="94" spans="1:9" ht="26" customHeight="1">
      <c r="A94" s="196">
        <v>92</v>
      </c>
      <c r="B94" s="196" t="s">
        <v>41</v>
      </c>
      <c r="C94" s="96" t="s">
        <v>2801</v>
      </c>
      <c r="D94" s="196" t="s">
        <v>1225</v>
      </c>
      <c r="E94" s="196">
        <v>300000</v>
      </c>
      <c r="F94" s="196" t="s">
        <v>2855</v>
      </c>
      <c r="G94" s="196">
        <f t="shared" si="2"/>
        <v>1200</v>
      </c>
      <c r="H94" s="196" t="s">
        <v>549</v>
      </c>
      <c r="I94" s="196"/>
    </row>
    <row r="95" spans="1:9" ht="26" customHeight="1">
      <c r="A95" s="196">
        <v>93</v>
      </c>
      <c r="B95" s="196" t="s">
        <v>56</v>
      </c>
      <c r="C95" s="96" t="s">
        <v>2815</v>
      </c>
      <c r="D95" s="196" t="s">
        <v>1229</v>
      </c>
      <c r="E95" s="196">
        <v>40000</v>
      </c>
      <c r="F95" s="196" t="s">
        <v>2855</v>
      </c>
      <c r="G95" s="196">
        <f t="shared" si="2"/>
        <v>160</v>
      </c>
      <c r="H95" s="196" t="s">
        <v>549</v>
      </c>
      <c r="I95" s="196"/>
    </row>
    <row r="96" spans="1:9" ht="26" customHeight="1">
      <c r="A96" s="196">
        <v>94</v>
      </c>
      <c r="B96" s="196" t="s">
        <v>173</v>
      </c>
      <c r="C96" s="96" t="s">
        <v>2809</v>
      </c>
      <c r="D96" s="196" t="s">
        <v>1295</v>
      </c>
      <c r="E96" s="196">
        <v>30000</v>
      </c>
      <c r="F96" s="196" t="s">
        <v>2855</v>
      </c>
      <c r="G96" s="196">
        <f t="shared" si="2"/>
        <v>120</v>
      </c>
      <c r="H96" s="196" t="s">
        <v>551</v>
      </c>
      <c r="I96" s="196"/>
    </row>
    <row r="97" spans="1:9" ht="26" customHeight="1">
      <c r="A97" s="196">
        <v>95</v>
      </c>
      <c r="B97" s="196" t="s">
        <v>175</v>
      </c>
      <c r="C97" s="96" t="s">
        <v>2556</v>
      </c>
      <c r="D97" s="196" t="s">
        <v>1296</v>
      </c>
      <c r="E97" s="196">
        <v>90000</v>
      </c>
      <c r="F97" s="196" t="s">
        <v>2855</v>
      </c>
      <c r="G97" s="196">
        <f t="shared" si="2"/>
        <v>360</v>
      </c>
      <c r="H97" s="196" t="s">
        <v>551</v>
      </c>
      <c r="I97" s="196"/>
    </row>
    <row r="98" spans="1:9" ht="26" customHeight="1">
      <c r="A98" s="196">
        <v>96</v>
      </c>
      <c r="B98" s="196" t="s">
        <v>175</v>
      </c>
      <c r="C98" s="96" t="s">
        <v>2780</v>
      </c>
      <c r="D98" s="196" t="s">
        <v>1297</v>
      </c>
      <c r="E98" s="196">
        <v>200000</v>
      </c>
      <c r="F98" s="196" t="s">
        <v>2855</v>
      </c>
      <c r="G98" s="196">
        <f t="shared" si="2"/>
        <v>800</v>
      </c>
      <c r="H98" s="196" t="s">
        <v>551</v>
      </c>
      <c r="I98" s="196"/>
    </row>
    <row r="99" spans="1:9" ht="26" customHeight="1">
      <c r="A99" s="196">
        <v>97</v>
      </c>
      <c r="B99" s="196" t="s">
        <v>177</v>
      </c>
      <c r="C99" s="96" t="s">
        <v>2763</v>
      </c>
      <c r="D99" s="196" t="s">
        <v>1298</v>
      </c>
      <c r="E99" s="196">
        <v>70000</v>
      </c>
      <c r="F99" s="196" t="s">
        <v>2855</v>
      </c>
      <c r="G99" s="196">
        <f t="shared" si="2"/>
        <v>280</v>
      </c>
      <c r="H99" s="196" t="s">
        <v>551</v>
      </c>
      <c r="I99" s="196"/>
    </row>
    <row r="100" spans="1:9" ht="26" customHeight="1">
      <c r="A100" s="196">
        <v>98</v>
      </c>
      <c r="B100" s="196" t="s">
        <v>178</v>
      </c>
      <c r="C100" s="96" t="s">
        <v>2771</v>
      </c>
      <c r="D100" s="196" t="s">
        <v>1299</v>
      </c>
      <c r="E100" s="196">
        <v>300000</v>
      </c>
      <c r="F100" s="196" t="s">
        <v>2855</v>
      </c>
      <c r="G100" s="196">
        <f t="shared" si="2"/>
        <v>1200</v>
      </c>
      <c r="H100" s="196" t="s">
        <v>551</v>
      </c>
      <c r="I100" s="196"/>
    </row>
    <row r="101" spans="1:9" ht="26" customHeight="1">
      <c r="A101" s="196">
        <v>99</v>
      </c>
      <c r="B101" s="196" t="s">
        <v>180</v>
      </c>
      <c r="C101" s="96" t="s">
        <v>2786</v>
      </c>
      <c r="D101" s="196" t="s">
        <v>1300</v>
      </c>
      <c r="E101" s="196">
        <v>25000</v>
      </c>
      <c r="F101" s="196" t="s">
        <v>2855</v>
      </c>
      <c r="G101" s="196">
        <f t="shared" si="2"/>
        <v>100</v>
      </c>
      <c r="H101" s="196" t="s">
        <v>551</v>
      </c>
      <c r="I101" s="196"/>
    </row>
    <row r="102" spans="1:9" ht="26" customHeight="1">
      <c r="A102" s="196">
        <v>100</v>
      </c>
      <c r="B102" s="196" t="s">
        <v>181</v>
      </c>
      <c r="C102" s="96" t="s">
        <v>2799</v>
      </c>
      <c r="D102" s="196" t="s">
        <v>1301</v>
      </c>
      <c r="E102" s="196">
        <v>90000</v>
      </c>
      <c r="F102" s="196" t="s">
        <v>2855</v>
      </c>
      <c r="G102" s="196">
        <f t="shared" si="2"/>
        <v>360</v>
      </c>
      <c r="H102" s="196" t="s">
        <v>551</v>
      </c>
      <c r="I102" s="196"/>
    </row>
    <row r="103" spans="1:9" ht="26" customHeight="1">
      <c r="A103" s="196">
        <v>101</v>
      </c>
      <c r="B103" s="196" t="s">
        <v>181</v>
      </c>
      <c r="C103" s="96" t="s">
        <v>2800</v>
      </c>
      <c r="D103" s="196" t="s">
        <v>1302</v>
      </c>
      <c r="E103" s="196">
        <v>40000</v>
      </c>
      <c r="F103" s="196" t="s">
        <v>2855</v>
      </c>
      <c r="G103" s="196">
        <f t="shared" si="2"/>
        <v>160</v>
      </c>
      <c r="H103" s="196" t="s">
        <v>551</v>
      </c>
      <c r="I103" s="196"/>
    </row>
    <row r="104" spans="1:9" ht="26" customHeight="1">
      <c r="A104" s="196">
        <v>102</v>
      </c>
      <c r="B104" s="196" t="s">
        <v>181</v>
      </c>
      <c r="C104" s="96" t="s">
        <v>2812</v>
      </c>
      <c r="D104" s="196" t="s">
        <v>1303</v>
      </c>
      <c r="E104" s="196">
        <v>40000</v>
      </c>
      <c r="F104" s="196" t="s">
        <v>2855</v>
      </c>
      <c r="G104" s="196">
        <f t="shared" si="2"/>
        <v>160</v>
      </c>
      <c r="H104" s="196" t="s">
        <v>551</v>
      </c>
      <c r="I104" s="196"/>
    </row>
    <row r="105" spans="1:9" ht="26" customHeight="1">
      <c r="A105" s="196">
        <v>103</v>
      </c>
      <c r="B105" s="196" t="s">
        <v>2854</v>
      </c>
      <c r="C105" s="96" t="s">
        <v>2645</v>
      </c>
      <c r="D105" s="196" t="s">
        <v>1304</v>
      </c>
      <c r="E105" s="196">
        <v>50000</v>
      </c>
      <c r="F105" s="196" t="s">
        <v>2855</v>
      </c>
      <c r="G105" s="196">
        <f t="shared" si="2"/>
        <v>200</v>
      </c>
      <c r="H105" s="196" t="s">
        <v>551</v>
      </c>
      <c r="I105" s="196"/>
    </row>
    <row r="106" spans="1:9" ht="26" customHeight="1">
      <c r="A106" s="196">
        <v>104</v>
      </c>
      <c r="B106" s="196" t="s">
        <v>183</v>
      </c>
      <c r="C106" s="96" t="s">
        <v>2569</v>
      </c>
      <c r="D106" s="196" t="s">
        <v>1305</v>
      </c>
      <c r="E106" s="196">
        <v>50000</v>
      </c>
      <c r="F106" s="196" t="s">
        <v>2855</v>
      </c>
      <c r="G106" s="196">
        <f t="shared" si="2"/>
        <v>200</v>
      </c>
      <c r="H106" s="196" t="s">
        <v>551</v>
      </c>
      <c r="I106" s="196"/>
    </row>
    <row r="107" spans="1:9" ht="26" customHeight="1">
      <c r="A107" s="196">
        <v>105</v>
      </c>
      <c r="B107" s="196" t="s">
        <v>183</v>
      </c>
      <c r="C107" s="96" t="s">
        <v>2774</v>
      </c>
      <c r="D107" s="196" t="s">
        <v>1306</v>
      </c>
      <c r="E107" s="196">
        <v>50000</v>
      </c>
      <c r="F107" s="196" t="s">
        <v>2855</v>
      </c>
      <c r="G107" s="196">
        <f t="shared" si="2"/>
        <v>200</v>
      </c>
      <c r="H107" s="196" t="s">
        <v>551</v>
      </c>
      <c r="I107" s="196"/>
    </row>
    <row r="108" spans="1:9" ht="26" customHeight="1">
      <c r="A108" s="196">
        <v>106</v>
      </c>
      <c r="B108" s="196" t="s">
        <v>184</v>
      </c>
      <c r="C108" s="96" t="s">
        <v>2832</v>
      </c>
      <c r="D108" s="196" t="s">
        <v>1307</v>
      </c>
      <c r="E108" s="196">
        <v>60000</v>
      </c>
      <c r="F108" s="196" t="s">
        <v>2855</v>
      </c>
      <c r="G108" s="196">
        <f t="shared" si="2"/>
        <v>240</v>
      </c>
      <c r="H108" s="196" t="s">
        <v>551</v>
      </c>
      <c r="I108" s="196"/>
    </row>
    <row r="109" spans="1:9" ht="26" customHeight="1">
      <c r="A109" s="196">
        <v>107</v>
      </c>
      <c r="B109" s="196" t="s">
        <v>189</v>
      </c>
      <c r="C109" s="96" t="s">
        <v>2583</v>
      </c>
      <c r="D109" s="196" t="s">
        <v>1308</v>
      </c>
      <c r="E109" s="196">
        <v>110000</v>
      </c>
      <c r="F109" s="196" t="s">
        <v>2855</v>
      </c>
      <c r="G109" s="196">
        <f t="shared" si="2"/>
        <v>440</v>
      </c>
      <c r="H109" s="196" t="s">
        <v>551</v>
      </c>
      <c r="I109" s="196"/>
    </row>
    <row r="110" spans="1:9" ht="26" customHeight="1">
      <c r="A110" s="196">
        <v>108</v>
      </c>
      <c r="B110" s="196" t="s">
        <v>189</v>
      </c>
      <c r="C110" s="96" t="s">
        <v>2584</v>
      </c>
      <c r="D110" s="196" t="s">
        <v>1309</v>
      </c>
      <c r="E110" s="196">
        <v>110000</v>
      </c>
      <c r="F110" s="196" t="s">
        <v>2855</v>
      </c>
      <c r="G110" s="196">
        <f t="shared" si="2"/>
        <v>440</v>
      </c>
      <c r="H110" s="196" t="s">
        <v>551</v>
      </c>
      <c r="I110" s="196"/>
    </row>
    <row r="111" spans="1:9" ht="26" customHeight="1">
      <c r="A111" s="196">
        <v>109</v>
      </c>
      <c r="B111" s="196" t="s">
        <v>189</v>
      </c>
      <c r="C111" s="96" t="s">
        <v>2615</v>
      </c>
      <c r="D111" s="196" t="s">
        <v>1310</v>
      </c>
      <c r="E111" s="196">
        <v>100000</v>
      </c>
      <c r="F111" s="196" t="s">
        <v>2855</v>
      </c>
      <c r="G111" s="196">
        <f t="shared" si="2"/>
        <v>400</v>
      </c>
      <c r="H111" s="196" t="s">
        <v>551</v>
      </c>
      <c r="I111" s="196"/>
    </row>
    <row r="112" spans="1:9" ht="26" customHeight="1">
      <c r="A112" s="196">
        <v>110</v>
      </c>
      <c r="B112" s="196" t="s">
        <v>189</v>
      </c>
      <c r="C112" s="96" t="s">
        <v>2691</v>
      </c>
      <c r="D112" s="196" t="s">
        <v>1311</v>
      </c>
      <c r="E112" s="196">
        <v>200000</v>
      </c>
      <c r="F112" s="196" t="s">
        <v>2855</v>
      </c>
      <c r="G112" s="196">
        <f t="shared" si="2"/>
        <v>800</v>
      </c>
      <c r="H112" s="196" t="s">
        <v>551</v>
      </c>
      <c r="I112" s="196"/>
    </row>
    <row r="113" spans="1:9" ht="26" customHeight="1">
      <c r="A113" s="196">
        <v>111</v>
      </c>
      <c r="B113" s="196" t="s">
        <v>193</v>
      </c>
      <c r="C113" s="96" t="s">
        <v>2667</v>
      </c>
      <c r="D113" s="196" t="s">
        <v>1312</v>
      </c>
      <c r="E113" s="196">
        <v>120000</v>
      </c>
      <c r="F113" s="196" t="s">
        <v>2855</v>
      </c>
      <c r="G113" s="196">
        <f t="shared" si="2"/>
        <v>480</v>
      </c>
      <c r="H113" s="196" t="s">
        <v>551</v>
      </c>
      <c r="I113" s="196"/>
    </row>
    <row r="114" spans="1:9" ht="26" customHeight="1">
      <c r="A114" s="196">
        <v>112</v>
      </c>
      <c r="B114" s="196" t="s">
        <v>194</v>
      </c>
      <c r="C114" s="96" t="s">
        <v>2805</v>
      </c>
      <c r="D114" s="196" t="s">
        <v>1313</v>
      </c>
      <c r="E114" s="196">
        <v>150000</v>
      </c>
      <c r="F114" s="196" t="s">
        <v>2855</v>
      </c>
      <c r="G114" s="196">
        <f t="shared" si="2"/>
        <v>600</v>
      </c>
      <c r="H114" s="196" t="s">
        <v>551</v>
      </c>
      <c r="I114" s="196"/>
    </row>
    <row r="115" spans="1:9" ht="26" customHeight="1">
      <c r="A115" s="196">
        <v>113</v>
      </c>
      <c r="B115" s="196" t="s">
        <v>196</v>
      </c>
      <c r="C115" s="96" t="s">
        <v>2635</v>
      </c>
      <c r="D115" s="196" t="s">
        <v>1314</v>
      </c>
      <c r="E115" s="196">
        <v>40000</v>
      </c>
      <c r="F115" s="196" t="s">
        <v>2855</v>
      </c>
      <c r="G115" s="196">
        <f t="shared" si="2"/>
        <v>160</v>
      </c>
      <c r="H115" s="196" t="s">
        <v>551</v>
      </c>
      <c r="I115" s="196"/>
    </row>
    <row r="116" spans="1:9" ht="26" customHeight="1">
      <c r="A116" s="196">
        <v>114</v>
      </c>
      <c r="B116" s="196" t="s">
        <v>196</v>
      </c>
      <c r="C116" s="96" t="s">
        <v>2779</v>
      </c>
      <c r="D116" s="196" t="s">
        <v>1315</v>
      </c>
      <c r="E116" s="196">
        <v>80000</v>
      </c>
      <c r="F116" s="196" t="s">
        <v>2855</v>
      </c>
      <c r="G116" s="196">
        <f t="shared" si="2"/>
        <v>320</v>
      </c>
      <c r="H116" s="196" t="s">
        <v>551</v>
      </c>
      <c r="I116" s="196"/>
    </row>
    <row r="117" spans="1:9" ht="26" customHeight="1">
      <c r="A117" s="196">
        <v>115</v>
      </c>
      <c r="B117" s="196" t="s">
        <v>199</v>
      </c>
      <c r="C117" s="96" t="s">
        <v>2718</v>
      </c>
      <c r="D117" s="196" t="s">
        <v>1316</v>
      </c>
      <c r="E117" s="196">
        <v>50000</v>
      </c>
      <c r="F117" s="196" t="s">
        <v>2855</v>
      </c>
      <c r="G117" s="196">
        <f t="shared" si="2"/>
        <v>200</v>
      </c>
      <c r="H117" s="196" t="s">
        <v>551</v>
      </c>
      <c r="I117" s="196"/>
    </row>
    <row r="118" spans="1:9" ht="26" customHeight="1">
      <c r="A118" s="196">
        <v>116</v>
      </c>
      <c r="B118" s="196" t="s">
        <v>202</v>
      </c>
      <c r="C118" s="96" t="s">
        <v>2555</v>
      </c>
      <c r="D118" s="196" t="s">
        <v>1317</v>
      </c>
      <c r="E118" s="196">
        <v>130000</v>
      </c>
      <c r="F118" s="196" t="s">
        <v>2855</v>
      </c>
      <c r="G118" s="196">
        <f t="shared" si="2"/>
        <v>520</v>
      </c>
      <c r="H118" s="196" t="s">
        <v>551</v>
      </c>
      <c r="I118" s="196"/>
    </row>
    <row r="119" spans="1:9" ht="26" customHeight="1">
      <c r="A119" s="196">
        <v>117</v>
      </c>
      <c r="B119" s="196" t="s">
        <v>203</v>
      </c>
      <c r="C119" s="96" t="s">
        <v>2770</v>
      </c>
      <c r="D119" s="196" t="s">
        <v>1318</v>
      </c>
      <c r="E119" s="196">
        <v>50000</v>
      </c>
      <c r="F119" s="196" t="s">
        <v>2855</v>
      </c>
      <c r="G119" s="196">
        <f t="shared" si="2"/>
        <v>200</v>
      </c>
      <c r="H119" s="196" t="s">
        <v>551</v>
      </c>
      <c r="I119" s="196"/>
    </row>
    <row r="120" spans="1:9" ht="26" customHeight="1">
      <c r="A120" s="196">
        <v>118</v>
      </c>
      <c r="B120" s="196" t="s">
        <v>2853</v>
      </c>
      <c r="C120" s="96" t="s">
        <v>2639</v>
      </c>
      <c r="D120" s="196" t="s">
        <v>1319</v>
      </c>
      <c r="E120" s="196">
        <v>200000</v>
      </c>
      <c r="F120" s="196" t="s">
        <v>2855</v>
      </c>
      <c r="G120" s="196">
        <f t="shared" si="2"/>
        <v>800</v>
      </c>
      <c r="H120" s="196" t="s">
        <v>551</v>
      </c>
      <c r="I120" s="196"/>
    </row>
    <row r="121" spans="1:9" ht="26" customHeight="1">
      <c r="A121" s="196">
        <v>119</v>
      </c>
      <c r="B121" s="196" t="s">
        <v>207</v>
      </c>
      <c r="C121" s="96" t="s">
        <v>2644</v>
      </c>
      <c r="D121" s="196" t="s">
        <v>1320</v>
      </c>
      <c r="E121" s="196">
        <v>120000</v>
      </c>
      <c r="F121" s="196" t="s">
        <v>2855</v>
      </c>
      <c r="G121" s="196">
        <f t="shared" si="2"/>
        <v>480</v>
      </c>
      <c r="H121" s="196" t="s">
        <v>551</v>
      </c>
      <c r="I121" s="196"/>
    </row>
    <row r="122" spans="1:9" ht="26" customHeight="1">
      <c r="A122" s="196">
        <v>120</v>
      </c>
      <c r="B122" s="196" t="s">
        <v>208</v>
      </c>
      <c r="C122" s="96" t="s">
        <v>2575</v>
      </c>
      <c r="D122" s="196" t="s">
        <v>1321</v>
      </c>
      <c r="E122" s="196">
        <v>30000</v>
      </c>
      <c r="F122" s="196" t="s">
        <v>2855</v>
      </c>
      <c r="G122" s="196">
        <f t="shared" si="2"/>
        <v>120</v>
      </c>
      <c r="H122" s="196" t="s">
        <v>551</v>
      </c>
      <c r="I122" s="196"/>
    </row>
    <row r="123" spans="1:9" ht="26" customHeight="1">
      <c r="A123" s="196">
        <v>121</v>
      </c>
      <c r="B123" s="196" t="s">
        <v>208</v>
      </c>
      <c r="C123" s="96" t="s">
        <v>2631</v>
      </c>
      <c r="D123" s="196" t="s">
        <v>1322</v>
      </c>
      <c r="E123" s="196">
        <v>30000</v>
      </c>
      <c r="F123" s="196" t="s">
        <v>2855</v>
      </c>
      <c r="G123" s="196">
        <f t="shared" si="2"/>
        <v>120</v>
      </c>
      <c r="H123" s="196" t="s">
        <v>551</v>
      </c>
      <c r="I123" s="196"/>
    </row>
    <row r="124" spans="1:9" ht="26" customHeight="1">
      <c r="A124" s="196">
        <v>122</v>
      </c>
      <c r="B124" s="196" t="s">
        <v>208</v>
      </c>
      <c r="C124" s="96" t="s">
        <v>2781</v>
      </c>
      <c r="D124" s="196" t="s">
        <v>1323</v>
      </c>
      <c r="E124" s="196">
        <v>36000</v>
      </c>
      <c r="F124" s="196" t="s">
        <v>2855</v>
      </c>
      <c r="G124" s="196">
        <f t="shared" si="2"/>
        <v>144</v>
      </c>
      <c r="H124" s="196" t="s">
        <v>551</v>
      </c>
      <c r="I124" s="196"/>
    </row>
    <row r="125" spans="1:9" ht="26" customHeight="1">
      <c r="A125" s="196">
        <v>123</v>
      </c>
      <c r="B125" s="196" t="s">
        <v>236</v>
      </c>
      <c r="C125" s="96" t="s">
        <v>2593</v>
      </c>
      <c r="D125" s="196" t="s">
        <v>1324</v>
      </c>
      <c r="E125" s="196">
        <v>50000</v>
      </c>
      <c r="F125" s="196" t="s">
        <v>2855</v>
      </c>
      <c r="G125" s="196">
        <f t="shared" si="2"/>
        <v>200</v>
      </c>
      <c r="H125" s="196" t="s">
        <v>551</v>
      </c>
      <c r="I125" s="196"/>
    </row>
    <row r="126" spans="1:9" ht="26" customHeight="1">
      <c r="A126" s="196">
        <v>124</v>
      </c>
      <c r="B126" s="196" t="s">
        <v>210</v>
      </c>
      <c r="C126" s="96" t="s">
        <v>2624</v>
      </c>
      <c r="D126" s="196" t="s">
        <v>1325</v>
      </c>
      <c r="E126" s="196">
        <v>30000</v>
      </c>
      <c r="F126" s="196" t="s">
        <v>2855</v>
      </c>
      <c r="G126" s="196">
        <f t="shared" si="2"/>
        <v>120</v>
      </c>
      <c r="H126" s="196" t="s">
        <v>551</v>
      </c>
      <c r="I126" s="196"/>
    </row>
    <row r="127" spans="1:9" ht="26" customHeight="1">
      <c r="A127" s="196">
        <v>125</v>
      </c>
      <c r="B127" s="196" t="s">
        <v>212</v>
      </c>
      <c r="C127" s="96" t="s">
        <v>2785</v>
      </c>
      <c r="D127" s="196" t="s">
        <v>1326</v>
      </c>
      <c r="E127" s="196">
        <v>131180</v>
      </c>
      <c r="F127" s="196" t="s">
        <v>2855</v>
      </c>
      <c r="G127" s="196">
        <f t="shared" si="2"/>
        <v>524.72</v>
      </c>
      <c r="H127" s="196" t="s">
        <v>551</v>
      </c>
      <c r="I127" s="196"/>
    </row>
    <row r="128" spans="1:9" ht="26" customHeight="1">
      <c r="A128" s="196">
        <v>126</v>
      </c>
      <c r="B128" s="196" t="s">
        <v>214</v>
      </c>
      <c r="C128" s="96" t="s">
        <v>2573</v>
      </c>
      <c r="D128" s="196" t="s">
        <v>1327</v>
      </c>
      <c r="E128" s="196">
        <v>20000</v>
      </c>
      <c r="F128" s="196" t="s">
        <v>2855</v>
      </c>
      <c r="G128" s="196">
        <f t="shared" si="2"/>
        <v>80</v>
      </c>
      <c r="H128" s="196" t="s">
        <v>551</v>
      </c>
      <c r="I128" s="196"/>
    </row>
    <row r="129" spans="1:9" ht="26" customHeight="1">
      <c r="A129" s="196">
        <v>127</v>
      </c>
      <c r="B129" s="196" t="s">
        <v>216</v>
      </c>
      <c r="C129" s="96" t="s">
        <v>2685</v>
      </c>
      <c r="D129" s="196" t="s">
        <v>1328</v>
      </c>
      <c r="E129" s="196">
        <v>30000</v>
      </c>
      <c r="F129" s="196" t="s">
        <v>2855</v>
      </c>
      <c r="G129" s="196">
        <f t="shared" si="2"/>
        <v>120</v>
      </c>
      <c r="H129" s="196" t="s">
        <v>551</v>
      </c>
      <c r="I129" s="196"/>
    </row>
    <row r="130" spans="1:9" ht="26" customHeight="1">
      <c r="A130" s="196">
        <v>128</v>
      </c>
      <c r="B130" s="196" t="s">
        <v>218</v>
      </c>
      <c r="C130" s="96" t="s">
        <v>2817</v>
      </c>
      <c r="D130" s="196" t="s">
        <v>1329</v>
      </c>
      <c r="E130" s="196">
        <v>40000</v>
      </c>
      <c r="F130" s="196" t="s">
        <v>2855</v>
      </c>
      <c r="G130" s="196">
        <f t="shared" si="2"/>
        <v>160</v>
      </c>
      <c r="H130" s="196" t="s">
        <v>551</v>
      </c>
      <c r="I130" s="196"/>
    </row>
    <row r="131" spans="1:9" ht="26" customHeight="1">
      <c r="A131" s="196">
        <v>129</v>
      </c>
      <c r="B131" s="196" t="s">
        <v>233</v>
      </c>
      <c r="C131" s="96" t="s">
        <v>2814</v>
      </c>
      <c r="D131" s="196" t="s">
        <v>1330</v>
      </c>
      <c r="E131" s="196">
        <v>25000</v>
      </c>
      <c r="F131" s="196" t="s">
        <v>2855</v>
      </c>
      <c r="G131" s="196">
        <f t="shared" si="2"/>
        <v>100</v>
      </c>
      <c r="H131" s="196" t="s">
        <v>551</v>
      </c>
      <c r="I131" s="196"/>
    </row>
    <row r="132" spans="1:9" ht="26" customHeight="1">
      <c r="A132" s="196">
        <v>130</v>
      </c>
      <c r="B132" s="196" t="s">
        <v>225</v>
      </c>
      <c r="C132" s="96" t="s">
        <v>2762</v>
      </c>
      <c r="D132" s="196" t="s">
        <v>1331</v>
      </c>
      <c r="E132" s="196">
        <v>70000</v>
      </c>
      <c r="F132" s="196" t="s">
        <v>2855</v>
      </c>
      <c r="G132" s="196">
        <f t="shared" si="2"/>
        <v>280</v>
      </c>
      <c r="H132" s="196" t="s">
        <v>551</v>
      </c>
      <c r="I132" s="196"/>
    </row>
    <row r="133" spans="1:9" ht="26" customHeight="1">
      <c r="A133" s="196">
        <v>131</v>
      </c>
      <c r="B133" s="196" t="s">
        <v>226</v>
      </c>
      <c r="C133" s="96" t="s">
        <v>2772</v>
      </c>
      <c r="D133" s="196" t="s">
        <v>1332</v>
      </c>
      <c r="E133" s="196">
        <v>50000</v>
      </c>
      <c r="F133" s="196" t="s">
        <v>2855</v>
      </c>
      <c r="G133" s="196">
        <f t="shared" si="2"/>
        <v>200</v>
      </c>
      <c r="H133" s="196" t="s">
        <v>551</v>
      </c>
      <c r="I133" s="196"/>
    </row>
    <row r="134" spans="1:9" ht="26" customHeight="1">
      <c r="A134" s="196">
        <v>132</v>
      </c>
      <c r="B134" s="196" t="s">
        <v>230</v>
      </c>
      <c r="C134" s="96" t="s">
        <v>2668</v>
      </c>
      <c r="D134" s="196" t="s">
        <v>1333</v>
      </c>
      <c r="E134" s="196">
        <v>240000</v>
      </c>
      <c r="F134" s="196" t="s">
        <v>2855</v>
      </c>
      <c r="G134" s="196">
        <f t="shared" si="2"/>
        <v>960</v>
      </c>
      <c r="H134" s="196" t="s">
        <v>551</v>
      </c>
      <c r="I134" s="196"/>
    </row>
    <row r="135" spans="1:9" ht="26" customHeight="1">
      <c r="A135" s="196">
        <v>133</v>
      </c>
      <c r="B135" s="196" t="s">
        <v>2440</v>
      </c>
      <c r="C135" s="96" t="s">
        <v>2607</v>
      </c>
      <c r="D135" s="196" t="s">
        <v>2465</v>
      </c>
      <c r="E135" s="196">
        <v>490000</v>
      </c>
      <c r="F135" s="196" t="s">
        <v>2855</v>
      </c>
      <c r="G135" s="196">
        <f t="shared" si="2"/>
        <v>1960</v>
      </c>
      <c r="H135" s="196" t="s">
        <v>244</v>
      </c>
      <c r="I135" s="196"/>
    </row>
    <row r="136" spans="1:9" ht="26" customHeight="1">
      <c r="A136" s="196">
        <v>134</v>
      </c>
      <c r="B136" s="196" t="s">
        <v>2440</v>
      </c>
      <c r="C136" s="96" t="s">
        <v>2702</v>
      </c>
      <c r="D136" s="196" t="s">
        <v>2500</v>
      </c>
      <c r="E136" s="196">
        <v>490000</v>
      </c>
      <c r="F136" s="196" t="s">
        <v>2855</v>
      </c>
      <c r="G136" s="196">
        <f t="shared" si="2"/>
        <v>1960</v>
      </c>
      <c r="H136" s="196" t="s">
        <v>244</v>
      </c>
      <c r="I136" s="196"/>
    </row>
    <row r="137" spans="1:9" ht="26" customHeight="1">
      <c r="A137" s="196">
        <v>135</v>
      </c>
      <c r="B137" s="196" t="s">
        <v>2440</v>
      </c>
      <c r="C137" s="96" t="s">
        <v>2728</v>
      </c>
      <c r="D137" s="196" t="s">
        <v>2505</v>
      </c>
      <c r="E137" s="196">
        <v>400000</v>
      </c>
      <c r="F137" s="196" t="s">
        <v>2855</v>
      </c>
      <c r="G137" s="196">
        <f t="shared" si="2"/>
        <v>1600</v>
      </c>
      <c r="H137" s="196" t="s">
        <v>244</v>
      </c>
      <c r="I137" s="196"/>
    </row>
    <row r="138" spans="1:9" ht="26" customHeight="1">
      <c r="A138" s="196">
        <v>136</v>
      </c>
      <c r="B138" s="196" t="s">
        <v>243</v>
      </c>
      <c r="C138" s="96" t="s">
        <v>2713</v>
      </c>
      <c r="D138" s="196" t="s">
        <v>2850</v>
      </c>
      <c r="E138" s="196">
        <v>100000</v>
      </c>
      <c r="F138" s="196" t="s">
        <v>2855</v>
      </c>
      <c r="G138" s="196">
        <f t="shared" si="2"/>
        <v>400</v>
      </c>
      <c r="H138" s="196" t="s">
        <v>244</v>
      </c>
      <c r="I138" s="196"/>
    </row>
    <row r="139" spans="1:9" ht="26" customHeight="1">
      <c r="A139" s="196">
        <v>137</v>
      </c>
      <c r="B139" s="196" t="s">
        <v>243</v>
      </c>
      <c r="C139" s="96" t="s">
        <v>2717</v>
      </c>
      <c r="D139" s="196" t="s">
        <v>1468</v>
      </c>
      <c r="E139" s="196">
        <v>50000</v>
      </c>
      <c r="F139" s="196" t="s">
        <v>2855</v>
      </c>
      <c r="G139" s="196">
        <f t="shared" si="2"/>
        <v>200</v>
      </c>
      <c r="H139" s="196" t="s">
        <v>244</v>
      </c>
      <c r="I139" s="196"/>
    </row>
    <row r="140" spans="1:9" ht="26" customHeight="1">
      <c r="A140" s="196">
        <v>138</v>
      </c>
      <c r="B140" s="196" t="s">
        <v>1469</v>
      </c>
      <c r="C140" s="96" t="s">
        <v>2740</v>
      </c>
      <c r="D140" s="196" t="s">
        <v>2511</v>
      </c>
      <c r="E140" s="196">
        <v>30000</v>
      </c>
      <c r="F140" s="196" t="s">
        <v>2855</v>
      </c>
      <c r="G140" s="196">
        <f t="shared" si="2"/>
        <v>120</v>
      </c>
      <c r="H140" s="196" t="s">
        <v>244</v>
      </c>
      <c r="I140" s="196"/>
    </row>
    <row r="141" spans="1:9" ht="26" customHeight="1">
      <c r="A141" s="196">
        <v>139</v>
      </c>
      <c r="B141" s="196" t="s">
        <v>251</v>
      </c>
      <c r="C141" s="96" t="s">
        <v>2723</v>
      </c>
      <c r="D141" s="196" t="s">
        <v>1470</v>
      </c>
      <c r="E141" s="196">
        <v>30000</v>
      </c>
      <c r="F141" s="196" t="s">
        <v>2855</v>
      </c>
      <c r="G141" s="196">
        <f t="shared" si="2"/>
        <v>120</v>
      </c>
      <c r="H141" s="196" t="s">
        <v>244</v>
      </c>
      <c r="I141" s="196"/>
    </row>
    <row r="142" spans="1:9" ht="26" customHeight="1">
      <c r="A142" s="196">
        <v>140</v>
      </c>
      <c r="B142" s="196" t="s">
        <v>254</v>
      </c>
      <c r="C142" s="96" t="s">
        <v>2694</v>
      </c>
      <c r="D142" s="196" t="s">
        <v>1471</v>
      </c>
      <c r="E142" s="196">
        <v>480000</v>
      </c>
      <c r="F142" s="196" t="s">
        <v>2855</v>
      </c>
      <c r="G142" s="196">
        <f t="shared" si="2"/>
        <v>1920</v>
      </c>
      <c r="H142" s="196" t="s">
        <v>244</v>
      </c>
      <c r="I142" s="196"/>
    </row>
    <row r="143" spans="1:9" ht="26" customHeight="1">
      <c r="A143" s="196">
        <v>141</v>
      </c>
      <c r="B143" s="196" t="s">
        <v>254</v>
      </c>
      <c r="C143" s="96" t="s">
        <v>2754</v>
      </c>
      <c r="D143" s="196" t="s">
        <v>1472</v>
      </c>
      <c r="E143" s="196">
        <v>30000</v>
      </c>
      <c r="F143" s="196" t="s">
        <v>2855</v>
      </c>
      <c r="G143" s="196">
        <f t="shared" si="2"/>
        <v>120</v>
      </c>
      <c r="H143" s="196" t="s">
        <v>244</v>
      </c>
      <c r="I143" s="196"/>
    </row>
    <row r="144" spans="1:9" ht="26" customHeight="1">
      <c r="A144" s="196">
        <v>142</v>
      </c>
      <c r="B144" s="196" t="s">
        <v>1393</v>
      </c>
      <c r="C144" s="96" t="s">
        <v>2705</v>
      </c>
      <c r="D144" s="196" t="s">
        <v>1473</v>
      </c>
      <c r="E144" s="196">
        <v>50000</v>
      </c>
      <c r="F144" s="196" t="s">
        <v>2855</v>
      </c>
      <c r="G144" s="196">
        <f t="shared" si="2"/>
        <v>200</v>
      </c>
      <c r="H144" s="196" t="s">
        <v>244</v>
      </c>
      <c r="I144" s="196"/>
    </row>
    <row r="145" spans="1:9" ht="26" customHeight="1">
      <c r="A145" s="196">
        <v>143</v>
      </c>
      <c r="B145" s="196" t="s">
        <v>502</v>
      </c>
      <c r="C145" s="96" t="s">
        <v>2796</v>
      </c>
      <c r="D145" s="196" t="s">
        <v>1510</v>
      </c>
      <c r="E145" s="196">
        <v>10000</v>
      </c>
      <c r="F145" s="196" t="s">
        <v>2210</v>
      </c>
      <c r="G145" s="196">
        <f t="shared" ref="G145:G158" si="3">E145/10000*60</f>
        <v>60</v>
      </c>
      <c r="H145" s="196" t="s">
        <v>500</v>
      </c>
      <c r="I145" s="196"/>
    </row>
    <row r="146" spans="1:9" ht="26" customHeight="1">
      <c r="A146" s="196">
        <v>144</v>
      </c>
      <c r="B146" s="196" t="s">
        <v>502</v>
      </c>
      <c r="C146" s="96" t="s">
        <v>2830</v>
      </c>
      <c r="D146" s="196" t="s">
        <v>1509</v>
      </c>
      <c r="E146" s="196">
        <v>20000</v>
      </c>
      <c r="F146" s="196" t="s">
        <v>2210</v>
      </c>
      <c r="G146" s="196">
        <f t="shared" si="3"/>
        <v>120</v>
      </c>
      <c r="H146" s="196" t="s">
        <v>500</v>
      </c>
      <c r="I146" s="196"/>
    </row>
    <row r="147" spans="1:9" ht="26" customHeight="1">
      <c r="A147" s="196">
        <v>145</v>
      </c>
      <c r="B147" s="196" t="s">
        <v>503</v>
      </c>
      <c r="C147" s="96" t="s">
        <v>2777</v>
      </c>
      <c r="D147" s="196" t="s">
        <v>1511</v>
      </c>
      <c r="E147" s="196">
        <v>100000</v>
      </c>
      <c r="F147" s="196" t="s">
        <v>2210</v>
      </c>
      <c r="G147" s="196">
        <f t="shared" si="3"/>
        <v>600</v>
      </c>
      <c r="H147" s="196" t="s">
        <v>500</v>
      </c>
      <c r="I147" s="196"/>
    </row>
    <row r="148" spans="1:9" ht="26" customHeight="1">
      <c r="A148" s="196">
        <v>146</v>
      </c>
      <c r="B148" s="196" t="s">
        <v>503</v>
      </c>
      <c r="C148" s="96" t="s">
        <v>2840</v>
      </c>
      <c r="D148" s="196" t="s">
        <v>1511</v>
      </c>
      <c r="E148" s="196">
        <v>8000</v>
      </c>
      <c r="F148" s="196" t="s">
        <v>2210</v>
      </c>
      <c r="G148" s="196">
        <f t="shared" si="3"/>
        <v>48</v>
      </c>
      <c r="H148" s="196" t="s">
        <v>500</v>
      </c>
      <c r="I148" s="196"/>
    </row>
    <row r="149" spans="1:9" ht="26" customHeight="1">
      <c r="A149" s="196">
        <v>147</v>
      </c>
      <c r="B149" s="196" t="s">
        <v>508</v>
      </c>
      <c r="C149" s="96" t="s">
        <v>2831</v>
      </c>
      <c r="D149" s="196" t="s">
        <v>1510</v>
      </c>
      <c r="E149" s="196">
        <v>34000</v>
      </c>
      <c r="F149" s="196" t="s">
        <v>2210</v>
      </c>
      <c r="G149" s="196">
        <f t="shared" si="3"/>
        <v>204</v>
      </c>
      <c r="H149" s="196" t="s">
        <v>500</v>
      </c>
      <c r="I149" s="196"/>
    </row>
    <row r="150" spans="1:9" ht="26" customHeight="1">
      <c r="A150" s="196">
        <v>148</v>
      </c>
      <c r="B150" s="196" t="s">
        <v>505</v>
      </c>
      <c r="C150" s="96" t="s">
        <v>2795</v>
      </c>
      <c r="D150" s="196" t="s">
        <v>1512</v>
      </c>
      <c r="E150" s="196">
        <v>22000</v>
      </c>
      <c r="F150" s="196" t="s">
        <v>2210</v>
      </c>
      <c r="G150" s="196">
        <f t="shared" si="3"/>
        <v>132</v>
      </c>
      <c r="H150" s="196" t="s">
        <v>500</v>
      </c>
      <c r="I150" s="196"/>
    </row>
    <row r="151" spans="1:9" ht="26" customHeight="1">
      <c r="A151" s="196">
        <v>149</v>
      </c>
      <c r="B151" s="196" t="s">
        <v>512</v>
      </c>
      <c r="C151" s="96" t="s">
        <v>2643</v>
      </c>
      <c r="D151" s="196" t="s">
        <v>2479</v>
      </c>
      <c r="E151" s="196">
        <v>20000</v>
      </c>
      <c r="F151" s="196" t="s">
        <v>2210</v>
      </c>
      <c r="G151" s="196">
        <f t="shared" si="3"/>
        <v>120</v>
      </c>
      <c r="H151" s="196" t="s">
        <v>500</v>
      </c>
      <c r="I151" s="196"/>
    </row>
    <row r="152" spans="1:9" ht="26" customHeight="1">
      <c r="A152" s="196">
        <v>150</v>
      </c>
      <c r="B152" s="196" t="s">
        <v>514</v>
      </c>
      <c r="C152" s="96" t="s">
        <v>2687</v>
      </c>
      <c r="D152" s="196" t="s">
        <v>1513</v>
      </c>
      <c r="E152" s="196">
        <v>64000</v>
      </c>
      <c r="F152" s="196" t="s">
        <v>2210</v>
      </c>
      <c r="G152" s="196">
        <f t="shared" si="3"/>
        <v>384</v>
      </c>
      <c r="H152" s="196" t="s">
        <v>500</v>
      </c>
      <c r="I152" s="196"/>
    </row>
    <row r="153" spans="1:9" ht="26" customHeight="1">
      <c r="A153" s="196">
        <v>151</v>
      </c>
      <c r="B153" s="196" t="s">
        <v>2441</v>
      </c>
      <c r="C153" s="96" t="s">
        <v>2632</v>
      </c>
      <c r="D153" s="196" t="s">
        <v>2474</v>
      </c>
      <c r="E153" s="196">
        <v>80000</v>
      </c>
      <c r="F153" s="196" t="s">
        <v>2210</v>
      </c>
      <c r="G153" s="196">
        <f t="shared" si="3"/>
        <v>480</v>
      </c>
      <c r="H153" s="196" t="s">
        <v>3093</v>
      </c>
      <c r="I153" s="196"/>
    </row>
    <row r="154" spans="1:9" ht="26" customHeight="1">
      <c r="A154" s="196">
        <v>152</v>
      </c>
      <c r="B154" s="196" t="s">
        <v>515</v>
      </c>
      <c r="C154" s="96" t="s">
        <v>2729</v>
      </c>
      <c r="D154" s="196" t="s">
        <v>2506</v>
      </c>
      <c r="E154" s="196">
        <v>100000</v>
      </c>
      <c r="F154" s="196" t="s">
        <v>2210</v>
      </c>
      <c r="G154" s="196">
        <f t="shared" si="3"/>
        <v>600</v>
      </c>
      <c r="H154" s="196" t="s">
        <v>500</v>
      </c>
      <c r="I154" s="196"/>
    </row>
    <row r="155" spans="1:9" ht="26" customHeight="1">
      <c r="A155" s="196">
        <v>153</v>
      </c>
      <c r="B155" s="196" t="s">
        <v>517</v>
      </c>
      <c r="C155" s="96" t="s">
        <v>2798</v>
      </c>
      <c r="D155" s="196" t="s">
        <v>2523</v>
      </c>
      <c r="E155" s="196">
        <v>35000</v>
      </c>
      <c r="F155" s="196" t="s">
        <v>2210</v>
      </c>
      <c r="G155" s="196">
        <f t="shared" si="3"/>
        <v>210</v>
      </c>
      <c r="H155" s="196" t="s">
        <v>500</v>
      </c>
      <c r="I155" s="196"/>
    </row>
    <row r="156" spans="1:9" ht="26" customHeight="1">
      <c r="A156" s="196">
        <v>154</v>
      </c>
      <c r="B156" s="196" t="s">
        <v>518</v>
      </c>
      <c r="C156" s="96" t="s">
        <v>2636</v>
      </c>
      <c r="D156" s="196" t="s">
        <v>2475</v>
      </c>
      <c r="E156" s="196">
        <v>87000</v>
      </c>
      <c r="F156" s="196" t="s">
        <v>2210</v>
      </c>
      <c r="G156" s="196">
        <f t="shared" si="3"/>
        <v>522</v>
      </c>
      <c r="H156" s="196" t="s">
        <v>500</v>
      </c>
      <c r="I156" s="196"/>
    </row>
    <row r="157" spans="1:9" ht="26" customHeight="1">
      <c r="A157" s="196">
        <v>155</v>
      </c>
      <c r="B157" s="196" t="s">
        <v>520</v>
      </c>
      <c r="C157" s="96" t="s">
        <v>2759</v>
      </c>
      <c r="D157" s="196" t="s">
        <v>1514</v>
      </c>
      <c r="E157" s="196">
        <v>50000</v>
      </c>
      <c r="F157" s="196" t="s">
        <v>2210</v>
      </c>
      <c r="G157" s="196">
        <f t="shared" si="3"/>
        <v>300</v>
      </c>
      <c r="H157" s="196" t="s">
        <v>500</v>
      </c>
      <c r="I157" s="196"/>
    </row>
    <row r="158" spans="1:9" ht="26" customHeight="1">
      <c r="A158" s="196">
        <v>156</v>
      </c>
      <c r="B158" s="196" t="s">
        <v>521</v>
      </c>
      <c r="C158" s="96" t="s">
        <v>2758</v>
      </c>
      <c r="D158" s="196" t="s">
        <v>1515</v>
      </c>
      <c r="E158" s="196">
        <v>20000</v>
      </c>
      <c r="F158" s="196" t="s">
        <v>2210</v>
      </c>
      <c r="G158" s="196">
        <f t="shared" si="3"/>
        <v>120</v>
      </c>
      <c r="H158" s="196" t="s">
        <v>500</v>
      </c>
      <c r="I158" s="196"/>
    </row>
    <row r="159" spans="1:9" ht="26" customHeight="1">
      <c r="A159" s="196">
        <v>157</v>
      </c>
      <c r="B159" s="196" t="s">
        <v>1583</v>
      </c>
      <c r="C159" s="96" t="s">
        <v>2778</v>
      </c>
      <c r="D159" s="196" t="s">
        <v>1584</v>
      </c>
      <c r="E159" s="196">
        <v>480000</v>
      </c>
      <c r="F159" s="196" t="s">
        <v>2855</v>
      </c>
      <c r="G159" s="196">
        <f t="shared" ref="G159:G179" si="4">E159/10000*40</f>
        <v>1920</v>
      </c>
      <c r="H159" s="196" t="s">
        <v>547</v>
      </c>
      <c r="I159" s="196"/>
    </row>
    <row r="160" spans="1:9" ht="26" customHeight="1">
      <c r="A160" s="196">
        <v>158</v>
      </c>
      <c r="B160" s="196" t="s">
        <v>1562</v>
      </c>
      <c r="C160" s="96" t="s">
        <v>2839</v>
      </c>
      <c r="D160" s="196" t="s">
        <v>1581</v>
      </c>
      <c r="E160" s="196">
        <v>500000</v>
      </c>
      <c r="F160" s="196" t="s">
        <v>2855</v>
      </c>
      <c r="G160" s="196">
        <f t="shared" si="4"/>
        <v>2000</v>
      </c>
      <c r="H160" s="196" t="s">
        <v>547</v>
      </c>
      <c r="I160" s="196"/>
    </row>
    <row r="161" spans="1:9" ht="26" customHeight="1">
      <c r="A161" s="196">
        <v>159</v>
      </c>
      <c r="B161" s="196" t="s">
        <v>977</v>
      </c>
      <c r="C161" s="96" t="s">
        <v>2570</v>
      </c>
      <c r="D161" s="196" t="s">
        <v>1574</v>
      </c>
      <c r="E161" s="196">
        <v>250000</v>
      </c>
      <c r="F161" s="196" t="s">
        <v>2855</v>
      </c>
      <c r="G161" s="196">
        <f t="shared" si="4"/>
        <v>1000</v>
      </c>
      <c r="H161" s="196" t="s">
        <v>547</v>
      </c>
      <c r="I161" s="196"/>
    </row>
    <row r="162" spans="1:9" ht="26" customHeight="1">
      <c r="A162" s="196">
        <v>160</v>
      </c>
      <c r="B162" s="196" t="s">
        <v>977</v>
      </c>
      <c r="C162" s="96" t="s">
        <v>2638</v>
      </c>
      <c r="D162" s="196" t="s">
        <v>1575</v>
      </c>
      <c r="E162" s="196">
        <v>40000</v>
      </c>
      <c r="F162" s="196" t="s">
        <v>2855</v>
      </c>
      <c r="G162" s="196">
        <f t="shared" si="4"/>
        <v>160</v>
      </c>
      <c r="H162" s="196" t="s">
        <v>547</v>
      </c>
      <c r="I162" s="196"/>
    </row>
    <row r="163" spans="1:9" ht="26" customHeight="1">
      <c r="A163" s="196">
        <v>161</v>
      </c>
      <c r="B163" s="196" t="s">
        <v>977</v>
      </c>
      <c r="C163" s="96" t="s">
        <v>2837</v>
      </c>
      <c r="D163" s="196" t="s">
        <v>2534</v>
      </c>
      <c r="E163" s="196">
        <v>1000000</v>
      </c>
      <c r="F163" s="196" t="s">
        <v>2855</v>
      </c>
      <c r="G163" s="196">
        <f t="shared" si="4"/>
        <v>4000</v>
      </c>
      <c r="H163" s="196" t="s">
        <v>547</v>
      </c>
      <c r="I163" s="196"/>
    </row>
    <row r="164" spans="1:9" ht="26" customHeight="1">
      <c r="A164" s="196">
        <v>162</v>
      </c>
      <c r="B164" s="196" t="s">
        <v>1543</v>
      </c>
      <c r="C164" s="96" t="s">
        <v>2725</v>
      </c>
      <c r="D164" s="196" t="s">
        <v>2504</v>
      </c>
      <c r="E164" s="196">
        <v>10000</v>
      </c>
      <c r="F164" s="196" t="s">
        <v>2855</v>
      </c>
      <c r="G164" s="196">
        <f t="shared" si="4"/>
        <v>40</v>
      </c>
      <c r="H164" s="196" t="s">
        <v>547</v>
      </c>
      <c r="I164" s="196"/>
    </row>
    <row r="165" spans="1:9" ht="26" customHeight="1">
      <c r="A165" s="196">
        <v>163</v>
      </c>
      <c r="B165" s="196" t="s">
        <v>1572</v>
      </c>
      <c r="C165" s="96" t="s">
        <v>2653</v>
      </c>
      <c r="D165" s="196" t="s">
        <v>1573</v>
      </c>
      <c r="E165" s="196">
        <v>200000</v>
      </c>
      <c r="F165" s="196" t="s">
        <v>2855</v>
      </c>
      <c r="G165" s="196">
        <f t="shared" si="4"/>
        <v>800</v>
      </c>
      <c r="H165" s="196" t="s">
        <v>547</v>
      </c>
      <c r="I165" s="196"/>
    </row>
    <row r="166" spans="1:9" ht="26" customHeight="1">
      <c r="A166" s="196">
        <v>164</v>
      </c>
      <c r="B166" s="196" t="s">
        <v>1550</v>
      </c>
      <c r="C166" s="96" t="s">
        <v>2835</v>
      </c>
      <c r="D166" s="196" t="s">
        <v>2532</v>
      </c>
      <c r="E166" s="196">
        <v>250000</v>
      </c>
      <c r="F166" s="196" t="s">
        <v>2855</v>
      </c>
      <c r="G166" s="196">
        <f t="shared" si="4"/>
        <v>1000</v>
      </c>
      <c r="H166" s="196" t="s">
        <v>547</v>
      </c>
      <c r="I166" s="196"/>
    </row>
    <row r="167" spans="1:9" ht="26" customHeight="1">
      <c r="A167" s="196">
        <v>165</v>
      </c>
      <c r="B167" s="196" t="s">
        <v>1576</v>
      </c>
      <c r="C167" s="96" t="s">
        <v>2782</v>
      </c>
      <c r="D167" s="196" t="s">
        <v>2517</v>
      </c>
      <c r="E167" s="196">
        <v>150000</v>
      </c>
      <c r="F167" s="196" t="s">
        <v>2855</v>
      </c>
      <c r="G167" s="196">
        <f t="shared" si="4"/>
        <v>600</v>
      </c>
      <c r="H167" s="196" t="s">
        <v>547</v>
      </c>
      <c r="I167" s="196"/>
    </row>
    <row r="168" spans="1:9" ht="26" customHeight="1">
      <c r="A168" s="196">
        <v>166</v>
      </c>
      <c r="B168" s="196" t="s">
        <v>1577</v>
      </c>
      <c r="C168" s="96" t="s">
        <v>2824</v>
      </c>
      <c r="D168" s="196" t="s">
        <v>1578</v>
      </c>
      <c r="E168" s="196">
        <v>200000</v>
      </c>
      <c r="F168" s="196" t="s">
        <v>2855</v>
      </c>
      <c r="G168" s="196">
        <f t="shared" si="4"/>
        <v>800</v>
      </c>
      <c r="H168" s="196" t="s">
        <v>547</v>
      </c>
      <c r="I168" s="196"/>
    </row>
    <row r="169" spans="1:9" ht="26" customHeight="1">
      <c r="A169" s="196">
        <v>167</v>
      </c>
      <c r="B169" s="196" t="s">
        <v>1582</v>
      </c>
      <c r="C169" s="96" t="s">
        <v>2571</v>
      </c>
      <c r="D169" s="196" t="s">
        <v>2455</v>
      </c>
      <c r="E169" s="196">
        <v>100000</v>
      </c>
      <c r="F169" s="196" t="s">
        <v>2855</v>
      </c>
      <c r="G169" s="196">
        <f t="shared" si="4"/>
        <v>400</v>
      </c>
      <c r="H169" s="196" t="s">
        <v>547</v>
      </c>
      <c r="I169" s="196"/>
    </row>
    <row r="170" spans="1:9" ht="26" customHeight="1">
      <c r="A170" s="196">
        <v>168</v>
      </c>
      <c r="B170" s="196" t="s">
        <v>1529</v>
      </c>
      <c r="C170" s="96" t="s">
        <v>2637</v>
      </c>
      <c r="D170" s="196" t="s">
        <v>1571</v>
      </c>
      <c r="E170" s="196">
        <v>300000</v>
      </c>
      <c r="F170" s="196" t="s">
        <v>2855</v>
      </c>
      <c r="G170" s="196">
        <f t="shared" si="4"/>
        <v>1200</v>
      </c>
      <c r="H170" s="196" t="s">
        <v>547</v>
      </c>
      <c r="I170" s="196"/>
    </row>
    <row r="171" spans="1:9" ht="26" customHeight="1">
      <c r="A171" s="196">
        <v>169</v>
      </c>
      <c r="B171" s="196" t="s">
        <v>409</v>
      </c>
      <c r="C171" s="96" t="s">
        <v>2682</v>
      </c>
      <c r="D171" s="196" t="s">
        <v>1972</v>
      </c>
      <c r="E171" s="196">
        <v>10000</v>
      </c>
      <c r="F171" s="196" t="s">
        <v>2855</v>
      </c>
      <c r="G171" s="196">
        <f t="shared" si="4"/>
        <v>40</v>
      </c>
      <c r="H171" s="196" t="s">
        <v>547</v>
      </c>
      <c r="I171" s="196"/>
    </row>
    <row r="172" spans="1:9" ht="26" customHeight="1">
      <c r="A172" s="196">
        <v>170</v>
      </c>
      <c r="B172" s="196" t="s">
        <v>1536</v>
      </c>
      <c r="C172" s="96" t="s">
        <v>2821</v>
      </c>
      <c r="D172" s="196" t="s">
        <v>2528</v>
      </c>
      <c r="E172" s="196">
        <v>200000</v>
      </c>
      <c r="F172" s="196" t="s">
        <v>2855</v>
      </c>
      <c r="G172" s="196">
        <f t="shared" si="4"/>
        <v>800</v>
      </c>
      <c r="H172" s="196" t="s">
        <v>547</v>
      </c>
      <c r="I172" s="196"/>
    </row>
    <row r="173" spans="1:9" ht="26" customHeight="1">
      <c r="A173" s="196">
        <v>171</v>
      </c>
      <c r="B173" s="196" t="s">
        <v>1536</v>
      </c>
      <c r="C173" s="96" t="s">
        <v>2844</v>
      </c>
      <c r="D173" s="196" t="s">
        <v>2537</v>
      </c>
      <c r="E173" s="196">
        <v>100000</v>
      </c>
      <c r="F173" s="196" t="s">
        <v>2855</v>
      </c>
      <c r="G173" s="196">
        <f t="shared" si="4"/>
        <v>400</v>
      </c>
      <c r="H173" s="196" t="s">
        <v>547</v>
      </c>
      <c r="I173" s="196"/>
    </row>
    <row r="174" spans="1:9" ht="26" customHeight="1">
      <c r="A174" s="196">
        <v>172</v>
      </c>
      <c r="B174" s="196" t="s">
        <v>1524</v>
      </c>
      <c r="C174" s="96" t="s">
        <v>2741</v>
      </c>
      <c r="D174" s="196" t="s">
        <v>2512</v>
      </c>
      <c r="E174" s="196">
        <v>300000</v>
      </c>
      <c r="F174" s="196" t="s">
        <v>2855</v>
      </c>
      <c r="G174" s="196">
        <f t="shared" si="4"/>
        <v>1200</v>
      </c>
      <c r="H174" s="196" t="s">
        <v>547</v>
      </c>
      <c r="I174" s="196"/>
    </row>
    <row r="175" spans="1:9" ht="26" customHeight="1">
      <c r="A175" s="196">
        <v>173</v>
      </c>
      <c r="B175" s="196" t="s">
        <v>1524</v>
      </c>
      <c r="C175" s="96" t="s">
        <v>2838</v>
      </c>
      <c r="D175" s="196" t="s">
        <v>1570</v>
      </c>
      <c r="E175" s="196">
        <v>1000000</v>
      </c>
      <c r="F175" s="196" t="s">
        <v>2855</v>
      </c>
      <c r="G175" s="196">
        <f t="shared" si="4"/>
        <v>4000</v>
      </c>
      <c r="H175" s="196" t="s">
        <v>547</v>
      </c>
      <c r="I175" s="196"/>
    </row>
    <row r="176" spans="1:9" ht="26" customHeight="1">
      <c r="A176" s="196">
        <v>174</v>
      </c>
      <c r="B176" s="196" t="s">
        <v>1579</v>
      </c>
      <c r="C176" s="96" t="s">
        <v>2768</v>
      </c>
      <c r="D176" s="196" t="s">
        <v>1580</v>
      </c>
      <c r="E176" s="196">
        <v>300000</v>
      </c>
      <c r="F176" s="196" t="s">
        <v>2855</v>
      </c>
      <c r="G176" s="196">
        <f t="shared" si="4"/>
        <v>1200</v>
      </c>
      <c r="H176" s="196" t="s">
        <v>547</v>
      </c>
      <c r="I176" s="196"/>
    </row>
    <row r="177" spans="1:9" ht="26" customHeight="1">
      <c r="A177" s="196">
        <v>175</v>
      </c>
      <c r="B177" s="196" t="s">
        <v>396</v>
      </c>
      <c r="C177" s="96" t="s">
        <v>2542</v>
      </c>
      <c r="D177" s="196" t="s">
        <v>2445</v>
      </c>
      <c r="E177" s="196">
        <v>200000</v>
      </c>
      <c r="F177" s="196" t="s">
        <v>2855</v>
      </c>
      <c r="G177" s="196">
        <f t="shared" si="4"/>
        <v>800</v>
      </c>
      <c r="H177" s="196" t="s">
        <v>547</v>
      </c>
      <c r="I177" s="196"/>
    </row>
    <row r="178" spans="1:9" ht="26" customHeight="1">
      <c r="A178" s="196">
        <v>176</v>
      </c>
      <c r="B178" s="196" t="s">
        <v>1547</v>
      </c>
      <c r="C178" s="96" t="s">
        <v>2775</v>
      </c>
      <c r="D178" s="196" t="s">
        <v>1585</v>
      </c>
      <c r="E178" s="196">
        <v>140000</v>
      </c>
      <c r="F178" s="196" t="s">
        <v>2855</v>
      </c>
      <c r="G178" s="196">
        <f t="shared" si="4"/>
        <v>560</v>
      </c>
      <c r="H178" s="196" t="s">
        <v>547</v>
      </c>
      <c r="I178" s="196"/>
    </row>
    <row r="179" spans="1:9" ht="26" customHeight="1">
      <c r="A179" s="196">
        <v>177</v>
      </c>
      <c r="B179" s="196" t="s">
        <v>1547</v>
      </c>
      <c r="C179" s="96" t="s">
        <v>2797</v>
      </c>
      <c r="D179" s="196" t="s">
        <v>2522</v>
      </c>
      <c r="E179" s="196">
        <v>105000</v>
      </c>
      <c r="F179" s="196" t="s">
        <v>2855</v>
      </c>
      <c r="G179" s="196">
        <f t="shared" si="4"/>
        <v>420</v>
      </c>
      <c r="H179" s="196" t="s">
        <v>547</v>
      </c>
      <c r="I179" s="196"/>
    </row>
    <row r="180" spans="1:9" ht="26" customHeight="1">
      <c r="A180" s="196">
        <v>178</v>
      </c>
      <c r="B180" s="196" t="s">
        <v>101</v>
      </c>
      <c r="C180" s="96" t="s">
        <v>2679</v>
      </c>
      <c r="D180" s="196" t="s">
        <v>2494</v>
      </c>
      <c r="E180" s="196">
        <v>25000</v>
      </c>
      <c r="F180" s="196" t="s">
        <v>2210</v>
      </c>
      <c r="G180" s="196">
        <f t="shared" ref="G180:G238" si="5">E180/10000*60</f>
        <v>150</v>
      </c>
      <c r="H180" s="196" t="s">
        <v>63</v>
      </c>
      <c r="I180" s="196"/>
    </row>
    <row r="181" spans="1:9" ht="26" customHeight="1">
      <c r="A181" s="196">
        <v>179</v>
      </c>
      <c r="B181" s="196" t="s">
        <v>323</v>
      </c>
      <c r="C181" s="96" t="s">
        <v>2629</v>
      </c>
      <c r="D181" s="196" t="s">
        <v>1763</v>
      </c>
      <c r="E181" s="196">
        <v>18000</v>
      </c>
      <c r="F181" s="196" t="s">
        <v>2210</v>
      </c>
      <c r="G181" s="196">
        <f t="shared" si="5"/>
        <v>108</v>
      </c>
      <c r="H181" s="196" t="s">
        <v>261</v>
      </c>
      <c r="I181" s="196"/>
    </row>
    <row r="182" spans="1:9" ht="26" customHeight="1">
      <c r="A182" s="196">
        <v>180</v>
      </c>
      <c r="B182" s="196" t="s">
        <v>311</v>
      </c>
      <c r="C182" s="96" t="s">
        <v>2672</v>
      </c>
      <c r="D182" s="196" t="s">
        <v>2491</v>
      </c>
      <c r="E182" s="196">
        <v>60000</v>
      </c>
      <c r="F182" s="196" t="s">
        <v>2210</v>
      </c>
      <c r="G182" s="196">
        <f t="shared" si="5"/>
        <v>360</v>
      </c>
      <c r="H182" s="196" t="s">
        <v>261</v>
      </c>
      <c r="I182" s="196"/>
    </row>
    <row r="183" spans="1:9" ht="26" customHeight="1">
      <c r="A183" s="196">
        <v>181</v>
      </c>
      <c r="B183" s="196" t="s">
        <v>324</v>
      </c>
      <c r="C183" s="96" t="s">
        <v>2545</v>
      </c>
      <c r="D183" s="196" t="s">
        <v>1766</v>
      </c>
      <c r="E183" s="196">
        <v>50000</v>
      </c>
      <c r="F183" s="196" t="s">
        <v>2210</v>
      </c>
      <c r="G183" s="196">
        <f t="shared" si="5"/>
        <v>300</v>
      </c>
      <c r="H183" s="196" t="s">
        <v>261</v>
      </c>
      <c r="I183" s="196"/>
    </row>
    <row r="184" spans="1:9" ht="26" customHeight="1">
      <c r="A184" s="196">
        <v>182</v>
      </c>
      <c r="B184" s="196" t="s">
        <v>324</v>
      </c>
      <c r="C184" s="96" t="s">
        <v>2586</v>
      </c>
      <c r="D184" s="196" t="s">
        <v>1764</v>
      </c>
      <c r="E184" s="196">
        <v>100000</v>
      </c>
      <c r="F184" s="196" t="s">
        <v>2210</v>
      </c>
      <c r="G184" s="196">
        <f t="shared" si="5"/>
        <v>600</v>
      </c>
      <c r="H184" s="196" t="s">
        <v>261</v>
      </c>
      <c r="I184" s="196"/>
    </row>
    <row r="185" spans="1:9" ht="26" customHeight="1">
      <c r="A185" s="196">
        <v>183</v>
      </c>
      <c r="B185" s="196" t="s">
        <v>324</v>
      </c>
      <c r="C185" s="96" t="s">
        <v>2617</v>
      </c>
      <c r="D185" s="196" t="s">
        <v>1765</v>
      </c>
      <c r="E185" s="196">
        <v>100000</v>
      </c>
      <c r="F185" s="196" t="s">
        <v>2210</v>
      </c>
      <c r="G185" s="196">
        <f t="shared" si="5"/>
        <v>600</v>
      </c>
      <c r="H185" s="196" t="s">
        <v>261</v>
      </c>
      <c r="I185" s="196"/>
    </row>
    <row r="186" spans="1:9" ht="26" customHeight="1">
      <c r="A186" s="196">
        <v>184</v>
      </c>
      <c r="B186" s="196" t="s">
        <v>267</v>
      </c>
      <c r="C186" s="96" t="s">
        <v>2735</v>
      </c>
      <c r="D186" s="196" t="s">
        <v>2509</v>
      </c>
      <c r="E186" s="196">
        <v>50000</v>
      </c>
      <c r="F186" s="196" t="s">
        <v>2210</v>
      </c>
      <c r="G186" s="196">
        <f t="shared" si="5"/>
        <v>300</v>
      </c>
      <c r="H186" s="196" t="s">
        <v>261</v>
      </c>
      <c r="I186" s="196"/>
    </row>
    <row r="187" spans="1:9" ht="26" customHeight="1">
      <c r="A187" s="196">
        <v>185</v>
      </c>
      <c r="B187" s="196" t="s">
        <v>276</v>
      </c>
      <c r="C187" s="96" t="s">
        <v>2827</v>
      </c>
      <c r="D187" s="196" t="s">
        <v>2529</v>
      </c>
      <c r="E187" s="196">
        <v>50000</v>
      </c>
      <c r="F187" s="196" t="s">
        <v>2210</v>
      </c>
      <c r="G187" s="196">
        <f t="shared" si="5"/>
        <v>300</v>
      </c>
      <c r="H187" s="196" t="s">
        <v>261</v>
      </c>
      <c r="I187" s="196"/>
    </row>
    <row r="188" spans="1:9" ht="26" customHeight="1">
      <c r="A188" s="196">
        <v>186</v>
      </c>
      <c r="B188" s="196" t="s">
        <v>325</v>
      </c>
      <c r="C188" s="96" t="s">
        <v>2577</v>
      </c>
      <c r="D188" s="196" t="s">
        <v>1767</v>
      </c>
      <c r="E188" s="196">
        <v>50000</v>
      </c>
      <c r="F188" s="196" t="s">
        <v>2210</v>
      </c>
      <c r="G188" s="196">
        <f t="shared" si="5"/>
        <v>300</v>
      </c>
      <c r="H188" s="196" t="s">
        <v>261</v>
      </c>
      <c r="I188" s="196"/>
    </row>
    <row r="189" spans="1:9" ht="26" customHeight="1">
      <c r="A189" s="196">
        <v>187</v>
      </c>
      <c r="B189" s="196" t="s">
        <v>271</v>
      </c>
      <c r="C189" s="96" t="s">
        <v>2755</v>
      </c>
      <c r="D189" s="196" t="s">
        <v>2514</v>
      </c>
      <c r="E189" s="196">
        <v>20000</v>
      </c>
      <c r="F189" s="196" t="s">
        <v>2210</v>
      </c>
      <c r="G189" s="196">
        <f t="shared" si="5"/>
        <v>120</v>
      </c>
      <c r="H189" s="196" t="s">
        <v>261</v>
      </c>
      <c r="I189" s="196"/>
    </row>
    <row r="190" spans="1:9" ht="26" customHeight="1">
      <c r="A190" s="196">
        <v>188</v>
      </c>
      <c r="B190" s="196" t="s">
        <v>270</v>
      </c>
      <c r="C190" s="96" t="s">
        <v>2736</v>
      </c>
      <c r="D190" s="196" t="s">
        <v>2510</v>
      </c>
      <c r="E190" s="196">
        <v>50000</v>
      </c>
      <c r="F190" s="196" t="s">
        <v>2210</v>
      </c>
      <c r="G190" s="196">
        <f t="shared" si="5"/>
        <v>300</v>
      </c>
      <c r="H190" s="196" t="s">
        <v>261</v>
      </c>
      <c r="I190" s="196"/>
    </row>
    <row r="191" spans="1:9" ht="26" customHeight="1">
      <c r="A191" s="196">
        <v>189</v>
      </c>
      <c r="B191" s="196" t="s">
        <v>294</v>
      </c>
      <c r="C191" s="96" t="s">
        <v>2609</v>
      </c>
      <c r="D191" s="196" t="s">
        <v>2466</v>
      </c>
      <c r="E191" s="196">
        <v>100000</v>
      </c>
      <c r="F191" s="196" t="s">
        <v>2210</v>
      </c>
      <c r="G191" s="196">
        <f t="shared" si="5"/>
        <v>600</v>
      </c>
      <c r="H191" s="196" t="s">
        <v>261</v>
      </c>
      <c r="I191" s="196"/>
    </row>
    <row r="192" spans="1:9" ht="26" customHeight="1">
      <c r="A192" s="196">
        <v>190</v>
      </c>
      <c r="B192" s="196" t="s">
        <v>294</v>
      </c>
      <c r="C192" s="96" t="s">
        <v>2610</v>
      </c>
      <c r="D192" s="196" t="s">
        <v>1758</v>
      </c>
      <c r="E192" s="196">
        <v>100000</v>
      </c>
      <c r="F192" s="196" t="s">
        <v>2210</v>
      </c>
      <c r="G192" s="196">
        <f t="shared" si="5"/>
        <v>600</v>
      </c>
      <c r="H192" s="196" t="s">
        <v>261</v>
      </c>
      <c r="I192" s="196"/>
    </row>
    <row r="193" spans="1:9" ht="26" customHeight="1">
      <c r="A193" s="196">
        <v>191</v>
      </c>
      <c r="B193" s="196" t="s">
        <v>294</v>
      </c>
      <c r="C193" s="96" t="s">
        <v>2611</v>
      </c>
      <c r="D193" s="196" t="s">
        <v>2467</v>
      </c>
      <c r="E193" s="196">
        <v>100000</v>
      </c>
      <c r="F193" s="196" t="s">
        <v>2210</v>
      </c>
      <c r="G193" s="196">
        <f t="shared" si="5"/>
        <v>600</v>
      </c>
      <c r="H193" s="196" t="s">
        <v>261</v>
      </c>
      <c r="I193" s="196"/>
    </row>
    <row r="194" spans="1:9" ht="26" customHeight="1">
      <c r="A194" s="196">
        <v>192</v>
      </c>
      <c r="B194" s="196" t="s">
        <v>294</v>
      </c>
      <c r="C194" s="96" t="s">
        <v>2716</v>
      </c>
      <c r="D194" s="196" t="s">
        <v>1759</v>
      </c>
      <c r="E194" s="196">
        <v>100000</v>
      </c>
      <c r="F194" s="196" t="s">
        <v>2210</v>
      </c>
      <c r="G194" s="196">
        <f t="shared" si="5"/>
        <v>600</v>
      </c>
      <c r="H194" s="196" t="s">
        <v>261</v>
      </c>
      <c r="I194" s="196"/>
    </row>
    <row r="195" spans="1:9" ht="26" customHeight="1">
      <c r="A195" s="196">
        <v>193</v>
      </c>
      <c r="B195" s="196" t="s">
        <v>291</v>
      </c>
      <c r="C195" s="96" t="s">
        <v>2693</v>
      </c>
      <c r="D195" s="196" t="s">
        <v>2498</v>
      </c>
      <c r="E195" s="196">
        <v>100000</v>
      </c>
      <c r="F195" s="196" t="s">
        <v>2210</v>
      </c>
      <c r="G195" s="196">
        <f t="shared" si="5"/>
        <v>600</v>
      </c>
      <c r="H195" s="196" t="s">
        <v>261</v>
      </c>
      <c r="I195" s="196"/>
    </row>
    <row r="196" spans="1:9" ht="26" customHeight="1">
      <c r="A196" s="196">
        <v>194</v>
      </c>
      <c r="B196" s="196" t="s">
        <v>266</v>
      </c>
      <c r="C196" s="96" t="s">
        <v>2561</v>
      </c>
      <c r="D196" s="196" t="s">
        <v>1768</v>
      </c>
      <c r="E196" s="196">
        <v>100000</v>
      </c>
      <c r="F196" s="196" t="s">
        <v>2210</v>
      </c>
      <c r="G196" s="196">
        <f t="shared" si="5"/>
        <v>600</v>
      </c>
      <c r="H196" s="196" t="s">
        <v>261</v>
      </c>
      <c r="I196" s="196"/>
    </row>
    <row r="197" spans="1:9" ht="26" customHeight="1">
      <c r="A197" s="196">
        <v>195</v>
      </c>
      <c r="B197" s="196" t="s">
        <v>266</v>
      </c>
      <c r="C197" s="96" t="s">
        <v>2596</v>
      </c>
      <c r="D197" s="196" t="s">
        <v>1769</v>
      </c>
      <c r="E197" s="196">
        <v>200000</v>
      </c>
      <c r="F197" s="196" t="s">
        <v>2210</v>
      </c>
      <c r="G197" s="196">
        <f t="shared" si="5"/>
        <v>1200</v>
      </c>
      <c r="H197" s="196" t="s">
        <v>261</v>
      </c>
      <c r="I197" s="196"/>
    </row>
    <row r="198" spans="1:9" ht="26" customHeight="1">
      <c r="A198" s="196">
        <v>196</v>
      </c>
      <c r="B198" s="196" t="s">
        <v>264</v>
      </c>
      <c r="C198" s="96" t="s">
        <v>2680</v>
      </c>
      <c r="D198" s="196" t="s">
        <v>1770</v>
      </c>
      <c r="E198" s="196">
        <v>60000</v>
      </c>
      <c r="F198" s="196" t="s">
        <v>2210</v>
      </c>
      <c r="G198" s="196">
        <f t="shared" si="5"/>
        <v>360</v>
      </c>
      <c r="H198" s="196" t="s">
        <v>261</v>
      </c>
      <c r="I198" s="196"/>
    </row>
    <row r="199" spans="1:9" ht="26" customHeight="1">
      <c r="A199" s="196">
        <v>197</v>
      </c>
      <c r="B199" s="196" t="s">
        <v>260</v>
      </c>
      <c r="C199" s="96" t="s">
        <v>2739</v>
      </c>
      <c r="D199" s="196" t="s">
        <v>1771</v>
      </c>
      <c r="E199" s="196">
        <v>30000</v>
      </c>
      <c r="F199" s="196" t="s">
        <v>2210</v>
      </c>
      <c r="G199" s="196">
        <f t="shared" si="5"/>
        <v>180</v>
      </c>
      <c r="H199" s="196" t="s">
        <v>261</v>
      </c>
      <c r="I199" s="196"/>
    </row>
    <row r="200" spans="1:9" ht="26" customHeight="1">
      <c r="A200" s="196">
        <v>198</v>
      </c>
      <c r="B200" s="196" t="s">
        <v>309</v>
      </c>
      <c r="C200" s="96" t="s">
        <v>2720</v>
      </c>
      <c r="D200" s="196" t="s">
        <v>1772</v>
      </c>
      <c r="E200" s="196">
        <v>100000</v>
      </c>
      <c r="F200" s="196" t="s">
        <v>2210</v>
      </c>
      <c r="G200" s="196">
        <f t="shared" si="5"/>
        <v>600</v>
      </c>
      <c r="H200" s="196" t="s">
        <v>261</v>
      </c>
      <c r="I200" s="196"/>
    </row>
    <row r="201" spans="1:9" ht="26" customHeight="1">
      <c r="A201" s="196">
        <v>199</v>
      </c>
      <c r="B201" s="196" t="s">
        <v>286</v>
      </c>
      <c r="C201" s="96" t="s">
        <v>2622</v>
      </c>
      <c r="D201" s="196" t="s">
        <v>1757</v>
      </c>
      <c r="E201" s="196">
        <v>50000</v>
      </c>
      <c r="F201" s="196" t="s">
        <v>2210</v>
      </c>
      <c r="G201" s="196">
        <f t="shared" si="5"/>
        <v>300</v>
      </c>
      <c r="H201" s="196" t="s">
        <v>261</v>
      </c>
      <c r="I201" s="196"/>
    </row>
    <row r="202" spans="1:9" ht="26" customHeight="1">
      <c r="A202" s="196">
        <v>200</v>
      </c>
      <c r="B202" s="196" t="s">
        <v>269</v>
      </c>
      <c r="C202" s="96" t="s">
        <v>2564</v>
      </c>
      <c r="D202" s="196" t="s">
        <v>2451</v>
      </c>
      <c r="E202" s="196">
        <v>40000</v>
      </c>
      <c r="F202" s="196" t="s">
        <v>2210</v>
      </c>
      <c r="G202" s="196">
        <f t="shared" si="5"/>
        <v>240</v>
      </c>
      <c r="H202" s="196" t="s">
        <v>261</v>
      </c>
      <c r="I202" s="196"/>
    </row>
    <row r="203" spans="1:9" ht="26" customHeight="1">
      <c r="A203" s="196">
        <v>201</v>
      </c>
      <c r="B203" s="196" t="s">
        <v>269</v>
      </c>
      <c r="C203" s="96" t="s">
        <v>2572</v>
      </c>
      <c r="D203" s="196" t="s">
        <v>1756</v>
      </c>
      <c r="E203" s="196">
        <v>68000</v>
      </c>
      <c r="F203" s="196" t="s">
        <v>2210</v>
      </c>
      <c r="G203" s="196">
        <f t="shared" si="5"/>
        <v>408</v>
      </c>
      <c r="H203" s="196" t="s">
        <v>261</v>
      </c>
      <c r="I203" s="196"/>
    </row>
    <row r="204" spans="1:9" ht="26" customHeight="1">
      <c r="A204" s="196">
        <v>202</v>
      </c>
      <c r="B204" s="196" t="s">
        <v>269</v>
      </c>
      <c r="C204" s="96" t="s">
        <v>2592</v>
      </c>
      <c r="D204" s="196" t="s">
        <v>2459</v>
      </c>
      <c r="E204" s="196">
        <v>30000</v>
      </c>
      <c r="F204" s="196" t="s">
        <v>2210</v>
      </c>
      <c r="G204" s="196">
        <f t="shared" si="5"/>
        <v>180</v>
      </c>
      <c r="H204" s="196" t="s">
        <v>261</v>
      </c>
      <c r="I204" s="196"/>
    </row>
    <row r="205" spans="1:9" ht="26" customHeight="1">
      <c r="A205" s="196">
        <v>203</v>
      </c>
      <c r="B205" s="196" t="s">
        <v>308</v>
      </c>
      <c r="C205" s="96" t="s">
        <v>2549</v>
      </c>
      <c r="D205" s="196" t="s">
        <v>1762</v>
      </c>
      <c r="E205" s="196">
        <v>20000</v>
      </c>
      <c r="F205" s="196" t="s">
        <v>2210</v>
      </c>
      <c r="G205" s="196">
        <f t="shared" si="5"/>
        <v>120</v>
      </c>
      <c r="H205" s="196" t="s">
        <v>261</v>
      </c>
      <c r="I205" s="196"/>
    </row>
    <row r="206" spans="1:9" ht="26" customHeight="1">
      <c r="A206" s="196">
        <v>204</v>
      </c>
      <c r="B206" s="196" t="s">
        <v>308</v>
      </c>
      <c r="C206" s="96" t="s">
        <v>2621</v>
      </c>
      <c r="D206" s="196" t="s">
        <v>1761</v>
      </c>
      <c r="E206" s="196">
        <v>30000</v>
      </c>
      <c r="F206" s="196" t="s">
        <v>2210</v>
      </c>
      <c r="G206" s="196">
        <f t="shared" si="5"/>
        <v>180</v>
      </c>
      <c r="H206" s="196" t="s">
        <v>261</v>
      </c>
      <c r="I206" s="196"/>
    </row>
    <row r="207" spans="1:9" ht="26" customHeight="1">
      <c r="A207" s="196">
        <v>205</v>
      </c>
      <c r="B207" s="196" t="s">
        <v>308</v>
      </c>
      <c r="C207" s="96" t="s">
        <v>2692</v>
      </c>
      <c r="D207" s="196" t="s">
        <v>1760</v>
      </c>
      <c r="E207" s="196">
        <v>100000</v>
      </c>
      <c r="F207" s="196" t="s">
        <v>2210</v>
      </c>
      <c r="G207" s="196">
        <f t="shared" si="5"/>
        <v>600</v>
      </c>
      <c r="H207" s="196" t="s">
        <v>261</v>
      </c>
      <c r="I207" s="196"/>
    </row>
    <row r="208" spans="1:9" ht="26" customHeight="1">
      <c r="A208" s="196">
        <v>206</v>
      </c>
      <c r="B208" s="196" t="s">
        <v>262</v>
      </c>
      <c r="C208" s="96" t="s">
        <v>2552</v>
      </c>
      <c r="D208" s="196" t="s">
        <v>1752</v>
      </c>
      <c r="E208" s="196">
        <v>61927.4</v>
      </c>
      <c r="F208" s="196" t="s">
        <v>2210</v>
      </c>
      <c r="G208" s="196">
        <f t="shared" si="5"/>
        <v>371.56440000000003</v>
      </c>
      <c r="H208" s="196" t="s">
        <v>261</v>
      </c>
      <c r="I208" s="196"/>
    </row>
    <row r="209" spans="1:9" ht="26" customHeight="1">
      <c r="A209" s="196">
        <v>207</v>
      </c>
      <c r="B209" s="196" t="s">
        <v>262</v>
      </c>
      <c r="C209" s="96" t="s">
        <v>2587</v>
      </c>
      <c r="D209" s="196" t="s">
        <v>1751</v>
      </c>
      <c r="E209" s="196">
        <v>30893.93</v>
      </c>
      <c r="F209" s="196" t="s">
        <v>2210</v>
      </c>
      <c r="G209" s="196">
        <f t="shared" si="5"/>
        <v>185.36357999999998</v>
      </c>
      <c r="H209" s="196" t="s">
        <v>261</v>
      </c>
      <c r="I209" s="196"/>
    </row>
    <row r="210" spans="1:9" ht="26" customHeight="1">
      <c r="A210" s="196">
        <v>208</v>
      </c>
      <c r="B210" s="196" t="s">
        <v>262</v>
      </c>
      <c r="C210" s="96" t="s">
        <v>2695</v>
      </c>
      <c r="D210" s="196" t="s">
        <v>1753</v>
      </c>
      <c r="E210" s="196">
        <v>100000</v>
      </c>
      <c r="F210" s="196" t="s">
        <v>2210</v>
      </c>
      <c r="G210" s="196">
        <f t="shared" si="5"/>
        <v>600</v>
      </c>
      <c r="H210" s="196" t="s">
        <v>261</v>
      </c>
      <c r="I210" s="196"/>
    </row>
    <row r="211" spans="1:9" ht="26" customHeight="1">
      <c r="A211" s="196">
        <v>209</v>
      </c>
      <c r="B211" s="196" t="s">
        <v>310</v>
      </c>
      <c r="C211" s="96" t="s">
        <v>2731</v>
      </c>
      <c r="D211" s="196" t="s">
        <v>1773</v>
      </c>
      <c r="E211" s="196">
        <v>25000</v>
      </c>
      <c r="F211" s="196" t="s">
        <v>2210</v>
      </c>
      <c r="G211" s="196">
        <f t="shared" si="5"/>
        <v>150</v>
      </c>
      <c r="H211" s="196" t="s">
        <v>261</v>
      </c>
      <c r="I211" s="196"/>
    </row>
    <row r="212" spans="1:9" ht="26" customHeight="1">
      <c r="A212" s="196">
        <v>210</v>
      </c>
      <c r="B212" s="196" t="s">
        <v>272</v>
      </c>
      <c r="C212" s="96" t="s">
        <v>2597</v>
      </c>
      <c r="D212" s="196" t="s">
        <v>2460</v>
      </c>
      <c r="E212" s="196">
        <v>40000</v>
      </c>
      <c r="F212" s="196" t="s">
        <v>2210</v>
      </c>
      <c r="G212" s="196">
        <f t="shared" si="5"/>
        <v>240</v>
      </c>
      <c r="H212" s="196" t="s">
        <v>261</v>
      </c>
      <c r="I212" s="196"/>
    </row>
    <row r="213" spans="1:9" ht="26" customHeight="1">
      <c r="A213" s="196">
        <v>211</v>
      </c>
      <c r="B213" s="196" t="s">
        <v>313</v>
      </c>
      <c r="C213" s="96" t="s">
        <v>2707</v>
      </c>
      <c r="D213" s="196" t="s">
        <v>1774</v>
      </c>
      <c r="E213" s="196">
        <v>100000</v>
      </c>
      <c r="F213" s="196" t="s">
        <v>2210</v>
      </c>
      <c r="G213" s="196">
        <f t="shared" si="5"/>
        <v>600</v>
      </c>
      <c r="H213" s="196" t="s">
        <v>261</v>
      </c>
      <c r="I213" s="196"/>
    </row>
    <row r="214" spans="1:9" ht="26" customHeight="1">
      <c r="A214" s="196">
        <v>212</v>
      </c>
      <c r="B214" s="196" t="s">
        <v>326</v>
      </c>
      <c r="C214" s="96" t="s">
        <v>2616</v>
      </c>
      <c r="D214" s="196" t="s">
        <v>1775</v>
      </c>
      <c r="E214" s="196">
        <v>20000</v>
      </c>
      <c r="F214" s="196" t="s">
        <v>2210</v>
      </c>
      <c r="G214" s="196">
        <f t="shared" si="5"/>
        <v>120</v>
      </c>
      <c r="H214" s="196" t="s">
        <v>261</v>
      </c>
      <c r="I214" s="196"/>
    </row>
    <row r="215" spans="1:9" ht="26" customHeight="1">
      <c r="A215" s="196">
        <v>213</v>
      </c>
      <c r="B215" s="196" t="s">
        <v>274</v>
      </c>
      <c r="C215" s="96" t="s">
        <v>2628</v>
      </c>
      <c r="D215" s="196" t="s">
        <v>2473</v>
      </c>
      <c r="E215" s="196">
        <v>70000</v>
      </c>
      <c r="F215" s="196" t="s">
        <v>2210</v>
      </c>
      <c r="G215" s="196">
        <f t="shared" si="5"/>
        <v>420</v>
      </c>
      <c r="H215" s="196" t="s">
        <v>261</v>
      </c>
      <c r="I215" s="196"/>
    </row>
    <row r="216" spans="1:9" ht="26" customHeight="1">
      <c r="A216" s="196">
        <v>214</v>
      </c>
      <c r="B216" s="196" t="s">
        <v>299</v>
      </c>
      <c r="C216" s="96" t="s">
        <v>2727</v>
      </c>
      <c r="D216" s="196" t="s">
        <v>1773</v>
      </c>
      <c r="E216" s="196">
        <v>50000</v>
      </c>
      <c r="F216" s="196" t="s">
        <v>2210</v>
      </c>
      <c r="G216" s="196">
        <f t="shared" si="5"/>
        <v>300</v>
      </c>
      <c r="H216" s="196" t="s">
        <v>261</v>
      </c>
      <c r="I216" s="196"/>
    </row>
    <row r="217" spans="1:9" ht="26" customHeight="1">
      <c r="A217" s="196">
        <v>215</v>
      </c>
      <c r="B217" s="196" t="s">
        <v>327</v>
      </c>
      <c r="C217" s="96" t="s">
        <v>2704</v>
      </c>
      <c r="D217" s="196" t="s">
        <v>1776</v>
      </c>
      <c r="E217" s="196">
        <v>200000</v>
      </c>
      <c r="F217" s="196" t="s">
        <v>2210</v>
      </c>
      <c r="G217" s="196">
        <f t="shared" si="5"/>
        <v>1200</v>
      </c>
      <c r="H217" s="196" t="s">
        <v>261</v>
      </c>
      <c r="I217" s="196"/>
    </row>
    <row r="218" spans="1:9" ht="26" customHeight="1">
      <c r="A218" s="196">
        <v>216</v>
      </c>
      <c r="B218" s="196" t="s">
        <v>268</v>
      </c>
      <c r="C218" s="96" t="s">
        <v>2550</v>
      </c>
      <c r="D218" s="196" t="s">
        <v>1754</v>
      </c>
      <c r="E218" s="196">
        <v>15000</v>
      </c>
      <c r="F218" s="196" t="s">
        <v>2210</v>
      </c>
      <c r="G218" s="196">
        <f t="shared" si="5"/>
        <v>90</v>
      </c>
      <c r="H218" s="196" t="s">
        <v>261</v>
      </c>
      <c r="I218" s="196"/>
    </row>
    <row r="219" spans="1:9" ht="26" customHeight="1">
      <c r="A219" s="196">
        <v>217</v>
      </c>
      <c r="B219" s="196" t="s">
        <v>268</v>
      </c>
      <c r="C219" s="96" t="s">
        <v>2649</v>
      </c>
      <c r="D219" s="196" t="s">
        <v>1755</v>
      </c>
      <c r="E219" s="196">
        <v>20000</v>
      </c>
      <c r="F219" s="196" t="s">
        <v>2210</v>
      </c>
      <c r="G219" s="196">
        <f t="shared" si="5"/>
        <v>120</v>
      </c>
      <c r="H219" s="196" t="s">
        <v>261</v>
      </c>
      <c r="I219" s="196"/>
    </row>
    <row r="220" spans="1:9" ht="26" customHeight="1">
      <c r="A220" s="196">
        <v>218</v>
      </c>
      <c r="B220" s="196" t="s">
        <v>350</v>
      </c>
      <c r="C220" s="96" t="s">
        <v>2614</v>
      </c>
      <c r="D220" s="196" t="s">
        <v>2468</v>
      </c>
      <c r="E220" s="196">
        <v>40000</v>
      </c>
      <c r="F220" s="196" t="s">
        <v>2210</v>
      </c>
      <c r="G220" s="196">
        <f t="shared" si="5"/>
        <v>240</v>
      </c>
      <c r="H220" s="196" t="s">
        <v>346</v>
      </c>
      <c r="I220" s="196"/>
    </row>
    <row r="221" spans="1:9" ht="26" customHeight="1">
      <c r="A221" s="196">
        <v>219</v>
      </c>
      <c r="B221" s="196" t="s">
        <v>356</v>
      </c>
      <c r="C221" s="96" t="s">
        <v>2627</v>
      </c>
      <c r="D221" s="196" t="s">
        <v>2472</v>
      </c>
      <c r="E221" s="196">
        <v>150000</v>
      </c>
      <c r="F221" s="196" t="s">
        <v>2210</v>
      </c>
      <c r="G221" s="196">
        <f t="shared" si="5"/>
        <v>900</v>
      </c>
      <c r="H221" s="196" t="s">
        <v>346</v>
      </c>
      <c r="I221" s="196"/>
    </row>
    <row r="222" spans="1:9" ht="26" customHeight="1">
      <c r="A222" s="196">
        <v>220</v>
      </c>
      <c r="B222" s="196" t="s">
        <v>356</v>
      </c>
      <c r="C222" s="96" t="s">
        <v>2657</v>
      </c>
      <c r="D222" s="196" t="s">
        <v>2486</v>
      </c>
      <c r="E222" s="196">
        <v>500000</v>
      </c>
      <c r="F222" s="196" t="s">
        <v>2210</v>
      </c>
      <c r="G222" s="196">
        <f t="shared" si="5"/>
        <v>3000</v>
      </c>
      <c r="H222" s="196" t="s">
        <v>346</v>
      </c>
      <c r="I222" s="196"/>
    </row>
    <row r="223" spans="1:9" ht="26" customHeight="1">
      <c r="A223" s="196">
        <v>221</v>
      </c>
      <c r="B223" s="196" t="s">
        <v>356</v>
      </c>
      <c r="C223" s="96" t="s">
        <v>2737</v>
      </c>
      <c r="D223" s="196" t="s">
        <v>1829</v>
      </c>
      <c r="E223" s="196">
        <v>400000</v>
      </c>
      <c r="F223" s="196" t="s">
        <v>2210</v>
      </c>
      <c r="G223" s="196">
        <f t="shared" si="5"/>
        <v>2400</v>
      </c>
      <c r="H223" s="196" t="s">
        <v>346</v>
      </c>
      <c r="I223" s="196"/>
    </row>
    <row r="224" spans="1:9" ht="26" customHeight="1">
      <c r="A224" s="196">
        <v>222</v>
      </c>
      <c r="B224" s="196" t="s">
        <v>355</v>
      </c>
      <c r="C224" s="96" t="s">
        <v>2746</v>
      </c>
      <c r="D224" s="196" t="s">
        <v>2513</v>
      </c>
      <c r="E224" s="196">
        <v>20000</v>
      </c>
      <c r="F224" s="196" t="s">
        <v>2210</v>
      </c>
      <c r="G224" s="196">
        <f t="shared" si="5"/>
        <v>120</v>
      </c>
      <c r="H224" s="196" t="s">
        <v>346</v>
      </c>
      <c r="I224" s="196"/>
    </row>
    <row r="225" spans="1:9" ht="26" customHeight="1">
      <c r="A225" s="196">
        <v>223</v>
      </c>
      <c r="B225" s="196" t="s">
        <v>357</v>
      </c>
      <c r="C225" s="96" t="s">
        <v>2553</v>
      </c>
      <c r="D225" s="196" t="s">
        <v>1830</v>
      </c>
      <c r="E225" s="196">
        <v>210264.81</v>
      </c>
      <c r="F225" s="196" t="s">
        <v>2210</v>
      </c>
      <c r="G225" s="196">
        <f t="shared" si="5"/>
        <v>1261.5888600000001</v>
      </c>
      <c r="H225" s="196" t="s">
        <v>346</v>
      </c>
      <c r="I225" s="196"/>
    </row>
    <row r="226" spans="1:9" ht="26" customHeight="1">
      <c r="A226" s="196">
        <v>224</v>
      </c>
      <c r="B226" s="196" t="s">
        <v>367</v>
      </c>
      <c r="C226" s="96" t="s">
        <v>2675</v>
      </c>
      <c r="D226" s="196" t="s">
        <v>2492</v>
      </c>
      <c r="E226" s="196">
        <v>350000</v>
      </c>
      <c r="F226" s="196" t="s">
        <v>2210</v>
      </c>
      <c r="G226" s="196">
        <f t="shared" si="5"/>
        <v>2100</v>
      </c>
      <c r="H226" s="196" t="s">
        <v>359</v>
      </c>
      <c r="I226" s="196"/>
    </row>
    <row r="227" spans="1:9" ht="26" customHeight="1">
      <c r="A227" s="196">
        <v>225</v>
      </c>
      <c r="B227" s="196" t="s">
        <v>369</v>
      </c>
      <c r="C227" s="96" t="s">
        <v>2642</v>
      </c>
      <c r="D227" s="196" t="s">
        <v>2478</v>
      </c>
      <c r="E227" s="196">
        <v>80000</v>
      </c>
      <c r="F227" s="196" t="s">
        <v>2210</v>
      </c>
      <c r="G227" s="196">
        <f t="shared" si="5"/>
        <v>480</v>
      </c>
      <c r="H227" s="196" t="s">
        <v>359</v>
      </c>
      <c r="I227" s="196"/>
    </row>
    <row r="228" spans="1:9" ht="26" customHeight="1">
      <c r="A228" s="196">
        <v>226</v>
      </c>
      <c r="B228" s="196" t="s">
        <v>369</v>
      </c>
      <c r="C228" s="96" t="s">
        <v>2681</v>
      </c>
      <c r="D228" s="196" t="s">
        <v>2495</v>
      </c>
      <c r="E228" s="196">
        <v>50000</v>
      </c>
      <c r="F228" s="196" t="s">
        <v>2210</v>
      </c>
      <c r="G228" s="196">
        <f t="shared" si="5"/>
        <v>300</v>
      </c>
      <c r="H228" s="196" t="s">
        <v>359</v>
      </c>
      <c r="I228" s="196"/>
    </row>
    <row r="229" spans="1:9" ht="26" customHeight="1">
      <c r="A229" s="196">
        <v>227</v>
      </c>
      <c r="B229" s="196" t="s">
        <v>369</v>
      </c>
      <c r="C229" s="96" t="s">
        <v>2784</v>
      </c>
      <c r="D229" s="196" t="s">
        <v>2518</v>
      </c>
      <c r="E229" s="196">
        <v>50000</v>
      </c>
      <c r="F229" s="196" t="s">
        <v>2210</v>
      </c>
      <c r="G229" s="196">
        <f t="shared" si="5"/>
        <v>300</v>
      </c>
      <c r="H229" s="196" t="s">
        <v>359</v>
      </c>
      <c r="I229" s="196"/>
    </row>
    <row r="230" spans="1:9" ht="26" customHeight="1">
      <c r="A230" s="196">
        <v>228</v>
      </c>
      <c r="B230" s="196" t="s">
        <v>371</v>
      </c>
      <c r="C230" s="96" t="s">
        <v>2669</v>
      </c>
      <c r="D230" s="196" t="s">
        <v>1892</v>
      </c>
      <c r="E230" s="196">
        <v>300000</v>
      </c>
      <c r="F230" s="196" t="s">
        <v>2210</v>
      </c>
      <c r="G230" s="196">
        <f t="shared" si="5"/>
        <v>1800</v>
      </c>
      <c r="H230" s="196" t="s">
        <v>359</v>
      </c>
      <c r="I230" s="196"/>
    </row>
    <row r="231" spans="1:9" ht="26" customHeight="1">
      <c r="A231" s="196">
        <v>229</v>
      </c>
      <c r="B231" s="196" t="s">
        <v>362</v>
      </c>
      <c r="C231" s="96" t="s">
        <v>2651</v>
      </c>
      <c r="D231" s="196" t="s">
        <v>2482</v>
      </c>
      <c r="E231" s="196">
        <v>150000</v>
      </c>
      <c r="F231" s="196" t="s">
        <v>2210</v>
      </c>
      <c r="G231" s="196">
        <f t="shared" si="5"/>
        <v>900</v>
      </c>
      <c r="H231" s="196" t="s">
        <v>359</v>
      </c>
      <c r="I231" s="196"/>
    </row>
    <row r="232" spans="1:9" ht="26" customHeight="1">
      <c r="A232" s="196">
        <v>230</v>
      </c>
      <c r="B232" s="196" t="s">
        <v>362</v>
      </c>
      <c r="C232" s="96" t="s">
        <v>2652</v>
      </c>
      <c r="D232" s="196" t="s">
        <v>2483</v>
      </c>
      <c r="E232" s="196">
        <v>160000</v>
      </c>
      <c r="F232" s="196" t="s">
        <v>2210</v>
      </c>
      <c r="G232" s="196">
        <f t="shared" si="5"/>
        <v>960</v>
      </c>
      <c r="H232" s="196" t="s">
        <v>359</v>
      </c>
      <c r="I232" s="196"/>
    </row>
    <row r="233" spans="1:9" ht="26" customHeight="1">
      <c r="A233" s="196">
        <v>231</v>
      </c>
      <c r="B233" s="196" t="s">
        <v>375</v>
      </c>
      <c r="C233" s="96" t="s">
        <v>2673</v>
      </c>
      <c r="D233" s="196" t="s">
        <v>1893</v>
      </c>
      <c r="E233" s="196">
        <v>110000</v>
      </c>
      <c r="F233" s="196" t="s">
        <v>2210</v>
      </c>
      <c r="G233" s="196">
        <f t="shared" si="5"/>
        <v>660</v>
      </c>
      <c r="H233" s="196" t="s">
        <v>359</v>
      </c>
      <c r="I233" s="196"/>
    </row>
    <row r="234" spans="1:9" ht="26" customHeight="1">
      <c r="A234" s="196">
        <v>232</v>
      </c>
      <c r="B234" s="196" t="s">
        <v>376</v>
      </c>
      <c r="C234" s="96" t="s">
        <v>2747</v>
      </c>
      <c r="D234" s="196" t="s">
        <v>1887</v>
      </c>
      <c r="E234" s="196">
        <v>50000</v>
      </c>
      <c r="F234" s="196" t="s">
        <v>2210</v>
      </c>
      <c r="G234" s="196">
        <f t="shared" si="5"/>
        <v>300</v>
      </c>
      <c r="H234" s="196" t="s">
        <v>359</v>
      </c>
      <c r="I234" s="196"/>
    </row>
    <row r="235" spans="1:9" ht="26" customHeight="1">
      <c r="A235" s="196">
        <v>233</v>
      </c>
      <c r="B235" s="196" t="s">
        <v>2442</v>
      </c>
      <c r="C235" s="96" t="s">
        <v>2738</v>
      </c>
      <c r="D235" s="196" t="s">
        <v>1888</v>
      </c>
      <c r="E235" s="196">
        <v>51000</v>
      </c>
      <c r="F235" s="196" t="s">
        <v>2210</v>
      </c>
      <c r="G235" s="196">
        <f t="shared" si="5"/>
        <v>306</v>
      </c>
      <c r="H235" s="196" t="s">
        <v>3095</v>
      </c>
      <c r="I235" s="196"/>
    </row>
    <row r="236" spans="1:9" ht="26" customHeight="1">
      <c r="A236" s="196">
        <v>234</v>
      </c>
      <c r="B236" s="196" t="s">
        <v>381</v>
      </c>
      <c r="C236" s="96" t="s">
        <v>2623</v>
      </c>
      <c r="D236" s="196" t="s">
        <v>1889</v>
      </c>
      <c r="E236" s="196">
        <v>300000</v>
      </c>
      <c r="F236" s="196" t="s">
        <v>2210</v>
      </c>
      <c r="G236" s="196">
        <f t="shared" si="5"/>
        <v>1800</v>
      </c>
      <c r="H236" s="196" t="s">
        <v>359</v>
      </c>
      <c r="I236" s="196"/>
    </row>
    <row r="237" spans="1:9" ht="26" customHeight="1">
      <c r="A237" s="196">
        <v>235</v>
      </c>
      <c r="B237" s="196" t="s">
        <v>381</v>
      </c>
      <c r="C237" s="96" t="s">
        <v>2656</v>
      </c>
      <c r="D237" s="196" t="s">
        <v>1890</v>
      </c>
      <c r="E237" s="196">
        <v>200000</v>
      </c>
      <c r="F237" s="196" t="s">
        <v>2210</v>
      </c>
      <c r="G237" s="196">
        <f t="shared" si="5"/>
        <v>1200</v>
      </c>
      <c r="H237" s="196" t="s">
        <v>359</v>
      </c>
      <c r="I237" s="196"/>
    </row>
    <row r="238" spans="1:9" ht="26" customHeight="1">
      <c r="A238" s="196">
        <v>236</v>
      </c>
      <c r="B238" s="196" t="s">
        <v>381</v>
      </c>
      <c r="C238" s="96" t="s">
        <v>2708</v>
      </c>
      <c r="D238" s="196" t="s">
        <v>1891</v>
      </c>
      <c r="E238" s="196">
        <v>300000</v>
      </c>
      <c r="F238" s="196" t="s">
        <v>2210</v>
      </c>
      <c r="G238" s="196">
        <f t="shared" si="5"/>
        <v>1800</v>
      </c>
      <c r="H238" s="196" t="s">
        <v>359</v>
      </c>
      <c r="I238" s="196"/>
    </row>
    <row r="239" spans="1:9" ht="26" customHeight="1">
      <c r="A239" s="196">
        <v>237</v>
      </c>
      <c r="B239" s="196" t="s">
        <v>2096</v>
      </c>
      <c r="C239" s="96" t="s">
        <v>2819</v>
      </c>
      <c r="D239" s="196" t="s">
        <v>2097</v>
      </c>
      <c r="E239" s="196">
        <v>50000</v>
      </c>
      <c r="F239" s="196" t="s">
        <v>2855</v>
      </c>
      <c r="G239" s="196">
        <f t="shared" ref="G239:G257" si="6">E239/10000*40</f>
        <v>200</v>
      </c>
      <c r="H239" s="196" t="s">
        <v>552</v>
      </c>
      <c r="I239" s="196"/>
    </row>
    <row r="240" spans="1:9" ht="26" customHeight="1">
      <c r="A240" s="196">
        <v>238</v>
      </c>
      <c r="B240" s="196" t="s">
        <v>2077</v>
      </c>
      <c r="C240" s="96" t="s">
        <v>2547</v>
      </c>
      <c r="D240" s="196" t="s">
        <v>2100</v>
      </c>
      <c r="E240" s="196">
        <v>207025</v>
      </c>
      <c r="F240" s="196" t="s">
        <v>2855</v>
      </c>
      <c r="G240" s="196">
        <f t="shared" si="6"/>
        <v>828.1</v>
      </c>
      <c r="H240" s="196" t="s">
        <v>552</v>
      </c>
      <c r="I240" s="196"/>
    </row>
    <row r="241" spans="1:9" ht="26" customHeight="1">
      <c r="A241" s="196">
        <v>239</v>
      </c>
      <c r="B241" s="196" t="s">
        <v>2077</v>
      </c>
      <c r="C241" s="96" t="s">
        <v>2630</v>
      </c>
      <c r="D241" s="196" t="s">
        <v>2087</v>
      </c>
      <c r="E241" s="196">
        <v>60000</v>
      </c>
      <c r="F241" s="196" t="s">
        <v>2855</v>
      </c>
      <c r="G241" s="196">
        <f t="shared" si="6"/>
        <v>240</v>
      </c>
      <c r="H241" s="196" t="s">
        <v>552</v>
      </c>
      <c r="I241" s="196"/>
    </row>
    <row r="242" spans="1:9" ht="26" customHeight="1">
      <c r="A242" s="196">
        <v>240</v>
      </c>
      <c r="B242" s="196" t="s">
        <v>2104</v>
      </c>
      <c r="C242" s="96" t="s">
        <v>2757</v>
      </c>
      <c r="D242" s="196" t="s">
        <v>2105</v>
      </c>
      <c r="E242" s="196">
        <v>50000</v>
      </c>
      <c r="F242" s="196" t="s">
        <v>2855</v>
      </c>
      <c r="G242" s="196">
        <f t="shared" si="6"/>
        <v>200</v>
      </c>
      <c r="H242" s="196" t="s">
        <v>552</v>
      </c>
      <c r="I242" s="196"/>
    </row>
    <row r="243" spans="1:9" ht="26" customHeight="1">
      <c r="A243" s="196">
        <v>241</v>
      </c>
      <c r="B243" s="196" t="s">
        <v>2092</v>
      </c>
      <c r="C243" s="96" t="s">
        <v>2825</v>
      </c>
      <c r="D243" s="196" t="s">
        <v>2093</v>
      </c>
      <c r="E243" s="196">
        <v>100000</v>
      </c>
      <c r="F243" s="196" t="s">
        <v>2855</v>
      </c>
      <c r="G243" s="196">
        <f t="shared" si="6"/>
        <v>400</v>
      </c>
      <c r="H243" s="196" t="s">
        <v>552</v>
      </c>
      <c r="I243" s="196"/>
    </row>
    <row r="244" spans="1:9" ht="26" customHeight="1">
      <c r="A244" s="196">
        <v>242</v>
      </c>
      <c r="B244" s="196" t="s">
        <v>2028</v>
      </c>
      <c r="C244" s="96" t="s">
        <v>2791</v>
      </c>
      <c r="D244" s="196" t="s">
        <v>2520</v>
      </c>
      <c r="E244" s="196">
        <v>200000</v>
      </c>
      <c r="F244" s="196" t="s">
        <v>2855</v>
      </c>
      <c r="G244" s="196">
        <f t="shared" si="6"/>
        <v>800</v>
      </c>
      <c r="H244" s="196" t="s">
        <v>552</v>
      </c>
      <c r="I244" s="196"/>
    </row>
    <row r="245" spans="1:9" ht="26" customHeight="1">
      <c r="A245" s="196">
        <v>243</v>
      </c>
      <c r="B245" s="196" t="s">
        <v>2084</v>
      </c>
      <c r="C245" s="96" t="s">
        <v>2714</v>
      </c>
      <c r="D245" s="196" t="s">
        <v>2091</v>
      </c>
      <c r="E245" s="196">
        <v>300000</v>
      </c>
      <c r="F245" s="196" t="s">
        <v>2855</v>
      </c>
      <c r="G245" s="196">
        <f t="shared" si="6"/>
        <v>1200</v>
      </c>
      <c r="H245" s="196" t="s">
        <v>552</v>
      </c>
      <c r="I245" s="196"/>
    </row>
    <row r="246" spans="1:9" ht="26" customHeight="1">
      <c r="A246" s="196">
        <v>244</v>
      </c>
      <c r="B246" s="196" t="s">
        <v>2102</v>
      </c>
      <c r="C246" s="96" t="s">
        <v>2711</v>
      </c>
      <c r="D246" s="196" t="s">
        <v>2103</v>
      </c>
      <c r="E246" s="196">
        <v>100000</v>
      </c>
      <c r="F246" s="196" t="s">
        <v>2855</v>
      </c>
      <c r="G246" s="196">
        <f t="shared" si="6"/>
        <v>400</v>
      </c>
      <c r="H246" s="196" t="s">
        <v>552</v>
      </c>
      <c r="I246" s="196"/>
    </row>
    <row r="247" spans="1:9" ht="26" customHeight="1">
      <c r="A247" s="196">
        <v>245</v>
      </c>
      <c r="B247" s="196" t="s">
        <v>2047</v>
      </c>
      <c r="C247" s="96" t="s">
        <v>2743</v>
      </c>
      <c r="D247" s="196" t="s">
        <v>2088</v>
      </c>
      <c r="E247" s="196">
        <v>100000</v>
      </c>
      <c r="F247" s="196" t="s">
        <v>2855</v>
      </c>
      <c r="G247" s="196">
        <f t="shared" si="6"/>
        <v>400</v>
      </c>
      <c r="H247" s="196" t="s">
        <v>552</v>
      </c>
      <c r="I247" s="196"/>
    </row>
    <row r="248" spans="1:9" ht="26" customHeight="1">
      <c r="A248" s="196">
        <v>246</v>
      </c>
      <c r="B248" s="196" t="s">
        <v>2081</v>
      </c>
      <c r="C248" s="96" t="s">
        <v>2810</v>
      </c>
      <c r="D248" s="196" t="s">
        <v>2090</v>
      </c>
      <c r="E248" s="196">
        <v>100000</v>
      </c>
      <c r="F248" s="196" t="s">
        <v>2855</v>
      </c>
      <c r="G248" s="196">
        <f t="shared" si="6"/>
        <v>400</v>
      </c>
      <c r="H248" s="196" t="s">
        <v>552</v>
      </c>
      <c r="I248" s="196"/>
    </row>
    <row r="249" spans="1:9" ht="26" customHeight="1">
      <c r="A249" s="196">
        <v>247</v>
      </c>
      <c r="B249" s="196" t="s">
        <v>2062</v>
      </c>
      <c r="C249" s="96" t="s">
        <v>2745</v>
      </c>
      <c r="D249" s="196" t="s">
        <v>2101</v>
      </c>
      <c r="E249" s="196">
        <v>100000</v>
      </c>
      <c r="F249" s="196" t="s">
        <v>2855</v>
      </c>
      <c r="G249" s="196">
        <f t="shared" si="6"/>
        <v>400</v>
      </c>
      <c r="H249" s="196" t="s">
        <v>552</v>
      </c>
      <c r="I249" s="196"/>
    </row>
    <row r="250" spans="1:9" ht="26" customHeight="1">
      <c r="A250" s="196">
        <v>248</v>
      </c>
      <c r="B250" s="196" t="s">
        <v>2089</v>
      </c>
      <c r="C250" s="96" t="s">
        <v>2578</v>
      </c>
      <c r="D250" s="196" t="s">
        <v>2457</v>
      </c>
      <c r="E250" s="196">
        <v>40000</v>
      </c>
      <c r="F250" s="196" t="s">
        <v>2855</v>
      </c>
      <c r="G250" s="196">
        <f t="shared" si="6"/>
        <v>160</v>
      </c>
      <c r="H250" s="196" t="s">
        <v>552</v>
      </c>
      <c r="I250" s="196"/>
    </row>
    <row r="251" spans="1:9" ht="26" customHeight="1">
      <c r="A251" s="196">
        <v>249</v>
      </c>
      <c r="B251" s="196" t="s">
        <v>2089</v>
      </c>
      <c r="C251" s="96" t="s">
        <v>2625</v>
      </c>
      <c r="D251" s="196" t="s">
        <v>2457</v>
      </c>
      <c r="E251" s="196">
        <v>10000</v>
      </c>
      <c r="F251" s="196" t="s">
        <v>2855</v>
      </c>
      <c r="G251" s="196">
        <f t="shared" si="6"/>
        <v>40</v>
      </c>
      <c r="H251" s="196" t="s">
        <v>552</v>
      </c>
      <c r="I251" s="196"/>
    </row>
    <row r="252" spans="1:9" ht="26" customHeight="1">
      <c r="A252" s="196">
        <v>250</v>
      </c>
      <c r="B252" s="196" t="s">
        <v>2015</v>
      </c>
      <c r="C252" s="96" t="s">
        <v>2543</v>
      </c>
      <c r="D252" s="196" t="s">
        <v>2446</v>
      </c>
      <c r="E252" s="196">
        <v>200000</v>
      </c>
      <c r="F252" s="196" t="s">
        <v>2855</v>
      </c>
      <c r="G252" s="196">
        <f t="shared" si="6"/>
        <v>800</v>
      </c>
      <c r="H252" s="196" t="s">
        <v>552</v>
      </c>
      <c r="I252" s="196"/>
    </row>
    <row r="253" spans="1:9" ht="26" customHeight="1">
      <c r="A253" s="196">
        <v>251</v>
      </c>
      <c r="B253" s="196" t="s">
        <v>2015</v>
      </c>
      <c r="C253" s="96" t="s">
        <v>2619</v>
      </c>
      <c r="D253" s="196" t="s">
        <v>2469</v>
      </c>
      <c r="E253" s="196">
        <v>125866</v>
      </c>
      <c r="F253" s="196" t="s">
        <v>2855</v>
      </c>
      <c r="G253" s="196">
        <f t="shared" si="6"/>
        <v>503.46400000000006</v>
      </c>
      <c r="H253" s="196" t="s">
        <v>552</v>
      </c>
      <c r="I253" s="196"/>
    </row>
    <row r="254" spans="1:9" ht="26" customHeight="1">
      <c r="A254" s="196">
        <v>252</v>
      </c>
      <c r="B254" s="196" t="s">
        <v>2015</v>
      </c>
      <c r="C254" s="96" t="s">
        <v>2620</v>
      </c>
      <c r="D254" s="196" t="s">
        <v>2470</v>
      </c>
      <c r="E254" s="196">
        <v>230000</v>
      </c>
      <c r="F254" s="196" t="s">
        <v>2855</v>
      </c>
      <c r="G254" s="196">
        <f t="shared" si="6"/>
        <v>920</v>
      </c>
      <c r="H254" s="196" t="s">
        <v>552</v>
      </c>
      <c r="I254" s="196"/>
    </row>
    <row r="255" spans="1:9" ht="26" customHeight="1">
      <c r="A255" s="196">
        <v>253</v>
      </c>
      <c r="B255" s="196" t="s">
        <v>2015</v>
      </c>
      <c r="C255" s="96" t="s">
        <v>2666</v>
      </c>
      <c r="D255" s="196" t="s">
        <v>2490</v>
      </c>
      <c r="E255" s="196">
        <v>198000</v>
      </c>
      <c r="F255" s="196" t="s">
        <v>2855</v>
      </c>
      <c r="G255" s="196">
        <f t="shared" si="6"/>
        <v>792</v>
      </c>
      <c r="H255" s="196" t="s">
        <v>552</v>
      </c>
      <c r="I255" s="196"/>
    </row>
    <row r="256" spans="1:9" ht="26" customHeight="1">
      <c r="A256" s="196">
        <v>254</v>
      </c>
      <c r="B256" s="196" t="s">
        <v>2098</v>
      </c>
      <c r="C256" s="96" t="s">
        <v>2744</v>
      </c>
      <c r="D256" s="196" t="s">
        <v>2099</v>
      </c>
      <c r="E256" s="196">
        <v>100000</v>
      </c>
      <c r="F256" s="196" t="s">
        <v>2855</v>
      </c>
      <c r="G256" s="196">
        <f t="shared" si="6"/>
        <v>400</v>
      </c>
      <c r="H256" s="196" t="s">
        <v>552</v>
      </c>
      <c r="I256" s="196"/>
    </row>
    <row r="257" spans="1:9" ht="26" customHeight="1">
      <c r="A257" s="196">
        <v>255</v>
      </c>
      <c r="B257" s="196" t="s">
        <v>2094</v>
      </c>
      <c r="C257" s="96" t="s">
        <v>2634</v>
      </c>
      <c r="D257" s="196" t="s">
        <v>2095</v>
      </c>
      <c r="E257" s="196">
        <v>50000</v>
      </c>
      <c r="F257" s="196" t="s">
        <v>2855</v>
      </c>
      <c r="G257" s="196">
        <f t="shared" si="6"/>
        <v>200</v>
      </c>
      <c r="H257" s="196" t="s">
        <v>552</v>
      </c>
      <c r="I257" s="196"/>
    </row>
    <row r="258" spans="1:9" ht="26" customHeight="1">
      <c r="A258" s="196">
        <v>256</v>
      </c>
      <c r="B258" s="196" t="s">
        <v>2213</v>
      </c>
      <c r="C258" s="96" t="s">
        <v>2655</v>
      </c>
      <c r="D258" s="196" t="s">
        <v>2485</v>
      </c>
      <c r="E258" s="196">
        <v>30000</v>
      </c>
      <c r="F258" s="196" t="s">
        <v>2210</v>
      </c>
      <c r="G258" s="196">
        <f t="shared" ref="G258:G271" si="7">E258/10000*60</f>
        <v>180</v>
      </c>
      <c r="H258" s="196" t="s">
        <v>553</v>
      </c>
      <c r="I258" s="196"/>
    </row>
    <row r="259" spans="1:9" ht="26" customHeight="1">
      <c r="A259" s="196">
        <v>257</v>
      </c>
      <c r="B259" s="196" t="s">
        <v>2188</v>
      </c>
      <c r="C259" s="96" t="s">
        <v>2732</v>
      </c>
      <c r="D259" s="196" t="s">
        <v>2508</v>
      </c>
      <c r="E259" s="196">
        <v>100000</v>
      </c>
      <c r="F259" s="196" t="s">
        <v>2210</v>
      </c>
      <c r="G259" s="196">
        <f t="shared" si="7"/>
        <v>600</v>
      </c>
      <c r="H259" s="196" t="s">
        <v>553</v>
      </c>
      <c r="I259" s="196"/>
    </row>
    <row r="260" spans="1:9" ht="26" customHeight="1">
      <c r="A260" s="196">
        <v>258</v>
      </c>
      <c r="B260" s="196" t="s">
        <v>2118</v>
      </c>
      <c r="C260" s="96" t="s">
        <v>2660</v>
      </c>
      <c r="D260" s="196" t="s">
        <v>2488</v>
      </c>
      <c r="E260" s="196">
        <v>30000</v>
      </c>
      <c r="F260" s="196" t="s">
        <v>2210</v>
      </c>
      <c r="G260" s="196">
        <f t="shared" si="7"/>
        <v>180</v>
      </c>
      <c r="H260" s="196" t="s">
        <v>553</v>
      </c>
      <c r="I260" s="196"/>
    </row>
    <row r="261" spans="1:9" ht="26" customHeight="1">
      <c r="A261" s="196">
        <v>259</v>
      </c>
      <c r="B261" s="196" t="s">
        <v>2145</v>
      </c>
      <c r="C261" s="96" t="s">
        <v>2710</v>
      </c>
      <c r="D261" s="196" t="s">
        <v>2501</v>
      </c>
      <c r="E261" s="196">
        <v>300000</v>
      </c>
      <c r="F261" s="196" t="s">
        <v>2210</v>
      </c>
      <c r="G261" s="196">
        <f t="shared" si="7"/>
        <v>1800</v>
      </c>
      <c r="H261" s="196" t="s">
        <v>553</v>
      </c>
      <c r="I261" s="196"/>
    </row>
    <row r="262" spans="1:9" ht="26" customHeight="1">
      <c r="A262" s="196">
        <v>260</v>
      </c>
      <c r="B262" s="196" t="s">
        <v>2207</v>
      </c>
      <c r="C262" s="96" t="s">
        <v>2626</v>
      </c>
      <c r="D262" s="196" t="s">
        <v>2471</v>
      </c>
      <c r="E262" s="196">
        <v>150000</v>
      </c>
      <c r="F262" s="196" t="s">
        <v>2210</v>
      </c>
      <c r="G262" s="196">
        <f t="shared" si="7"/>
        <v>900</v>
      </c>
      <c r="H262" s="196" t="s">
        <v>553</v>
      </c>
      <c r="I262" s="196"/>
    </row>
    <row r="263" spans="1:9" ht="26" customHeight="1">
      <c r="A263" s="196">
        <v>261</v>
      </c>
      <c r="B263" s="196" t="s">
        <v>2207</v>
      </c>
      <c r="C263" s="96" t="s">
        <v>2688</v>
      </c>
      <c r="D263" s="196" t="s">
        <v>2208</v>
      </c>
      <c r="E263" s="196">
        <v>300000</v>
      </c>
      <c r="F263" s="196" t="s">
        <v>2210</v>
      </c>
      <c r="G263" s="196">
        <f t="shared" si="7"/>
        <v>1800</v>
      </c>
      <c r="H263" s="196" t="s">
        <v>553</v>
      </c>
      <c r="I263" s="196"/>
    </row>
    <row r="264" spans="1:9" ht="26" customHeight="1">
      <c r="A264" s="196">
        <v>262</v>
      </c>
      <c r="B264" s="196" t="s">
        <v>2214</v>
      </c>
      <c r="C264" s="96" t="s">
        <v>2574</v>
      </c>
      <c r="D264" s="196" t="s">
        <v>2456</v>
      </c>
      <c r="E264" s="196">
        <v>30000</v>
      </c>
      <c r="F264" s="196" t="s">
        <v>2210</v>
      </c>
      <c r="G264" s="196">
        <f t="shared" si="7"/>
        <v>180</v>
      </c>
      <c r="H264" s="196" t="s">
        <v>553</v>
      </c>
      <c r="I264" s="196"/>
    </row>
    <row r="265" spans="1:9" ht="26" customHeight="1">
      <c r="A265" s="196">
        <v>263</v>
      </c>
      <c r="B265" s="196" t="s">
        <v>2197</v>
      </c>
      <c r="C265" s="96" t="s">
        <v>2773</v>
      </c>
      <c r="D265" s="196" t="s">
        <v>2215</v>
      </c>
      <c r="E265" s="196">
        <v>30000</v>
      </c>
      <c r="F265" s="196" t="s">
        <v>2210</v>
      </c>
      <c r="G265" s="196">
        <f t="shared" si="7"/>
        <v>180</v>
      </c>
      <c r="H265" s="196" t="s">
        <v>553</v>
      </c>
      <c r="I265" s="196"/>
    </row>
    <row r="266" spans="1:9" ht="26" customHeight="1">
      <c r="A266" s="196">
        <v>264</v>
      </c>
      <c r="B266" s="196" t="s">
        <v>2157</v>
      </c>
      <c r="C266" s="96" t="s">
        <v>2689</v>
      </c>
      <c r="D266" s="196" t="s">
        <v>2209</v>
      </c>
      <c r="E266" s="196">
        <v>173000</v>
      </c>
      <c r="F266" s="196" t="s">
        <v>2210</v>
      </c>
      <c r="G266" s="196">
        <f t="shared" si="7"/>
        <v>1038</v>
      </c>
      <c r="H266" s="196" t="s">
        <v>553</v>
      </c>
      <c r="I266" s="196"/>
    </row>
    <row r="267" spans="1:9" ht="26" customHeight="1">
      <c r="A267" s="196">
        <v>265</v>
      </c>
      <c r="B267" s="196" t="s">
        <v>2157</v>
      </c>
      <c r="C267" s="96" t="s">
        <v>2690</v>
      </c>
      <c r="D267" s="196" t="s">
        <v>2497</v>
      </c>
      <c r="E267" s="196">
        <v>127000</v>
      </c>
      <c r="F267" s="196" t="s">
        <v>2210</v>
      </c>
      <c r="G267" s="196">
        <f t="shared" si="7"/>
        <v>762</v>
      </c>
      <c r="H267" s="196" t="s">
        <v>553</v>
      </c>
      <c r="I267" s="196"/>
    </row>
    <row r="268" spans="1:9" ht="26" customHeight="1">
      <c r="A268" s="196">
        <v>266</v>
      </c>
      <c r="B268" s="196" t="s">
        <v>2157</v>
      </c>
      <c r="C268" s="96" t="s">
        <v>2726</v>
      </c>
      <c r="D268" s="196" t="s">
        <v>2211</v>
      </c>
      <c r="E268" s="196">
        <v>39000</v>
      </c>
      <c r="F268" s="196" t="s">
        <v>2210</v>
      </c>
      <c r="G268" s="196">
        <f t="shared" si="7"/>
        <v>234</v>
      </c>
      <c r="H268" s="196" t="s">
        <v>553</v>
      </c>
      <c r="I268" s="196"/>
    </row>
    <row r="269" spans="1:9" ht="26" customHeight="1">
      <c r="A269" s="196">
        <v>267</v>
      </c>
      <c r="B269" s="196" t="s">
        <v>2170</v>
      </c>
      <c r="C269" s="96" t="s">
        <v>2748</v>
      </c>
      <c r="D269" s="196" t="s">
        <v>2212</v>
      </c>
      <c r="E269" s="196">
        <v>100000</v>
      </c>
      <c r="F269" s="196" t="s">
        <v>2210</v>
      </c>
      <c r="G269" s="196">
        <f t="shared" si="7"/>
        <v>600</v>
      </c>
      <c r="H269" s="196" t="s">
        <v>553</v>
      </c>
      <c r="I269" s="196"/>
    </row>
    <row r="270" spans="1:9" ht="26" customHeight="1">
      <c r="A270" s="196">
        <v>268</v>
      </c>
      <c r="B270" s="196" t="s">
        <v>2107</v>
      </c>
      <c r="C270" s="96" t="s">
        <v>2753</v>
      </c>
      <c r="D270" s="196" t="s">
        <v>2205</v>
      </c>
      <c r="E270" s="196">
        <v>16000</v>
      </c>
      <c r="F270" s="196" t="s">
        <v>2210</v>
      </c>
      <c r="G270" s="196">
        <f t="shared" si="7"/>
        <v>96</v>
      </c>
      <c r="H270" s="196" t="s">
        <v>553</v>
      </c>
      <c r="I270" s="196"/>
    </row>
    <row r="271" spans="1:9" ht="26" customHeight="1">
      <c r="A271" s="196">
        <v>269</v>
      </c>
      <c r="B271" s="196" t="s">
        <v>2112</v>
      </c>
      <c r="C271" s="96" t="s">
        <v>2709</v>
      </c>
      <c r="D271" s="196" t="s">
        <v>2206</v>
      </c>
      <c r="E271" s="196">
        <v>30000</v>
      </c>
      <c r="F271" s="196" t="s">
        <v>2210</v>
      </c>
      <c r="G271" s="196">
        <f t="shared" si="7"/>
        <v>180</v>
      </c>
      <c r="H271" s="196" t="s">
        <v>553</v>
      </c>
      <c r="I271" s="196"/>
    </row>
    <row r="272" spans="1:9" ht="26" customHeight="1">
      <c r="A272" s="196">
        <v>270</v>
      </c>
      <c r="B272" s="196" t="s">
        <v>158</v>
      </c>
      <c r="C272" s="96" t="s">
        <v>2661</v>
      </c>
      <c r="D272" s="196" t="s">
        <v>1070</v>
      </c>
      <c r="E272" s="196">
        <v>50000</v>
      </c>
      <c r="F272" s="196" t="s">
        <v>2855</v>
      </c>
      <c r="G272" s="196">
        <f t="shared" ref="G272:G311" si="8">E272/10000*40</f>
        <v>200</v>
      </c>
      <c r="H272" s="196" t="s">
        <v>548</v>
      </c>
      <c r="I272" s="196"/>
    </row>
    <row r="273" spans="1:9" ht="26" customHeight="1">
      <c r="A273" s="196">
        <v>271</v>
      </c>
      <c r="B273" s="196" t="s">
        <v>154</v>
      </c>
      <c r="C273" s="96" t="s">
        <v>2594</v>
      </c>
      <c r="D273" s="196" t="s">
        <v>1074</v>
      </c>
      <c r="E273" s="196">
        <v>800000</v>
      </c>
      <c r="F273" s="196" t="s">
        <v>2855</v>
      </c>
      <c r="G273" s="196">
        <f t="shared" si="8"/>
        <v>3200</v>
      </c>
      <c r="H273" s="196" t="s">
        <v>548</v>
      </c>
      <c r="I273" s="196"/>
    </row>
    <row r="274" spans="1:9" ht="26" customHeight="1">
      <c r="A274" s="196">
        <v>272</v>
      </c>
      <c r="B274" s="196" t="s">
        <v>156</v>
      </c>
      <c r="C274" s="96" t="s">
        <v>2585</v>
      </c>
      <c r="D274" s="196" t="s">
        <v>1072</v>
      </c>
      <c r="E274" s="196">
        <v>100000</v>
      </c>
      <c r="F274" s="196" t="s">
        <v>2855</v>
      </c>
      <c r="G274" s="196">
        <f t="shared" si="8"/>
        <v>400</v>
      </c>
      <c r="H274" s="196" t="s">
        <v>548</v>
      </c>
      <c r="I274" s="196"/>
    </row>
    <row r="275" spans="1:9" ht="26" customHeight="1">
      <c r="A275" s="196">
        <v>273</v>
      </c>
      <c r="B275" s="196" t="s">
        <v>156</v>
      </c>
      <c r="C275" s="96" t="s">
        <v>2613</v>
      </c>
      <c r="D275" s="196" t="s">
        <v>1073</v>
      </c>
      <c r="E275" s="196">
        <v>350000</v>
      </c>
      <c r="F275" s="196" t="s">
        <v>2855</v>
      </c>
      <c r="G275" s="196">
        <f t="shared" si="8"/>
        <v>1400</v>
      </c>
      <c r="H275" s="196" t="s">
        <v>548</v>
      </c>
      <c r="I275" s="196"/>
    </row>
    <row r="276" spans="1:9" ht="26" customHeight="1">
      <c r="A276" s="196">
        <v>274</v>
      </c>
      <c r="B276" s="196" t="s">
        <v>157</v>
      </c>
      <c r="C276" s="96" t="s">
        <v>2647</v>
      </c>
      <c r="D276" s="196" t="s">
        <v>1071</v>
      </c>
      <c r="E276" s="196">
        <v>100000</v>
      </c>
      <c r="F276" s="196" t="s">
        <v>2855</v>
      </c>
      <c r="G276" s="196">
        <f t="shared" si="8"/>
        <v>400</v>
      </c>
      <c r="H276" s="196" t="s">
        <v>548</v>
      </c>
      <c r="I276" s="196"/>
    </row>
    <row r="277" spans="1:9" ht="26" customHeight="1">
      <c r="A277" s="196">
        <v>275</v>
      </c>
      <c r="B277" s="196" t="s">
        <v>428</v>
      </c>
      <c r="C277" s="96" t="s">
        <v>2557</v>
      </c>
      <c r="D277" s="196" t="s">
        <v>1981</v>
      </c>
      <c r="E277" s="196">
        <v>60000</v>
      </c>
      <c r="F277" s="196" t="s">
        <v>2855</v>
      </c>
      <c r="G277" s="196">
        <f t="shared" si="8"/>
        <v>240</v>
      </c>
      <c r="H277" s="196" t="s">
        <v>546</v>
      </c>
      <c r="I277" s="196"/>
    </row>
    <row r="278" spans="1:9" ht="26" customHeight="1">
      <c r="A278" s="196">
        <v>276</v>
      </c>
      <c r="B278" s="196" t="s">
        <v>423</v>
      </c>
      <c r="C278" s="96" t="s">
        <v>2776</v>
      </c>
      <c r="D278" s="196" t="s">
        <v>1978</v>
      </c>
      <c r="E278" s="196">
        <v>50000</v>
      </c>
      <c r="F278" s="196" t="s">
        <v>2855</v>
      </c>
      <c r="G278" s="196">
        <f t="shared" si="8"/>
        <v>200</v>
      </c>
      <c r="H278" s="196" t="s">
        <v>546</v>
      </c>
      <c r="I278" s="196"/>
    </row>
    <row r="279" spans="1:9" ht="26" customHeight="1">
      <c r="A279" s="196">
        <v>277</v>
      </c>
      <c r="B279" s="196" t="s">
        <v>415</v>
      </c>
      <c r="C279" s="96" t="s">
        <v>2699</v>
      </c>
      <c r="D279" s="196" t="s">
        <v>1975</v>
      </c>
      <c r="E279" s="196">
        <v>21000</v>
      </c>
      <c r="F279" s="196" t="s">
        <v>2855</v>
      </c>
      <c r="G279" s="196">
        <f t="shared" si="8"/>
        <v>84</v>
      </c>
      <c r="H279" s="196" t="s">
        <v>546</v>
      </c>
      <c r="I279" s="196"/>
    </row>
    <row r="280" spans="1:9" ht="26" customHeight="1">
      <c r="A280" s="196">
        <v>278</v>
      </c>
      <c r="B280" s="196" t="s">
        <v>419</v>
      </c>
      <c r="C280" s="96" t="s">
        <v>2724</v>
      </c>
      <c r="D280" s="196" t="s">
        <v>1976</v>
      </c>
      <c r="E280" s="196">
        <v>25000</v>
      </c>
      <c r="F280" s="196" t="s">
        <v>2855</v>
      </c>
      <c r="G280" s="196">
        <f t="shared" si="8"/>
        <v>100</v>
      </c>
      <c r="H280" s="196" t="s">
        <v>546</v>
      </c>
      <c r="I280" s="196"/>
    </row>
    <row r="281" spans="1:9" ht="26" customHeight="1">
      <c r="A281" s="196">
        <v>279</v>
      </c>
      <c r="B281" s="196" t="s">
        <v>411</v>
      </c>
      <c r="C281" s="96" t="s">
        <v>2558</v>
      </c>
      <c r="D281" s="196" t="s">
        <v>1974</v>
      </c>
      <c r="E281" s="196">
        <v>170000</v>
      </c>
      <c r="F281" s="196" t="s">
        <v>2855</v>
      </c>
      <c r="G281" s="196">
        <f t="shared" si="8"/>
        <v>680</v>
      </c>
      <c r="H281" s="196" t="s">
        <v>546</v>
      </c>
      <c r="I281" s="196"/>
    </row>
    <row r="282" spans="1:9" ht="26" customHeight="1">
      <c r="A282" s="196">
        <v>280</v>
      </c>
      <c r="B282" s="196" t="s">
        <v>430</v>
      </c>
      <c r="C282" s="96" t="s">
        <v>2752</v>
      </c>
      <c r="D282" s="196" t="s">
        <v>1982</v>
      </c>
      <c r="E282" s="196">
        <v>60000</v>
      </c>
      <c r="F282" s="196" t="s">
        <v>2855</v>
      </c>
      <c r="G282" s="196">
        <f t="shared" si="8"/>
        <v>240</v>
      </c>
      <c r="H282" s="196" t="s">
        <v>546</v>
      </c>
      <c r="I282" s="196"/>
    </row>
    <row r="283" spans="1:9" ht="26" customHeight="1">
      <c r="A283" s="196">
        <v>281</v>
      </c>
      <c r="B283" s="196" t="s">
        <v>403</v>
      </c>
      <c r="C283" s="96" t="s">
        <v>2828</v>
      </c>
      <c r="D283" s="196" t="s">
        <v>1967</v>
      </c>
      <c r="E283" s="196">
        <v>40000</v>
      </c>
      <c r="F283" s="196" t="s">
        <v>2855</v>
      </c>
      <c r="G283" s="196">
        <f t="shared" si="8"/>
        <v>160</v>
      </c>
      <c r="H283" s="196" t="s">
        <v>546</v>
      </c>
      <c r="I283" s="196"/>
    </row>
    <row r="284" spans="1:9" ht="26" customHeight="1">
      <c r="A284" s="196">
        <v>282</v>
      </c>
      <c r="B284" s="196" t="s">
        <v>432</v>
      </c>
      <c r="C284" s="96" t="s">
        <v>2589</v>
      </c>
      <c r="D284" s="196" t="s">
        <v>2458</v>
      </c>
      <c r="E284" s="196">
        <v>100000</v>
      </c>
      <c r="F284" s="196" t="s">
        <v>2855</v>
      </c>
      <c r="G284" s="196">
        <f t="shared" si="8"/>
        <v>400</v>
      </c>
      <c r="H284" s="196" t="s">
        <v>546</v>
      </c>
      <c r="I284" s="196"/>
    </row>
    <row r="285" spans="1:9" ht="26" customHeight="1">
      <c r="A285" s="196">
        <v>283</v>
      </c>
      <c r="B285" s="196" t="s">
        <v>432</v>
      </c>
      <c r="C285" s="96" t="s">
        <v>2606</v>
      </c>
      <c r="D285" s="196" t="s">
        <v>2464</v>
      </c>
      <c r="E285" s="196">
        <v>50000</v>
      </c>
      <c r="F285" s="196" t="s">
        <v>2855</v>
      </c>
      <c r="G285" s="196">
        <f t="shared" si="8"/>
        <v>200</v>
      </c>
      <c r="H285" s="196" t="s">
        <v>546</v>
      </c>
      <c r="I285" s="196"/>
    </row>
    <row r="286" spans="1:9" ht="26" customHeight="1">
      <c r="A286" s="196">
        <v>284</v>
      </c>
      <c r="B286" s="196" t="s">
        <v>412</v>
      </c>
      <c r="C286" s="96" t="s">
        <v>2761</v>
      </c>
      <c r="D286" s="196" t="s">
        <v>2516</v>
      </c>
      <c r="E286" s="196">
        <v>60000</v>
      </c>
      <c r="F286" s="196" t="s">
        <v>2855</v>
      </c>
      <c r="G286" s="196">
        <f t="shared" si="8"/>
        <v>240</v>
      </c>
      <c r="H286" s="196" t="s">
        <v>546</v>
      </c>
      <c r="I286" s="196"/>
    </row>
    <row r="287" spans="1:9" ht="26" customHeight="1">
      <c r="A287" s="196">
        <v>285</v>
      </c>
      <c r="B287" s="196" t="s">
        <v>400</v>
      </c>
      <c r="C287" s="96" t="s">
        <v>2683</v>
      </c>
      <c r="D287" s="196" t="s">
        <v>1965</v>
      </c>
      <c r="E287" s="196">
        <v>20000</v>
      </c>
      <c r="F287" s="196" t="s">
        <v>2855</v>
      </c>
      <c r="G287" s="196">
        <f t="shared" si="8"/>
        <v>80</v>
      </c>
      <c r="H287" s="196" t="s">
        <v>546</v>
      </c>
      <c r="I287" s="196"/>
    </row>
    <row r="288" spans="1:9" ht="26" customHeight="1">
      <c r="A288" s="196">
        <v>286</v>
      </c>
      <c r="B288" s="196" t="s">
        <v>433</v>
      </c>
      <c r="C288" s="96" t="s">
        <v>2548</v>
      </c>
      <c r="D288" s="196" t="s">
        <v>2447</v>
      </c>
      <c r="E288" s="196">
        <v>143705.5</v>
      </c>
      <c r="F288" s="196" t="s">
        <v>2855</v>
      </c>
      <c r="G288" s="196">
        <f t="shared" si="8"/>
        <v>574.822</v>
      </c>
      <c r="H288" s="196" t="s">
        <v>546</v>
      </c>
      <c r="I288" s="196"/>
    </row>
    <row r="289" spans="1:9" ht="26" customHeight="1">
      <c r="A289" s="196">
        <v>287</v>
      </c>
      <c r="B289" s="196" t="s">
        <v>433</v>
      </c>
      <c r="C289" s="96" t="s">
        <v>2559</v>
      </c>
      <c r="D289" s="196" t="s">
        <v>2449</v>
      </c>
      <c r="E289" s="196">
        <v>64877.32</v>
      </c>
      <c r="F289" s="196" t="s">
        <v>2855</v>
      </c>
      <c r="G289" s="196">
        <f t="shared" si="8"/>
        <v>259.50927999999999</v>
      </c>
      <c r="H289" s="196" t="s">
        <v>546</v>
      </c>
      <c r="I289" s="196"/>
    </row>
    <row r="290" spans="1:9" ht="26" customHeight="1">
      <c r="A290" s="196">
        <v>288</v>
      </c>
      <c r="B290" s="196" t="s">
        <v>433</v>
      </c>
      <c r="C290" s="96" t="s">
        <v>2560</v>
      </c>
      <c r="D290" s="196" t="s">
        <v>2450</v>
      </c>
      <c r="E290" s="196">
        <v>217509.02</v>
      </c>
      <c r="F290" s="196" t="s">
        <v>2855</v>
      </c>
      <c r="G290" s="196">
        <f t="shared" si="8"/>
        <v>870.03607999999997</v>
      </c>
      <c r="H290" s="196" t="s">
        <v>546</v>
      </c>
      <c r="I290" s="196"/>
    </row>
    <row r="291" spans="1:9" ht="26" customHeight="1">
      <c r="A291" s="196">
        <v>289</v>
      </c>
      <c r="B291" s="196" t="s">
        <v>433</v>
      </c>
      <c r="C291" s="96" t="s">
        <v>2566</v>
      </c>
      <c r="D291" s="196" t="s">
        <v>2452</v>
      </c>
      <c r="E291" s="196">
        <v>78560</v>
      </c>
      <c r="F291" s="196" t="s">
        <v>2855</v>
      </c>
      <c r="G291" s="196">
        <f t="shared" si="8"/>
        <v>314.24</v>
      </c>
      <c r="H291" s="196" t="s">
        <v>546</v>
      </c>
      <c r="I291" s="196"/>
    </row>
    <row r="292" spans="1:9" ht="26" customHeight="1">
      <c r="A292" s="196">
        <v>290</v>
      </c>
      <c r="B292" s="196" t="s">
        <v>407</v>
      </c>
      <c r="C292" s="96" t="s">
        <v>2567</v>
      </c>
      <c r="D292" s="196" t="s">
        <v>2453</v>
      </c>
      <c r="E292" s="196">
        <v>130000</v>
      </c>
      <c r="F292" s="196" t="s">
        <v>2855</v>
      </c>
      <c r="G292" s="196">
        <f t="shared" si="8"/>
        <v>520</v>
      </c>
      <c r="H292" s="196" t="s">
        <v>546</v>
      </c>
      <c r="I292" s="196"/>
    </row>
    <row r="293" spans="1:9" ht="26" customHeight="1">
      <c r="A293" s="196">
        <v>291</v>
      </c>
      <c r="B293" s="196" t="s">
        <v>393</v>
      </c>
      <c r="C293" s="96" t="s">
        <v>2659</v>
      </c>
      <c r="D293" s="196" t="s">
        <v>2487</v>
      </c>
      <c r="E293" s="196">
        <v>20000</v>
      </c>
      <c r="F293" s="196" t="s">
        <v>2855</v>
      </c>
      <c r="G293" s="196">
        <f t="shared" si="8"/>
        <v>80</v>
      </c>
      <c r="H293" s="196" t="s">
        <v>546</v>
      </c>
      <c r="I293" s="196"/>
    </row>
    <row r="294" spans="1:9" ht="26" customHeight="1">
      <c r="A294" s="196">
        <v>292</v>
      </c>
      <c r="B294" s="196" t="s">
        <v>406</v>
      </c>
      <c r="C294" s="96" t="s">
        <v>2662</v>
      </c>
      <c r="D294" s="196" t="s">
        <v>1970</v>
      </c>
      <c r="E294" s="196">
        <v>26000</v>
      </c>
      <c r="F294" s="196" t="s">
        <v>2855</v>
      </c>
      <c r="G294" s="196">
        <f t="shared" si="8"/>
        <v>104</v>
      </c>
      <c r="H294" s="196" t="s">
        <v>546</v>
      </c>
      <c r="I294" s="196"/>
    </row>
    <row r="295" spans="1:9" ht="26" customHeight="1">
      <c r="A295" s="196">
        <v>293</v>
      </c>
      <c r="B295" s="196" t="s">
        <v>399</v>
      </c>
      <c r="C295" s="96" t="s">
        <v>2658</v>
      </c>
      <c r="D295" s="196" t="s">
        <v>1964</v>
      </c>
      <c r="E295" s="196">
        <v>100000</v>
      </c>
      <c r="F295" s="196" t="s">
        <v>2855</v>
      </c>
      <c r="G295" s="196">
        <f t="shared" si="8"/>
        <v>400</v>
      </c>
      <c r="H295" s="196" t="s">
        <v>546</v>
      </c>
      <c r="I295" s="196"/>
    </row>
    <row r="296" spans="1:9" ht="26" customHeight="1">
      <c r="A296" s="196">
        <v>294</v>
      </c>
      <c r="B296" s="196" t="s">
        <v>422</v>
      </c>
      <c r="C296" s="96" t="s">
        <v>2730</v>
      </c>
      <c r="D296" s="196" t="s">
        <v>2507</v>
      </c>
      <c r="E296" s="196">
        <v>50000</v>
      </c>
      <c r="F296" s="196" t="s">
        <v>2855</v>
      </c>
      <c r="G296" s="196">
        <f t="shared" si="8"/>
        <v>200</v>
      </c>
      <c r="H296" s="196" t="s">
        <v>546</v>
      </c>
      <c r="I296" s="196"/>
    </row>
    <row r="297" spans="1:9" ht="26" customHeight="1">
      <c r="A297" s="196">
        <v>295</v>
      </c>
      <c r="B297" s="196" t="s">
        <v>427</v>
      </c>
      <c r="C297" s="96" t="s">
        <v>2766</v>
      </c>
      <c r="D297" s="196" t="s">
        <v>1977</v>
      </c>
      <c r="E297" s="196">
        <v>80000</v>
      </c>
      <c r="F297" s="196" t="s">
        <v>2855</v>
      </c>
      <c r="G297" s="196">
        <f t="shared" si="8"/>
        <v>320</v>
      </c>
      <c r="H297" s="196" t="s">
        <v>546</v>
      </c>
      <c r="I297" s="196"/>
    </row>
    <row r="298" spans="1:9" ht="26" customHeight="1">
      <c r="A298" s="196">
        <v>296</v>
      </c>
      <c r="B298" s="196" t="s">
        <v>414</v>
      </c>
      <c r="C298" s="96" t="s">
        <v>2700</v>
      </c>
      <c r="D298" s="196" t="s">
        <v>2499</v>
      </c>
      <c r="E298" s="196">
        <v>85000</v>
      </c>
      <c r="F298" s="196" t="s">
        <v>2855</v>
      </c>
      <c r="G298" s="196">
        <f t="shared" si="8"/>
        <v>340</v>
      </c>
      <c r="H298" s="196" t="s">
        <v>546</v>
      </c>
      <c r="I298" s="196"/>
    </row>
    <row r="299" spans="1:9" ht="26" customHeight="1">
      <c r="A299" s="196">
        <v>297</v>
      </c>
      <c r="B299" s="196" t="s">
        <v>405</v>
      </c>
      <c r="C299" s="96" t="s">
        <v>2581</v>
      </c>
      <c r="D299" s="196" t="s">
        <v>1969</v>
      </c>
      <c r="E299" s="196">
        <v>30000</v>
      </c>
      <c r="F299" s="196" t="s">
        <v>2855</v>
      </c>
      <c r="G299" s="196">
        <f t="shared" si="8"/>
        <v>120</v>
      </c>
      <c r="H299" s="196" t="s">
        <v>546</v>
      </c>
      <c r="I299" s="196"/>
    </row>
    <row r="300" spans="1:9" ht="26" customHeight="1">
      <c r="A300" s="196">
        <v>298</v>
      </c>
      <c r="B300" s="196" t="s">
        <v>405</v>
      </c>
      <c r="C300" s="96" t="s">
        <v>2756</v>
      </c>
      <c r="D300" s="196" t="s">
        <v>2515</v>
      </c>
      <c r="E300" s="196">
        <v>50000</v>
      </c>
      <c r="F300" s="196" t="s">
        <v>2855</v>
      </c>
      <c r="G300" s="196">
        <f t="shared" si="8"/>
        <v>200</v>
      </c>
      <c r="H300" s="196" t="s">
        <v>546</v>
      </c>
      <c r="I300" s="196"/>
    </row>
    <row r="301" spans="1:9" ht="26" customHeight="1">
      <c r="A301" s="196">
        <v>299</v>
      </c>
      <c r="B301" s="196" t="s">
        <v>404</v>
      </c>
      <c r="C301" s="96" t="s">
        <v>2818</v>
      </c>
      <c r="D301" s="196" t="s">
        <v>1968</v>
      </c>
      <c r="E301" s="196">
        <v>20000</v>
      </c>
      <c r="F301" s="196" t="s">
        <v>2855</v>
      </c>
      <c r="G301" s="196">
        <f t="shared" si="8"/>
        <v>80</v>
      </c>
      <c r="H301" s="196" t="s">
        <v>546</v>
      </c>
      <c r="I301" s="196"/>
    </row>
    <row r="302" spans="1:9" ht="26" customHeight="1">
      <c r="A302" s="196">
        <v>300</v>
      </c>
      <c r="B302" s="196" t="s">
        <v>416</v>
      </c>
      <c r="C302" s="96" t="s">
        <v>2663</v>
      </c>
      <c r="D302" s="196" t="s">
        <v>1935</v>
      </c>
      <c r="E302" s="196">
        <v>26000</v>
      </c>
      <c r="F302" s="196" t="s">
        <v>2855</v>
      </c>
      <c r="G302" s="196">
        <f t="shared" si="8"/>
        <v>104</v>
      </c>
      <c r="H302" s="196" t="s">
        <v>546</v>
      </c>
      <c r="I302" s="196"/>
    </row>
    <row r="303" spans="1:9" ht="26" customHeight="1">
      <c r="A303" s="196">
        <v>301</v>
      </c>
      <c r="B303" s="196" t="s">
        <v>425</v>
      </c>
      <c r="C303" s="96" t="s">
        <v>2633</v>
      </c>
      <c r="D303" s="196" t="s">
        <v>1979</v>
      </c>
      <c r="E303" s="196">
        <v>150000</v>
      </c>
      <c r="F303" s="196" t="s">
        <v>2855</v>
      </c>
      <c r="G303" s="196">
        <f t="shared" si="8"/>
        <v>600</v>
      </c>
      <c r="H303" s="196" t="s">
        <v>546</v>
      </c>
      <c r="I303" s="196"/>
    </row>
    <row r="304" spans="1:9" ht="26" customHeight="1">
      <c r="A304" s="196">
        <v>302</v>
      </c>
      <c r="B304" s="196" t="s">
        <v>425</v>
      </c>
      <c r="C304" s="96" t="s">
        <v>2751</v>
      </c>
      <c r="D304" s="196" t="s">
        <v>1980</v>
      </c>
      <c r="E304" s="196">
        <v>150000</v>
      </c>
      <c r="F304" s="196" t="s">
        <v>2855</v>
      </c>
      <c r="G304" s="196">
        <f t="shared" si="8"/>
        <v>600</v>
      </c>
      <c r="H304" s="196" t="s">
        <v>546</v>
      </c>
      <c r="I304" s="196"/>
    </row>
    <row r="305" spans="1:9" ht="26" customHeight="1">
      <c r="A305" s="196">
        <v>303</v>
      </c>
      <c r="B305" s="196" t="s">
        <v>437</v>
      </c>
      <c r="C305" s="96" t="s">
        <v>2678</v>
      </c>
      <c r="D305" s="196" t="s">
        <v>1971</v>
      </c>
      <c r="E305" s="196">
        <v>200000</v>
      </c>
      <c r="F305" s="196" t="s">
        <v>2855</v>
      </c>
      <c r="G305" s="196">
        <f t="shared" si="8"/>
        <v>800</v>
      </c>
      <c r="H305" s="196" t="s">
        <v>546</v>
      </c>
      <c r="I305" s="196"/>
    </row>
    <row r="306" spans="1:9" ht="26" customHeight="1">
      <c r="A306" s="196">
        <v>304</v>
      </c>
      <c r="B306" s="196" t="s">
        <v>431</v>
      </c>
      <c r="C306" s="96" t="s">
        <v>2742</v>
      </c>
      <c r="D306" s="196" t="s">
        <v>868</v>
      </c>
      <c r="E306" s="196">
        <v>100000</v>
      </c>
      <c r="F306" s="196" t="s">
        <v>2855</v>
      </c>
      <c r="G306" s="196">
        <f t="shared" si="8"/>
        <v>400</v>
      </c>
      <c r="H306" s="196" t="s">
        <v>546</v>
      </c>
      <c r="I306" s="196"/>
    </row>
    <row r="307" spans="1:9" ht="26" customHeight="1">
      <c r="A307" s="196">
        <v>305</v>
      </c>
      <c r="B307" s="196" t="s">
        <v>397</v>
      </c>
      <c r="C307" s="96" t="s">
        <v>2591</v>
      </c>
      <c r="D307" s="196" t="s">
        <v>1962</v>
      </c>
      <c r="E307" s="196">
        <v>150000</v>
      </c>
      <c r="F307" s="196" t="s">
        <v>2855</v>
      </c>
      <c r="G307" s="196">
        <f t="shared" si="8"/>
        <v>600</v>
      </c>
      <c r="H307" s="196" t="s">
        <v>546</v>
      </c>
      <c r="I307" s="196"/>
    </row>
    <row r="308" spans="1:9" ht="26" customHeight="1">
      <c r="A308" s="196">
        <v>306</v>
      </c>
      <c r="B308" s="196" t="s">
        <v>398</v>
      </c>
      <c r="C308" s="96" t="s">
        <v>2590</v>
      </c>
      <c r="D308" s="196" t="s">
        <v>1963</v>
      </c>
      <c r="E308" s="196">
        <v>150000</v>
      </c>
      <c r="F308" s="196" t="s">
        <v>2855</v>
      </c>
      <c r="G308" s="196">
        <f t="shared" si="8"/>
        <v>600</v>
      </c>
      <c r="H308" s="196" t="s">
        <v>546</v>
      </c>
      <c r="I308" s="196"/>
    </row>
    <row r="309" spans="1:9" ht="26" customHeight="1">
      <c r="A309" s="196">
        <v>307</v>
      </c>
      <c r="B309" s="196" t="s">
        <v>410</v>
      </c>
      <c r="C309" s="96" t="s">
        <v>2765</v>
      </c>
      <c r="D309" s="196" t="s">
        <v>1973</v>
      </c>
      <c r="E309" s="196">
        <v>50000</v>
      </c>
      <c r="F309" s="196" t="s">
        <v>2855</v>
      </c>
      <c r="G309" s="196">
        <f t="shared" si="8"/>
        <v>200</v>
      </c>
      <c r="H309" s="196" t="s">
        <v>546</v>
      </c>
      <c r="I309" s="196"/>
    </row>
    <row r="310" spans="1:9" ht="26" customHeight="1">
      <c r="A310" s="196">
        <v>308</v>
      </c>
      <c r="B310" s="196" t="s">
        <v>401</v>
      </c>
      <c r="C310" s="197" t="s">
        <v>2684</v>
      </c>
      <c r="D310" s="196" t="s">
        <v>1966</v>
      </c>
      <c r="E310" s="196">
        <v>20000</v>
      </c>
      <c r="F310" s="196" t="s">
        <v>2855</v>
      </c>
      <c r="G310" s="196">
        <f t="shared" si="8"/>
        <v>80</v>
      </c>
      <c r="H310" s="196" t="s">
        <v>546</v>
      </c>
      <c r="I310" s="196"/>
    </row>
    <row r="311" spans="1:9" ht="26" customHeight="1">
      <c r="A311" s="196">
        <v>309</v>
      </c>
      <c r="B311" s="64" t="s">
        <v>395</v>
      </c>
      <c r="C311" s="96" t="s">
        <v>2764</v>
      </c>
      <c r="D311" s="64" t="s">
        <v>1961</v>
      </c>
      <c r="E311" s="64">
        <v>60000</v>
      </c>
      <c r="F311" s="64" t="s">
        <v>2855</v>
      </c>
      <c r="G311" s="64">
        <f t="shared" si="8"/>
        <v>240</v>
      </c>
      <c r="H311" s="64" t="s">
        <v>546</v>
      </c>
      <c r="I311" s="64"/>
    </row>
  </sheetData>
  <mergeCells count="1">
    <mergeCell ref="A1:I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562B7-3467-43F7-8BBE-644D26ED8A71}">
  <dimension ref="A1:R94"/>
  <sheetViews>
    <sheetView topLeftCell="A2" workbookViewId="0">
      <selection activeCell="A14" sqref="A14:XFD14"/>
    </sheetView>
  </sheetViews>
  <sheetFormatPr defaultRowHeight="14"/>
  <cols>
    <col min="1" max="1" width="8.75" bestFit="1" customWidth="1"/>
    <col min="3" max="3" width="34.08203125" customWidth="1"/>
    <col min="4" max="4" width="23.75" bestFit="1" customWidth="1"/>
    <col min="6" max="6" width="18.08203125" customWidth="1"/>
    <col min="7" max="7" width="14.83203125" bestFit="1" customWidth="1"/>
    <col min="8" max="8" width="27.33203125" bestFit="1" customWidth="1"/>
    <col min="9" max="9" width="29.4140625" customWidth="1"/>
    <col min="10" max="10" width="8.75" bestFit="1" customWidth="1"/>
    <col min="11" max="11" width="16.58203125" customWidth="1"/>
  </cols>
  <sheetData>
    <row r="1" spans="1:18" ht="34" customHeight="1">
      <c r="A1" s="296" t="s">
        <v>870</v>
      </c>
      <c r="B1" s="296"/>
      <c r="C1" s="296"/>
      <c r="D1" s="296"/>
      <c r="E1" s="296"/>
      <c r="F1" s="296"/>
      <c r="G1" s="296"/>
      <c r="H1" s="296"/>
      <c r="I1" s="296"/>
      <c r="J1" s="296"/>
      <c r="K1" s="296"/>
      <c r="L1" s="296"/>
      <c r="M1" s="296"/>
    </row>
    <row r="2" spans="1:18" s="90" customFormat="1" ht="26" customHeight="1">
      <c r="A2" s="95" t="s">
        <v>564</v>
      </c>
      <c r="B2" s="95" t="s">
        <v>853</v>
      </c>
      <c r="C2" s="95" t="s">
        <v>854</v>
      </c>
      <c r="D2" s="95" t="s">
        <v>871</v>
      </c>
      <c r="E2" s="95" t="s">
        <v>872</v>
      </c>
      <c r="F2" s="95" t="s">
        <v>873</v>
      </c>
      <c r="G2" s="95" t="s">
        <v>874</v>
      </c>
      <c r="H2" s="95" t="s">
        <v>875</v>
      </c>
      <c r="I2" s="95" t="s">
        <v>571</v>
      </c>
      <c r="J2" s="95" t="s">
        <v>572</v>
      </c>
      <c r="K2" s="95" t="s">
        <v>573</v>
      </c>
      <c r="L2" s="95" t="s">
        <v>574</v>
      </c>
      <c r="M2" s="95" t="s">
        <v>2244</v>
      </c>
    </row>
    <row r="3" spans="1:18" ht="26">
      <c r="A3" s="177">
        <v>1</v>
      </c>
      <c r="B3" s="177" t="s">
        <v>60</v>
      </c>
      <c r="C3" s="177" t="s">
        <v>876</v>
      </c>
      <c r="D3" s="177" t="s">
        <v>877</v>
      </c>
      <c r="E3" s="177" t="s">
        <v>743</v>
      </c>
      <c r="F3" s="177" t="s">
        <v>878</v>
      </c>
      <c r="G3" s="177" t="s">
        <v>879</v>
      </c>
      <c r="H3" s="177" t="s">
        <v>880</v>
      </c>
      <c r="I3" s="177" t="s">
        <v>881</v>
      </c>
      <c r="J3" s="177">
        <v>0</v>
      </c>
      <c r="K3" s="177" t="s">
        <v>550</v>
      </c>
      <c r="L3" s="157"/>
      <c r="M3" s="176" t="s">
        <v>2248</v>
      </c>
    </row>
    <row r="4" spans="1:18" ht="26">
      <c r="A4" s="71">
        <v>2</v>
      </c>
      <c r="B4" s="71" t="s">
        <v>72</v>
      </c>
      <c r="C4" s="71" t="s">
        <v>882</v>
      </c>
      <c r="D4" s="71" t="s">
        <v>2247</v>
      </c>
      <c r="E4" s="71" t="s">
        <v>2249</v>
      </c>
      <c r="F4" s="71" t="s">
        <v>883</v>
      </c>
      <c r="G4" s="71" t="s">
        <v>884</v>
      </c>
      <c r="H4" s="71" t="s">
        <v>885</v>
      </c>
      <c r="I4" s="71" t="s">
        <v>886</v>
      </c>
      <c r="J4" s="71">
        <v>1000</v>
      </c>
      <c r="K4" s="71" t="s">
        <v>550</v>
      </c>
      <c r="L4" s="152"/>
      <c r="M4" s="89"/>
    </row>
    <row r="5" spans="1:18" ht="78">
      <c r="A5" s="71">
        <v>3</v>
      </c>
      <c r="B5" s="71" t="s">
        <v>74</v>
      </c>
      <c r="C5" s="71" t="s">
        <v>887</v>
      </c>
      <c r="D5" s="71" t="s">
        <v>888</v>
      </c>
      <c r="E5" s="71" t="s">
        <v>743</v>
      </c>
      <c r="F5" s="71" t="s">
        <v>889</v>
      </c>
      <c r="G5" s="71" t="s">
        <v>890</v>
      </c>
      <c r="H5" s="71" t="s">
        <v>891</v>
      </c>
      <c r="I5" s="71" t="s">
        <v>1831</v>
      </c>
      <c r="J5" s="71">
        <v>100</v>
      </c>
      <c r="K5" s="71" t="s">
        <v>550</v>
      </c>
      <c r="L5" s="152"/>
      <c r="M5" s="89"/>
    </row>
    <row r="6" spans="1:18" ht="26">
      <c r="A6" s="177">
        <v>4</v>
      </c>
      <c r="B6" s="177" t="s">
        <v>80</v>
      </c>
      <c r="C6" s="177" t="s">
        <v>892</v>
      </c>
      <c r="D6" s="177" t="s">
        <v>893</v>
      </c>
      <c r="E6" s="177" t="s">
        <v>1076</v>
      </c>
      <c r="F6" s="177" t="s">
        <v>894</v>
      </c>
      <c r="G6" s="177"/>
      <c r="H6" s="177"/>
      <c r="I6" s="177"/>
      <c r="J6" s="177">
        <v>0</v>
      </c>
      <c r="K6" s="177" t="s">
        <v>550</v>
      </c>
      <c r="L6" s="157"/>
      <c r="M6" s="176" t="s">
        <v>2248</v>
      </c>
      <c r="R6" s="191"/>
    </row>
    <row r="7" spans="1:18" ht="26">
      <c r="A7" s="71">
        <v>5</v>
      </c>
      <c r="B7" s="71" t="s">
        <v>80</v>
      </c>
      <c r="C7" s="71" t="s">
        <v>892</v>
      </c>
      <c r="D7" s="71" t="s">
        <v>893</v>
      </c>
      <c r="E7" s="71" t="s">
        <v>913</v>
      </c>
      <c r="F7" s="71"/>
      <c r="G7" s="71"/>
      <c r="H7" s="71"/>
      <c r="I7" s="71"/>
      <c r="J7" s="71">
        <v>30</v>
      </c>
      <c r="K7" s="71" t="s">
        <v>550</v>
      </c>
      <c r="L7" s="152"/>
      <c r="M7" s="89"/>
    </row>
    <row r="8" spans="1:18">
      <c r="A8" s="177">
        <v>6</v>
      </c>
      <c r="B8" s="177" t="s">
        <v>81</v>
      </c>
      <c r="C8" s="177" t="s">
        <v>895</v>
      </c>
      <c r="D8" s="177" t="s">
        <v>877</v>
      </c>
      <c r="E8" s="177" t="s">
        <v>2249</v>
      </c>
      <c r="F8" s="177" t="s">
        <v>896</v>
      </c>
      <c r="G8" s="177" t="s">
        <v>897</v>
      </c>
      <c r="H8" s="177" t="s">
        <v>885</v>
      </c>
      <c r="I8" s="177" t="s">
        <v>898</v>
      </c>
      <c r="J8" s="177">
        <v>0</v>
      </c>
      <c r="K8" s="177" t="s">
        <v>550</v>
      </c>
      <c r="L8" s="157"/>
      <c r="M8" s="176" t="s">
        <v>2248</v>
      </c>
    </row>
    <row r="9" spans="1:18">
      <c r="A9" s="71">
        <v>7</v>
      </c>
      <c r="B9" s="71" t="s">
        <v>82</v>
      </c>
      <c r="C9" s="71" t="s">
        <v>899</v>
      </c>
      <c r="D9" s="71" t="s">
        <v>2251</v>
      </c>
      <c r="E9" s="71" t="s">
        <v>2249</v>
      </c>
      <c r="F9" s="65" t="s">
        <v>2257</v>
      </c>
      <c r="G9" s="71" t="s">
        <v>900</v>
      </c>
      <c r="H9" s="65" t="s">
        <v>1379</v>
      </c>
      <c r="I9" s="71"/>
      <c r="J9" s="71">
        <v>50</v>
      </c>
      <c r="K9" s="71" t="s">
        <v>550</v>
      </c>
      <c r="L9" s="152"/>
      <c r="M9" s="89"/>
    </row>
    <row r="10" spans="1:18" ht="26">
      <c r="A10" s="71">
        <v>8</v>
      </c>
      <c r="B10" s="71" t="s">
        <v>82</v>
      </c>
      <c r="C10" s="71" t="s">
        <v>901</v>
      </c>
      <c r="D10" s="71" t="s">
        <v>2251</v>
      </c>
      <c r="E10" s="71" t="s">
        <v>2249</v>
      </c>
      <c r="F10" s="71" t="s">
        <v>1093</v>
      </c>
      <c r="G10" s="71" t="s">
        <v>902</v>
      </c>
      <c r="H10" s="71" t="s">
        <v>885</v>
      </c>
      <c r="I10" s="71"/>
      <c r="J10" s="71">
        <v>50</v>
      </c>
      <c r="K10" s="71" t="s">
        <v>550</v>
      </c>
      <c r="L10" s="152"/>
      <c r="M10" s="89"/>
    </row>
    <row r="11" spans="1:18" ht="26">
      <c r="A11" s="71">
        <v>9</v>
      </c>
      <c r="B11" s="71" t="s">
        <v>84</v>
      </c>
      <c r="C11" s="71" t="s">
        <v>903</v>
      </c>
      <c r="D11" s="71" t="s">
        <v>904</v>
      </c>
      <c r="E11" s="65" t="s">
        <v>2246</v>
      </c>
      <c r="F11" s="71"/>
      <c r="G11" s="71" t="s">
        <v>905</v>
      </c>
      <c r="H11" s="71" t="s">
        <v>906</v>
      </c>
      <c r="I11" s="71" t="s">
        <v>907</v>
      </c>
      <c r="J11" s="71">
        <v>200</v>
      </c>
      <c r="K11" s="71" t="s">
        <v>63</v>
      </c>
      <c r="L11" s="152"/>
      <c r="M11" s="89"/>
    </row>
    <row r="12" spans="1:18" ht="26">
      <c r="A12" s="71">
        <v>10</v>
      </c>
      <c r="B12" s="71" t="s">
        <v>85</v>
      </c>
      <c r="C12" s="71" t="s">
        <v>908</v>
      </c>
      <c r="D12" s="71" t="s">
        <v>909</v>
      </c>
      <c r="E12" s="71" t="s">
        <v>2246</v>
      </c>
      <c r="F12" s="71" t="s">
        <v>910</v>
      </c>
      <c r="G12" s="71" t="s">
        <v>911</v>
      </c>
      <c r="H12" s="71" t="s">
        <v>891</v>
      </c>
      <c r="I12" s="71">
        <v>200</v>
      </c>
      <c r="J12" s="71">
        <v>200</v>
      </c>
      <c r="K12" s="71" t="s">
        <v>790</v>
      </c>
      <c r="L12" s="152"/>
      <c r="M12" s="89"/>
    </row>
    <row r="13" spans="1:18">
      <c r="A13" s="71">
        <v>11</v>
      </c>
      <c r="B13" s="71" t="s">
        <v>91</v>
      </c>
      <c r="C13" s="71" t="s">
        <v>912</v>
      </c>
      <c r="D13" s="71" t="s">
        <v>2251</v>
      </c>
      <c r="E13" s="71" t="s">
        <v>913</v>
      </c>
      <c r="F13" s="71" t="s">
        <v>914</v>
      </c>
      <c r="G13" s="71" t="s">
        <v>915</v>
      </c>
      <c r="H13" s="71" t="s">
        <v>916</v>
      </c>
      <c r="I13" s="71" t="s">
        <v>917</v>
      </c>
      <c r="J13" s="71">
        <v>2000</v>
      </c>
      <c r="K13" s="71" t="s">
        <v>790</v>
      </c>
      <c r="L13" s="152"/>
      <c r="M13" s="89"/>
    </row>
    <row r="14" spans="1:18" ht="26">
      <c r="A14" s="71">
        <v>12</v>
      </c>
      <c r="B14" s="71" t="s">
        <v>98</v>
      </c>
      <c r="C14" s="71" t="s">
        <v>918</v>
      </c>
      <c r="D14" s="84" t="s">
        <v>2252</v>
      </c>
      <c r="E14" s="71" t="s">
        <v>743</v>
      </c>
      <c r="F14" s="71"/>
      <c r="G14" s="71" t="s">
        <v>919</v>
      </c>
      <c r="H14" s="71" t="s">
        <v>891</v>
      </c>
      <c r="I14" s="71">
        <v>50</v>
      </c>
      <c r="J14" s="71">
        <v>50</v>
      </c>
      <c r="K14" s="71" t="s">
        <v>550</v>
      </c>
      <c r="L14" s="152"/>
      <c r="M14" s="89"/>
    </row>
    <row r="15" spans="1:18" ht="26">
      <c r="A15" s="71">
        <v>13</v>
      </c>
      <c r="B15" s="71" t="s">
        <v>98</v>
      </c>
      <c r="C15" s="71" t="s">
        <v>920</v>
      </c>
      <c r="D15" s="71" t="s">
        <v>921</v>
      </c>
      <c r="E15" s="71" t="s">
        <v>2249</v>
      </c>
      <c r="F15" s="71" t="s">
        <v>1093</v>
      </c>
      <c r="G15" s="71" t="s">
        <v>922</v>
      </c>
      <c r="H15" s="71" t="s">
        <v>885</v>
      </c>
      <c r="I15" s="71">
        <v>50</v>
      </c>
      <c r="J15" s="71">
        <v>50</v>
      </c>
      <c r="K15" s="71" t="s">
        <v>550</v>
      </c>
      <c r="L15" s="152"/>
      <c r="M15" s="89"/>
    </row>
    <row r="16" spans="1:18" ht="26">
      <c r="A16" s="177">
        <v>14</v>
      </c>
      <c r="B16" s="177" t="s">
        <v>98</v>
      </c>
      <c r="C16" s="177" t="s">
        <v>923</v>
      </c>
      <c r="D16" s="177" t="s">
        <v>924</v>
      </c>
      <c r="E16" s="177" t="s">
        <v>743</v>
      </c>
      <c r="F16" s="177" t="s">
        <v>925</v>
      </c>
      <c r="G16" s="177" t="s">
        <v>926</v>
      </c>
      <c r="H16" s="177" t="s">
        <v>891</v>
      </c>
      <c r="I16" s="177">
        <v>50</v>
      </c>
      <c r="J16" s="177">
        <v>0</v>
      </c>
      <c r="K16" s="177" t="s">
        <v>550</v>
      </c>
      <c r="L16" s="157"/>
      <c r="M16" s="176" t="s">
        <v>2248</v>
      </c>
    </row>
    <row r="17" spans="1:13">
      <c r="A17" s="71">
        <v>15</v>
      </c>
      <c r="B17" s="71" t="s">
        <v>100</v>
      </c>
      <c r="C17" s="71" t="s">
        <v>927</v>
      </c>
      <c r="D17" s="71" t="s">
        <v>928</v>
      </c>
      <c r="E17" s="71" t="s">
        <v>2246</v>
      </c>
      <c r="F17" s="71" t="s">
        <v>1174</v>
      </c>
      <c r="G17" s="71" t="s">
        <v>929</v>
      </c>
      <c r="H17" s="71" t="s">
        <v>891</v>
      </c>
      <c r="I17" s="71" t="s">
        <v>930</v>
      </c>
      <c r="J17" s="71">
        <v>50</v>
      </c>
      <c r="K17" s="71" t="s">
        <v>61</v>
      </c>
      <c r="L17" s="152"/>
      <c r="M17" s="89"/>
    </row>
    <row r="18" spans="1:13">
      <c r="A18" s="71">
        <v>16</v>
      </c>
      <c r="B18" s="71" t="s">
        <v>100</v>
      </c>
      <c r="C18" s="71" t="s">
        <v>931</v>
      </c>
      <c r="D18" s="71" t="s">
        <v>2251</v>
      </c>
      <c r="E18" s="71" t="s">
        <v>2249</v>
      </c>
      <c r="F18" s="71" t="s">
        <v>1093</v>
      </c>
      <c r="G18" s="71" t="s">
        <v>932</v>
      </c>
      <c r="H18" s="71" t="s">
        <v>885</v>
      </c>
      <c r="I18" s="71" t="s">
        <v>930</v>
      </c>
      <c r="J18" s="71">
        <v>50</v>
      </c>
      <c r="K18" s="71" t="s">
        <v>61</v>
      </c>
      <c r="L18" s="152"/>
      <c r="M18" s="89"/>
    </row>
    <row r="19" spans="1:13">
      <c r="A19" s="71">
        <v>17</v>
      </c>
      <c r="B19" s="71" t="s">
        <v>100</v>
      </c>
      <c r="C19" s="71" t="s">
        <v>933</v>
      </c>
      <c r="D19" s="71" t="s">
        <v>2251</v>
      </c>
      <c r="E19" s="71" t="s">
        <v>2249</v>
      </c>
      <c r="F19" s="65" t="s">
        <v>2257</v>
      </c>
      <c r="G19" s="71" t="s">
        <v>934</v>
      </c>
      <c r="H19" s="65" t="s">
        <v>1379</v>
      </c>
      <c r="I19" s="71" t="s">
        <v>930</v>
      </c>
      <c r="J19" s="71">
        <v>50</v>
      </c>
      <c r="K19" s="71" t="s">
        <v>550</v>
      </c>
      <c r="L19" s="152"/>
      <c r="M19" s="89"/>
    </row>
    <row r="20" spans="1:13" ht="26">
      <c r="A20" s="71">
        <v>18</v>
      </c>
      <c r="B20" s="71" t="s">
        <v>101</v>
      </c>
      <c r="C20" s="71" t="s">
        <v>935</v>
      </c>
      <c r="D20" s="71" t="s">
        <v>2251</v>
      </c>
      <c r="E20" s="71" t="s">
        <v>913</v>
      </c>
      <c r="F20" s="71"/>
      <c r="G20" s="71" t="s">
        <v>936</v>
      </c>
      <c r="H20" s="71" t="s">
        <v>916</v>
      </c>
      <c r="I20" s="71" t="s">
        <v>937</v>
      </c>
      <c r="J20" s="71">
        <v>2000</v>
      </c>
      <c r="K20" s="71"/>
      <c r="L20" s="152"/>
      <c r="M20" s="89"/>
    </row>
    <row r="21" spans="1:13">
      <c r="A21" s="71">
        <v>19</v>
      </c>
      <c r="B21" s="71" t="s">
        <v>101</v>
      </c>
      <c r="C21" s="71" t="s">
        <v>938</v>
      </c>
      <c r="D21" s="71" t="s">
        <v>2247</v>
      </c>
      <c r="E21" s="71" t="s">
        <v>2249</v>
      </c>
      <c r="F21" s="71" t="s">
        <v>883</v>
      </c>
      <c r="G21" s="71" t="s">
        <v>939</v>
      </c>
      <c r="H21" s="71" t="s">
        <v>885</v>
      </c>
      <c r="I21" s="71" t="s">
        <v>940</v>
      </c>
      <c r="J21" s="71">
        <v>1000</v>
      </c>
      <c r="K21" s="71"/>
      <c r="L21" s="152"/>
      <c r="M21" s="89"/>
    </row>
    <row r="22" spans="1:13" ht="26">
      <c r="A22" s="71">
        <v>20</v>
      </c>
      <c r="B22" s="71" t="s">
        <v>108</v>
      </c>
      <c r="C22" s="71" t="s">
        <v>941</v>
      </c>
      <c r="D22" s="71" t="s">
        <v>13</v>
      </c>
      <c r="E22" s="71" t="s">
        <v>913</v>
      </c>
      <c r="F22" s="71" t="s">
        <v>942</v>
      </c>
      <c r="G22" s="71" t="s">
        <v>943</v>
      </c>
      <c r="H22" s="84" t="s">
        <v>1090</v>
      </c>
      <c r="I22" s="71" t="s">
        <v>944</v>
      </c>
      <c r="J22" s="71">
        <v>2000</v>
      </c>
      <c r="K22" s="71" t="s">
        <v>550</v>
      </c>
      <c r="L22" s="152"/>
      <c r="M22" s="89"/>
    </row>
    <row r="23" spans="1:13" ht="26">
      <c r="A23" s="177">
        <v>1</v>
      </c>
      <c r="B23" s="177" t="s">
        <v>121</v>
      </c>
      <c r="C23" s="177" t="s">
        <v>953</v>
      </c>
      <c r="D23" s="177" t="s">
        <v>2251</v>
      </c>
      <c r="E23" s="177" t="s">
        <v>2249</v>
      </c>
      <c r="F23" s="177" t="s">
        <v>954</v>
      </c>
      <c r="G23" s="177" t="s">
        <v>955</v>
      </c>
      <c r="H23" s="177" t="s">
        <v>885</v>
      </c>
      <c r="I23" s="177" t="s">
        <v>956</v>
      </c>
      <c r="J23" s="177">
        <v>0</v>
      </c>
      <c r="K23" s="177" t="s">
        <v>118</v>
      </c>
      <c r="L23" s="157"/>
      <c r="M23" s="176" t="s">
        <v>2248</v>
      </c>
    </row>
    <row r="24" spans="1:13" ht="26">
      <c r="A24" s="84">
        <v>1</v>
      </c>
      <c r="B24" s="84" t="s">
        <v>130</v>
      </c>
      <c r="C24" s="84" t="s">
        <v>1075</v>
      </c>
      <c r="D24" s="84" t="s">
        <v>2247</v>
      </c>
      <c r="E24" s="84" t="s">
        <v>1076</v>
      </c>
      <c r="F24" s="84"/>
      <c r="G24" s="84">
        <v>22202067</v>
      </c>
      <c r="H24" s="71" t="s">
        <v>1983</v>
      </c>
      <c r="I24" s="84" t="s">
        <v>1077</v>
      </c>
      <c r="J24" s="84">
        <v>18000</v>
      </c>
      <c r="K24" s="84" t="s">
        <v>966</v>
      </c>
      <c r="L24" s="154"/>
      <c r="M24" s="89"/>
    </row>
    <row r="25" spans="1:13" ht="26">
      <c r="A25" s="84">
        <v>2</v>
      </c>
      <c r="B25" s="84" t="s">
        <v>130</v>
      </c>
      <c r="C25" s="84" t="s">
        <v>1078</v>
      </c>
      <c r="D25" s="84" t="s">
        <v>2250</v>
      </c>
      <c r="E25" s="71" t="s">
        <v>2249</v>
      </c>
      <c r="F25" s="71" t="s">
        <v>883</v>
      </c>
      <c r="G25" s="84" t="s">
        <v>1080</v>
      </c>
      <c r="H25" s="84" t="s">
        <v>885</v>
      </c>
      <c r="I25" s="84" t="s">
        <v>1081</v>
      </c>
      <c r="J25" s="84">
        <v>1000</v>
      </c>
      <c r="K25" s="84" t="s">
        <v>966</v>
      </c>
      <c r="L25" s="154"/>
      <c r="M25" s="89"/>
    </row>
    <row r="26" spans="1:13" ht="26">
      <c r="A26" s="84">
        <v>3</v>
      </c>
      <c r="B26" s="84" t="s">
        <v>147</v>
      </c>
      <c r="C26" s="84" t="s">
        <v>1082</v>
      </c>
      <c r="D26" s="71" t="s">
        <v>1832</v>
      </c>
      <c r="E26" s="84" t="s">
        <v>1079</v>
      </c>
      <c r="F26" s="84"/>
      <c r="G26" s="85" t="s">
        <v>1083</v>
      </c>
      <c r="H26" s="83" t="s">
        <v>2106</v>
      </c>
      <c r="I26" s="84"/>
      <c r="J26" s="84">
        <v>50</v>
      </c>
      <c r="K26" s="84" t="s">
        <v>966</v>
      </c>
      <c r="L26" s="154"/>
      <c r="M26" s="89"/>
    </row>
    <row r="27" spans="1:13" ht="26">
      <c r="A27" s="178">
        <v>4</v>
      </c>
      <c r="B27" s="178" t="s">
        <v>122</v>
      </c>
      <c r="C27" s="178" t="s">
        <v>1084</v>
      </c>
      <c r="D27" s="178" t="s">
        <v>1085</v>
      </c>
      <c r="E27" s="178"/>
      <c r="F27" s="178"/>
      <c r="G27" s="178" t="s">
        <v>2006</v>
      </c>
      <c r="H27" s="178"/>
      <c r="I27" s="178" t="s">
        <v>2006</v>
      </c>
      <c r="J27" s="178">
        <v>0</v>
      </c>
      <c r="K27" s="178" t="s">
        <v>966</v>
      </c>
      <c r="L27" s="190"/>
      <c r="M27" s="176" t="s">
        <v>2248</v>
      </c>
    </row>
    <row r="28" spans="1:13" ht="26">
      <c r="A28" s="84">
        <v>5</v>
      </c>
      <c r="B28" s="84" t="s">
        <v>140</v>
      </c>
      <c r="C28" s="84" t="s">
        <v>1086</v>
      </c>
      <c r="D28" s="84" t="s">
        <v>1087</v>
      </c>
      <c r="E28" s="71" t="s">
        <v>913</v>
      </c>
      <c r="F28" s="84" t="s">
        <v>1088</v>
      </c>
      <c r="G28" s="84" t="s">
        <v>1089</v>
      </c>
      <c r="H28" s="84" t="s">
        <v>1090</v>
      </c>
      <c r="I28" s="84" t="s">
        <v>1091</v>
      </c>
      <c r="J28" s="84">
        <v>2000</v>
      </c>
      <c r="K28" s="84" t="s">
        <v>966</v>
      </c>
      <c r="L28" s="154"/>
      <c r="M28" s="89"/>
    </row>
    <row r="29" spans="1:13" ht="26">
      <c r="A29" s="84">
        <v>6</v>
      </c>
      <c r="B29" s="84" t="s">
        <v>140</v>
      </c>
      <c r="C29" s="84" t="s">
        <v>1092</v>
      </c>
      <c r="D29" s="71" t="s">
        <v>2247</v>
      </c>
      <c r="E29" s="84" t="s">
        <v>1079</v>
      </c>
      <c r="F29" s="71" t="s">
        <v>883</v>
      </c>
      <c r="G29" s="84" t="s">
        <v>1094</v>
      </c>
      <c r="H29" s="84" t="s">
        <v>885</v>
      </c>
      <c r="I29" s="84" t="s">
        <v>1081</v>
      </c>
      <c r="J29" s="84">
        <v>1000</v>
      </c>
      <c r="K29" s="84" t="s">
        <v>966</v>
      </c>
      <c r="L29" s="154"/>
      <c r="M29" s="89"/>
    </row>
    <row r="30" spans="1:13" ht="26">
      <c r="A30" s="84">
        <v>7</v>
      </c>
      <c r="B30" s="84" t="s">
        <v>143</v>
      </c>
      <c r="C30" s="84" t="s">
        <v>1095</v>
      </c>
      <c r="D30" s="71" t="s">
        <v>2251</v>
      </c>
      <c r="E30" s="84" t="s">
        <v>1079</v>
      </c>
      <c r="F30" s="71" t="s">
        <v>1093</v>
      </c>
      <c r="G30" s="84"/>
      <c r="H30" s="84" t="s">
        <v>885</v>
      </c>
      <c r="I30" s="84" t="s">
        <v>1096</v>
      </c>
      <c r="J30" s="84">
        <v>50</v>
      </c>
      <c r="K30" s="84" t="s">
        <v>966</v>
      </c>
      <c r="L30" s="154"/>
      <c r="M30" s="89"/>
    </row>
    <row r="31" spans="1:13" ht="26">
      <c r="A31" s="84">
        <v>8</v>
      </c>
      <c r="B31" s="84" t="s">
        <v>133</v>
      </c>
      <c r="C31" s="84" t="s">
        <v>1097</v>
      </c>
      <c r="D31" s="84" t="s">
        <v>1098</v>
      </c>
      <c r="E31" s="84" t="s">
        <v>743</v>
      </c>
      <c r="F31" s="84"/>
      <c r="G31" s="84"/>
      <c r="H31" s="84" t="s">
        <v>891</v>
      </c>
      <c r="I31" s="84"/>
      <c r="J31" s="84">
        <v>200</v>
      </c>
      <c r="K31" s="84" t="s">
        <v>966</v>
      </c>
      <c r="L31" s="154"/>
      <c r="M31" s="89"/>
    </row>
    <row r="32" spans="1:13">
      <c r="A32" s="84">
        <v>9</v>
      </c>
      <c r="B32" s="84" t="s">
        <v>153</v>
      </c>
      <c r="C32" s="84" t="s">
        <v>1099</v>
      </c>
      <c r="D32" s="84" t="s">
        <v>2252</v>
      </c>
      <c r="E32" s="84" t="s">
        <v>743</v>
      </c>
      <c r="F32" s="84"/>
      <c r="G32" s="84" t="s">
        <v>1100</v>
      </c>
      <c r="H32" s="84" t="s">
        <v>891</v>
      </c>
      <c r="I32" s="84"/>
      <c r="J32" s="84">
        <v>50</v>
      </c>
      <c r="K32" s="84" t="s">
        <v>966</v>
      </c>
      <c r="L32" s="154"/>
      <c r="M32" s="89"/>
    </row>
    <row r="33" spans="1:13" ht="26">
      <c r="A33" s="84">
        <v>10</v>
      </c>
      <c r="B33" s="84" t="s">
        <v>153</v>
      </c>
      <c r="C33" s="84" t="s">
        <v>1101</v>
      </c>
      <c r="D33" s="84" t="s">
        <v>1102</v>
      </c>
      <c r="E33" s="71" t="s">
        <v>743</v>
      </c>
      <c r="F33" s="84"/>
      <c r="G33" s="84" t="s">
        <v>1103</v>
      </c>
      <c r="H33" s="84" t="s">
        <v>891</v>
      </c>
      <c r="I33" s="84"/>
      <c r="J33" s="84">
        <v>200</v>
      </c>
      <c r="K33" s="84" t="s">
        <v>966</v>
      </c>
      <c r="L33" s="154"/>
      <c r="M33" s="89"/>
    </row>
    <row r="34" spans="1:13" ht="26">
      <c r="A34" s="84">
        <v>11</v>
      </c>
      <c r="B34" s="84" t="s">
        <v>137</v>
      </c>
      <c r="C34" s="84" t="s">
        <v>1104</v>
      </c>
      <c r="D34" s="71" t="s">
        <v>928</v>
      </c>
      <c r="E34" s="84" t="s">
        <v>743</v>
      </c>
      <c r="F34" s="84"/>
      <c r="G34" s="84" t="s">
        <v>1105</v>
      </c>
      <c r="H34" s="84" t="s">
        <v>891</v>
      </c>
      <c r="I34" s="84"/>
      <c r="J34" s="84">
        <v>50</v>
      </c>
      <c r="K34" s="84" t="s">
        <v>966</v>
      </c>
      <c r="L34" s="154"/>
      <c r="M34" s="89"/>
    </row>
    <row r="35" spans="1:13">
      <c r="A35" s="84">
        <v>12</v>
      </c>
      <c r="B35" s="84" t="s">
        <v>142</v>
      </c>
      <c r="C35" s="84" t="s">
        <v>1106</v>
      </c>
      <c r="D35" s="71" t="s">
        <v>928</v>
      </c>
      <c r="E35" s="84" t="s">
        <v>743</v>
      </c>
      <c r="F35" s="84"/>
      <c r="G35" s="84"/>
      <c r="H35" s="84" t="s">
        <v>891</v>
      </c>
      <c r="I35" s="84"/>
      <c r="J35" s="84">
        <v>50</v>
      </c>
      <c r="K35" s="84" t="s">
        <v>966</v>
      </c>
      <c r="L35" s="154"/>
      <c r="M35" s="89"/>
    </row>
    <row r="36" spans="1:13">
      <c r="A36" s="84">
        <v>13</v>
      </c>
      <c r="B36" s="84" t="s">
        <v>135</v>
      </c>
      <c r="C36" s="84" t="s">
        <v>1107</v>
      </c>
      <c r="D36" s="71" t="s">
        <v>928</v>
      </c>
      <c r="E36" s="84" t="s">
        <v>743</v>
      </c>
      <c r="F36" s="84"/>
      <c r="G36" s="84" t="s">
        <v>1108</v>
      </c>
      <c r="H36" s="84" t="s">
        <v>891</v>
      </c>
      <c r="I36" s="84"/>
      <c r="J36" s="84">
        <v>50</v>
      </c>
      <c r="K36" s="84" t="s">
        <v>966</v>
      </c>
      <c r="L36" s="154"/>
      <c r="M36" s="89"/>
    </row>
    <row r="37" spans="1:13" ht="26">
      <c r="A37" s="84">
        <v>14</v>
      </c>
      <c r="B37" s="84" t="s">
        <v>127</v>
      </c>
      <c r="C37" s="84" t="s">
        <v>1109</v>
      </c>
      <c r="D37" s="71" t="s">
        <v>928</v>
      </c>
      <c r="E37" s="84" t="s">
        <v>743</v>
      </c>
      <c r="F37" s="84"/>
      <c r="G37" s="84"/>
      <c r="H37" s="84" t="s">
        <v>891</v>
      </c>
      <c r="I37" s="84"/>
      <c r="J37" s="84">
        <v>50</v>
      </c>
      <c r="K37" s="84" t="s">
        <v>966</v>
      </c>
      <c r="L37" s="154"/>
      <c r="M37" s="89"/>
    </row>
    <row r="38" spans="1:13" ht="26">
      <c r="A38" s="84">
        <v>15</v>
      </c>
      <c r="B38" s="84" t="s">
        <v>137</v>
      </c>
      <c r="C38" s="84" t="s">
        <v>1110</v>
      </c>
      <c r="D38" s="71" t="s">
        <v>1189</v>
      </c>
      <c r="E38" s="84" t="s">
        <v>1079</v>
      </c>
      <c r="F38" s="84"/>
      <c r="G38" s="85" t="s">
        <v>1111</v>
      </c>
      <c r="H38" s="83" t="s">
        <v>2106</v>
      </c>
      <c r="I38" s="84"/>
      <c r="J38" s="84">
        <v>50</v>
      </c>
      <c r="K38" s="84" t="s">
        <v>966</v>
      </c>
      <c r="L38" s="154"/>
      <c r="M38" s="89"/>
    </row>
    <row r="39" spans="1:13">
      <c r="A39" s="84">
        <v>16</v>
      </c>
      <c r="B39" s="84" t="s">
        <v>977</v>
      </c>
      <c r="C39" s="84" t="s">
        <v>1112</v>
      </c>
      <c r="D39" s="71" t="s">
        <v>928</v>
      </c>
      <c r="E39" s="84" t="s">
        <v>743</v>
      </c>
      <c r="F39" s="84"/>
      <c r="G39" s="84" t="s">
        <v>1113</v>
      </c>
      <c r="H39" s="84" t="s">
        <v>891</v>
      </c>
      <c r="I39" s="84"/>
      <c r="J39" s="84">
        <v>50</v>
      </c>
      <c r="K39" s="84" t="s">
        <v>966</v>
      </c>
      <c r="L39" s="154"/>
      <c r="M39" s="89"/>
    </row>
    <row r="40" spans="1:13" ht="26">
      <c r="A40" s="84">
        <v>17</v>
      </c>
      <c r="B40" s="84" t="s">
        <v>158</v>
      </c>
      <c r="C40" s="84" t="s">
        <v>1114</v>
      </c>
      <c r="D40" s="71" t="s">
        <v>2247</v>
      </c>
      <c r="E40" s="84" t="s">
        <v>1079</v>
      </c>
      <c r="F40" s="71" t="s">
        <v>883</v>
      </c>
      <c r="G40" s="84" t="s">
        <v>1115</v>
      </c>
      <c r="H40" s="84" t="s">
        <v>885</v>
      </c>
      <c r="I40" s="84" t="s">
        <v>930</v>
      </c>
      <c r="J40" s="84">
        <v>1000</v>
      </c>
      <c r="K40" s="84" t="s">
        <v>966</v>
      </c>
      <c r="L40" s="154"/>
      <c r="M40" s="89"/>
    </row>
    <row r="41" spans="1:13" ht="26">
      <c r="A41" s="84">
        <v>18</v>
      </c>
      <c r="B41" s="84" t="s">
        <v>158</v>
      </c>
      <c r="C41" s="84" t="s">
        <v>1116</v>
      </c>
      <c r="D41" s="84" t="s">
        <v>1117</v>
      </c>
      <c r="E41" s="71" t="s">
        <v>743</v>
      </c>
      <c r="F41" s="84"/>
      <c r="G41" s="84" t="s">
        <v>1118</v>
      </c>
      <c r="H41" s="84" t="s">
        <v>891</v>
      </c>
      <c r="I41" s="84" t="s">
        <v>930</v>
      </c>
      <c r="J41" s="84">
        <v>200</v>
      </c>
      <c r="K41" s="84" t="s">
        <v>966</v>
      </c>
      <c r="L41" s="154"/>
      <c r="M41" s="89"/>
    </row>
    <row r="42" spans="1:13" ht="26">
      <c r="A42" s="84">
        <v>19</v>
      </c>
      <c r="B42" s="84" t="s">
        <v>154</v>
      </c>
      <c r="C42" s="84" t="s">
        <v>1119</v>
      </c>
      <c r="D42" s="84" t="s">
        <v>1120</v>
      </c>
      <c r="E42" s="84"/>
      <c r="F42" s="84"/>
      <c r="G42" s="84"/>
      <c r="H42" s="84"/>
      <c r="I42" s="84" t="s">
        <v>930</v>
      </c>
      <c r="J42" s="84">
        <v>2000</v>
      </c>
      <c r="K42" s="84" t="s">
        <v>966</v>
      </c>
      <c r="L42" s="154"/>
      <c r="M42" s="89"/>
    </row>
    <row r="43" spans="1:13" ht="39">
      <c r="A43" s="178">
        <v>20</v>
      </c>
      <c r="B43" s="178" t="s">
        <v>154</v>
      </c>
      <c r="C43" s="178" t="s">
        <v>1121</v>
      </c>
      <c r="D43" s="178" t="s">
        <v>1122</v>
      </c>
      <c r="E43" s="178" t="s">
        <v>1123</v>
      </c>
      <c r="F43" s="178"/>
      <c r="G43" s="178">
        <v>64</v>
      </c>
      <c r="H43" s="178" t="s">
        <v>1122</v>
      </c>
      <c r="I43" s="178" t="s">
        <v>1124</v>
      </c>
      <c r="J43" s="178">
        <v>0</v>
      </c>
      <c r="K43" s="178" t="s">
        <v>123</v>
      </c>
      <c r="L43" s="190"/>
      <c r="M43" s="176" t="s">
        <v>2248</v>
      </c>
    </row>
    <row r="44" spans="1:13" ht="26">
      <c r="A44" s="71">
        <v>1</v>
      </c>
      <c r="B44" s="71" t="s">
        <v>440</v>
      </c>
      <c r="C44" s="71" t="s">
        <v>1155</v>
      </c>
      <c r="D44" s="71" t="s">
        <v>1156</v>
      </c>
      <c r="E44" s="71" t="s">
        <v>913</v>
      </c>
      <c r="F44" s="71" t="s">
        <v>1157</v>
      </c>
      <c r="G44" s="71" t="s">
        <v>1158</v>
      </c>
      <c r="H44" s="71" t="s">
        <v>1090</v>
      </c>
      <c r="I44" s="71" t="s">
        <v>1159</v>
      </c>
      <c r="J44" s="71">
        <v>700</v>
      </c>
      <c r="K44" s="71" t="s">
        <v>498</v>
      </c>
      <c r="L44" s="152"/>
      <c r="M44" s="89"/>
    </row>
    <row r="45" spans="1:13" s="192" customFormat="1" ht="26">
      <c r="A45" s="177">
        <v>2</v>
      </c>
      <c r="B45" s="177" t="s">
        <v>442</v>
      </c>
      <c r="C45" s="177" t="s">
        <v>1160</v>
      </c>
      <c r="D45" s="177" t="s">
        <v>1161</v>
      </c>
      <c r="E45" s="177" t="s">
        <v>2249</v>
      </c>
      <c r="F45" s="177" t="s">
        <v>1162</v>
      </c>
      <c r="G45" s="177" t="s">
        <v>1163</v>
      </c>
      <c r="H45" s="177" t="s">
        <v>885</v>
      </c>
      <c r="I45" s="177" t="s">
        <v>1159</v>
      </c>
      <c r="J45" s="177">
        <v>700</v>
      </c>
      <c r="K45" s="177" t="s">
        <v>498</v>
      </c>
      <c r="L45" s="157"/>
      <c r="M45" s="176" t="s">
        <v>2248</v>
      </c>
    </row>
    <row r="46" spans="1:13" ht="26">
      <c r="A46" s="177">
        <v>3</v>
      </c>
      <c r="B46" s="177" t="s">
        <v>445</v>
      </c>
      <c r="C46" s="177" t="s">
        <v>1164</v>
      </c>
      <c r="D46" s="177"/>
      <c r="E46" s="177"/>
      <c r="F46" s="177"/>
      <c r="G46" s="177"/>
      <c r="H46" s="177"/>
      <c r="I46" s="177" t="s">
        <v>1165</v>
      </c>
      <c r="J46" s="177">
        <v>0</v>
      </c>
      <c r="K46" s="177"/>
      <c r="L46" s="157" t="s">
        <v>1166</v>
      </c>
      <c r="M46" s="176" t="s">
        <v>2248</v>
      </c>
    </row>
    <row r="47" spans="1:13" ht="26">
      <c r="A47" s="71">
        <v>4</v>
      </c>
      <c r="B47" s="71" t="s">
        <v>490</v>
      </c>
      <c r="C47" s="71" t="s">
        <v>1167</v>
      </c>
      <c r="D47" s="71" t="s">
        <v>1168</v>
      </c>
      <c r="E47" s="71" t="s">
        <v>2249</v>
      </c>
      <c r="F47" s="71" t="s">
        <v>1169</v>
      </c>
      <c r="G47" s="71" t="s">
        <v>1170</v>
      </c>
      <c r="H47" s="71" t="s">
        <v>885</v>
      </c>
      <c r="I47" s="71" t="s">
        <v>1171</v>
      </c>
      <c r="J47" s="71" t="s">
        <v>1172</v>
      </c>
      <c r="K47" s="71" t="s">
        <v>498</v>
      </c>
      <c r="L47" s="152"/>
      <c r="M47" s="89"/>
    </row>
    <row r="48" spans="1:13" ht="26">
      <c r="A48" s="71">
        <v>5</v>
      </c>
      <c r="B48" s="71" t="s">
        <v>447</v>
      </c>
      <c r="C48" s="71" t="s">
        <v>1173</v>
      </c>
      <c r="D48" s="71" t="s">
        <v>928</v>
      </c>
      <c r="E48" s="71" t="s">
        <v>743</v>
      </c>
      <c r="F48" s="71" t="s">
        <v>1174</v>
      </c>
      <c r="G48" s="71" t="s">
        <v>1175</v>
      </c>
      <c r="H48" s="71" t="s">
        <v>891</v>
      </c>
      <c r="I48" s="71" t="s">
        <v>1176</v>
      </c>
      <c r="J48" s="71">
        <v>200</v>
      </c>
      <c r="K48" s="71" t="s">
        <v>498</v>
      </c>
      <c r="L48" s="152"/>
      <c r="M48" s="89"/>
    </row>
    <row r="49" spans="1:13">
      <c r="A49" s="71">
        <v>6</v>
      </c>
      <c r="B49" s="71" t="s">
        <v>447</v>
      </c>
      <c r="C49" s="71" t="s">
        <v>1177</v>
      </c>
      <c r="D49" s="71" t="s">
        <v>2247</v>
      </c>
      <c r="E49" s="71" t="s">
        <v>1079</v>
      </c>
      <c r="F49" s="71" t="s">
        <v>883</v>
      </c>
      <c r="G49" s="71" t="s">
        <v>1178</v>
      </c>
      <c r="H49" s="71" t="s">
        <v>885</v>
      </c>
      <c r="I49" s="71" t="s">
        <v>1179</v>
      </c>
      <c r="J49" s="71">
        <v>1000</v>
      </c>
      <c r="K49" s="71" t="s">
        <v>498</v>
      </c>
      <c r="L49" s="152"/>
      <c r="M49" s="89"/>
    </row>
    <row r="50" spans="1:13" ht="26">
      <c r="A50" s="71">
        <v>7</v>
      </c>
      <c r="B50" s="71" t="s">
        <v>446</v>
      </c>
      <c r="C50" s="71" t="s">
        <v>1180</v>
      </c>
      <c r="D50" s="71" t="s">
        <v>1832</v>
      </c>
      <c r="E50" s="71" t="s">
        <v>2249</v>
      </c>
      <c r="F50" s="71" t="s">
        <v>1182</v>
      </c>
      <c r="G50" s="85">
        <v>202222015678</v>
      </c>
      <c r="H50" s="83" t="s">
        <v>2106</v>
      </c>
      <c r="I50" s="71" t="s">
        <v>930</v>
      </c>
      <c r="J50" s="71">
        <v>50</v>
      </c>
      <c r="K50" s="71" t="s">
        <v>498</v>
      </c>
      <c r="L50" s="152"/>
      <c r="M50" s="89"/>
    </row>
    <row r="51" spans="1:13" ht="26">
      <c r="A51" s="71">
        <v>8</v>
      </c>
      <c r="B51" s="71" t="s">
        <v>446</v>
      </c>
      <c r="C51" s="71" t="s">
        <v>1183</v>
      </c>
      <c r="D51" s="71" t="s">
        <v>1181</v>
      </c>
      <c r="E51" s="71" t="s">
        <v>743</v>
      </c>
      <c r="F51" s="71" t="s">
        <v>1184</v>
      </c>
      <c r="G51" s="71" t="s">
        <v>1185</v>
      </c>
      <c r="H51" s="71" t="s">
        <v>891</v>
      </c>
      <c r="I51" s="71" t="s">
        <v>930</v>
      </c>
      <c r="J51" s="71">
        <v>200</v>
      </c>
      <c r="K51" s="71" t="s">
        <v>498</v>
      </c>
      <c r="L51" s="152"/>
      <c r="M51" s="89"/>
    </row>
    <row r="52" spans="1:13" ht="26">
      <c r="A52" s="71">
        <v>9</v>
      </c>
      <c r="B52" s="71" t="s">
        <v>475</v>
      </c>
      <c r="C52" s="71" t="s">
        <v>1186</v>
      </c>
      <c r="D52" s="71" t="s">
        <v>2251</v>
      </c>
      <c r="E52" s="71" t="s">
        <v>1079</v>
      </c>
      <c r="F52" s="71" t="s">
        <v>1093</v>
      </c>
      <c r="G52" s="71" t="s">
        <v>1187</v>
      </c>
      <c r="H52" s="71" t="s">
        <v>885</v>
      </c>
      <c r="I52" s="71"/>
      <c r="J52" s="71">
        <v>50</v>
      </c>
      <c r="K52" s="71"/>
      <c r="L52" s="152"/>
      <c r="M52" s="89"/>
    </row>
    <row r="53" spans="1:13" ht="26">
      <c r="A53" s="71">
        <v>10</v>
      </c>
      <c r="B53" s="71" t="s">
        <v>475</v>
      </c>
      <c r="C53" s="71" t="s">
        <v>1188</v>
      </c>
      <c r="D53" s="71" t="s">
        <v>1189</v>
      </c>
      <c r="E53" s="71" t="s">
        <v>1079</v>
      </c>
      <c r="F53" s="71" t="s">
        <v>2254</v>
      </c>
      <c r="G53" s="71" t="s">
        <v>1190</v>
      </c>
      <c r="H53" s="83" t="s">
        <v>2106</v>
      </c>
      <c r="I53" s="71"/>
      <c r="J53" s="71">
        <v>50</v>
      </c>
      <c r="K53" s="71"/>
      <c r="L53" s="152"/>
      <c r="M53" s="89"/>
    </row>
    <row r="54" spans="1:13" ht="26">
      <c r="A54" s="71">
        <v>11</v>
      </c>
      <c r="B54" s="71" t="s">
        <v>484</v>
      </c>
      <c r="C54" s="71" t="s">
        <v>1191</v>
      </c>
      <c r="D54" s="71" t="s">
        <v>2258</v>
      </c>
      <c r="E54" s="71" t="s">
        <v>913</v>
      </c>
      <c r="F54" s="71" t="s">
        <v>1192</v>
      </c>
      <c r="G54" s="71" t="s">
        <v>1193</v>
      </c>
      <c r="H54" s="71" t="s">
        <v>1090</v>
      </c>
      <c r="I54" s="71" t="s">
        <v>1194</v>
      </c>
      <c r="J54" s="71">
        <v>800</v>
      </c>
      <c r="K54" s="71" t="s">
        <v>441</v>
      </c>
      <c r="L54" s="152"/>
      <c r="M54" s="89"/>
    </row>
    <row r="55" spans="1:13" ht="39">
      <c r="A55" s="71">
        <v>12</v>
      </c>
      <c r="B55" s="71" t="s">
        <v>462</v>
      </c>
      <c r="C55" s="71" t="s">
        <v>1195</v>
      </c>
      <c r="D55" s="84" t="s">
        <v>2250</v>
      </c>
      <c r="E55" s="71" t="s">
        <v>2249</v>
      </c>
      <c r="F55" s="71" t="s">
        <v>883</v>
      </c>
      <c r="G55" s="71" t="s">
        <v>1196</v>
      </c>
      <c r="H55" s="71" t="s">
        <v>885</v>
      </c>
      <c r="I55" s="71"/>
      <c r="J55" s="71">
        <v>1000</v>
      </c>
      <c r="K55" s="71"/>
      <c r="L55" s="152"/>
      <c r="M55" s="89"/>
    </row>
    <row r="56" spans="1:13" ht="52">
      <c r="A56" s="71">
        <v>13</v>
      </c>
      <c r="B56" s="71" t="s">
        <v>448</v>
      </c>
      <c r="C56" s="71" t="s">
        <v>1197</v>
      </c>
      <c r="D56" s="71" t="s">
        <v>1198</v>
      </c>
      <c r="E56" s="71" t="s">
        <v>913</v>
      </c>
      <c r="F56" s="71"/>
      <c r="G56" s="71" t="s">
        <v>1199</v>
      </c>
      <c r="H56" s="84" t="s">
        <v>1090</v>
      </c>
      <c r="I56" s="71" t="s">
        <v>1200</v>
      </c>
      <c r="J56" s="71">
        <v>68</v>
      </c>
      <c r="K56" s="71" t="s">
        <v>441</v>
      </c>
      <c r="L56" s="152" t="s">
        <v>2439</v>
      </c>
      <c r="M56" s="89"/>
    </row>
    <row r="57" spans="1:13" ht="26">
      <c r="A57" s="64">
        <v>1</v>
      </c>
      <c r="B57" s="64" t="s">
        <v>38</v>
      </c>
      <c r="C57" s="64" t="s">
        <v>1231</v>
      </c>
      <c r="D57" s="64" t="s">
        <v>1232</v>
      </c>
      <c r="E57" s="64" t="s">
        <v>2245</v>
      </c>
      <c r="F57" s="64"/>
      <c r="G57" s="64" t="s">
        <v>1233</v>
      </c>
      <c r="H57" s="65" t="s">
        <v>1858</v>
      </c>
      <c r="I57" s="64" t="s">
        <v>956</v>
      </c>
      <c r="J57" s="64">
        <v>2000</v>
      </c>
      <c r="K57" s="64" t="s">
        <v>22</v>
      </c>
      <c r="L57" s="155"/>
      <c r="M57" s="89"/>
    </row>
    <row r="58" spans="1:13" ht="26">
      <c r="A58" s="64">
        <v>2</v>
      </c>
      <c r="B58" s="64" t="s">
        <v>47</v>
      </c>
      <c r="C58" s="64" t="s">
        <v>1234</v>
      </c>
      <c r="D58" s="64" t="s">
        <v>2247</v>
      </c>
      <c r="E58" s="64" t="s">
        <v>2249</v>
      </c>
      <c r="F58" s="71" t="s">
        <v>883</v>
      </c>
      <c r="G58" s="64" t="s">
        <v>1235</v>
      </c>
      <c r="H58" s="64" t="s">
        <v>885</v>
      </c>
      <c r="I58" s="64" t="s">
        <v>956</v>
      </c>
      <c r="J58" s="64">
        <v>1000</v>
      </c>
      <c r="K58" s="64" t="s">
        <v>22</v>
      </c>
      <c r="L58" s="155"/>
      <c r="M58" s="89"/>
    </row>
    <row r="59" spans="1:13" ht="26">
      <c r="A59" s="64">
        <v>3</v>
      </c>
      <c r="B59" s="64" t="s">
        <v>42</v>
      </c>
      <c r="C59" s="64" t="s">
        <v>1236</v>
      </c>
      <c r="D59" s="71" t="s">
        <v>2251</v>
      </c>
      <c r="E59" s="71" t="s">
        <v>2249</v>
      </c>
      <c r="F59" s="71" t="s">
        <v>1093</v>
      </c>
      <c r="G59" s="64" t="s">
        <v>1237</v>
      </c>
      <c r="H59" s="64" t="s">
        <v>885</v>
      </c>
      <c r="I59" s="64" t="s">
        <v>956</v>
      </c>
      <c r="J59" s="64">
        <v>50</v>
      </c>
      <c r="K59" s="64" t="s">
        <v>22</v>
      </c>
      <c r="L59" s="155"/>
      <c r="M59" s="89"/>
    </row>
    <row r="60" spans="1:13" ht="26">
      <c r="A60" s="64">
        <v>4</v>
      </c>
      <c r="B60" s="64" t="s">
        <v>46</v>
      </c>
      <c r="C60" s="64" t="s">
        <v>1238</v>
      </c>
      <c r="D60" s="64" t="s">
        <v>1239</v>
      </c>
      <c r="E60" s="65" t="s">
        <v>2246</v>
      </c>
      <c r="F60" s="64"/>
      <c r="G60" s="64" t="s">
        <v>1240</v>
      </c>
      <c r="H60" s="64" t="s">
        <v>891</v>
      </c>
      <c r="I60" s="64" t="s">
        <v>956</v>
      </c>
      <c r="J60" s="64">
        <v>200</v>
      </c>
      <c r="K60" s="64" t="s">
        <v>22</v>
      </c>
      <c r="L60" s="155"/>
      <c r="M60" s="89"/>
    </row>
    <row r="61" spans="1:13" ht="26">
      <c r="A61" s="64">
        <v>5</v>
      </c>
      <c r="B61" s="64" t="s">
        <v>39</v>
      </c>
      <c r="C61" s="64" t="s">
        <v>1241</v>
      </c>
      <c r="D61" s="71" t="s">
        <v>2251</v>
      </c>
      <c r="E61" s="71" t="s">
        <v>2249</v>
      </c>
      <c r="F61" s="71" t="s">
        <v>1093</v>
      </c>
      <c r="G61" s="64" t="s">
        <v>1242</v>
      </c>
      <c r="H61" s="64" t="s">
        <v>885</v>
      </c>
      <c r="I61" s="64" t="s">
        <v>956</v>
      </c>
      <c r="J61" s="64">
        <v>50</v>
      </c>
      <c r="K61" s="64" t="s">
        <v>22</v>
      </c>
      <c r="L61" s="156"/>
      <c r="M61" s="89"/>
    </row>
    <row r="62" spans="1:13" ht="26">
      <c r="A62" s="64">
        <v>6</v>
      </c>
      <c r="B62" s="64" t="s">
        <v>53</v>
      </c>
      <c r="C62" s="64" t="s">
        <v>1243</v>
      </c>
      <c r="D62" s="71" t="s">
        <v>1832</v>
      </c>
      <c r="E62" s="71" t="s">
        <v>2249</v>
      </c>
      <c r="F62" s="64"/>
      <c r="G62" s="64" t="s">
        <v>1244</v>
      </c>
      <c r="H62" s="83" t="s">
        <v>2106</v>
      </c>
      <c r="I62" s="64" t="s">
        <v>956</v>
      </c>
      <c r="J62" s="64">
        <v>50</v>
      </c>
      <c r="K62" s="64" t="s">
        <v>22</v>
      </c>
      <c r="L62" s="156"/>
      <c r="M62" s="89"/>
    </row>
    <row r="63" spans="1:13">
      <c r="A63" s="64">
        <v>7</v>
      </c>
      <c r="B63" s="64" t="s">
        <v>26</v>
      </c>
      <c r="C63" s="64" t="s">
        <v>1245</v>
      </c>
      <c r="D63" s="64" t="s">
        <v>1246</v>
      </c>
      <c r="E63" s="71" t="s">
        <v>743</v>
      </c>
      <c r="F63" s="64"/>
      <c r="G63" s="64" t="s">
        <v>1247</v>
      </c>
      <c r="H63" s="64" t="s">
        <v>891</v>
      </c>
      <c r="I63" s="64" t="s">
        <v>956</v>
      </c>
      <c r="J63" s="64">
        <v>200</v>
      </c>
      <c r="K63" s="64" t="s">
        <v>22</v>
      </c>
      <c r="L63" s="156"/>
      <c r="M63" s="89"/>
    </row>
    <row r="64" spans="1:13" ht="26">
      <c r="A64" s="64">
        <v>8</v>
      </c>
      <c r="B64" s="64" t="s">
        <v>50</v>
      </c>
      <c r="C64" s="64" t="s">
        <v>1248</v>
      </c>
      <c r="D64" s="64" t="s">
        <v>1249</v>
      </c>
      <c r="E64" s="65" t="s">
        <v>2246</v>
      </c>
      <c r="F64" s="64"/>
      <c r="G64" s="64" t="s">
        <v>1250</v>
      </c>
      <c r="H64" s="64" t="s">
        <v>1251</v>
      </c>
      <c r="I64" s="64" t="s">
        <v>956</v>
      </c>
      <c r="J64" s="64">
        <v>50</v>
      </c>
      <c r="K64" s="64" t="s">
        <v>22</v>
      </c>
      <c r="L64" s="156"/>
      <c r="M64" s="89"/>
    </row>
    <row r="65" spans="1:13" ht="26">
      <c r="A65" s="64">
        <v>9</v>
      </c>
      <c r="B65" s="64" t="s">
        <v>33</v>
      </c>
      <c r="C65" s="64" t="s">
        <v>1252</v>
      </c>
      <c r="D65" s="84" t="s">
        <v>2250</v>
      </c>
      <c r="E65" s="71" t="s">
        <v>2249</v>
      </c>
      <c r="F65" s="71" t="s">
        <v>883</v>
      </c>
      <c r="G65" s="64" t="s">
        <v>1253</v>
      </c>
      <c r="H65" s="64" t="s">
        <v>885</v>
      </c>
      <c r="I65" s="64" t="s">
        <v>956</v>
      </c>
      <c r="J65" s="64">
        <v>1000</v>
      </c>
      <c r="K65" s="64" t="s">
        <v>22</v>
      </c>
      <c r="L65" s="156"/>
      <c r="M65" s="89"/>
    </row>
    <row r="66" spans="1:13" ht="26">
      <c r="A66" s="64">
        <v>10</v>
      </c>
      <c r="B66" s="64" t="s">
        <v>1254</v>
      </c>
      <c r="C66" s="64" t="s">
        <v>1255</v>
      </c>
      <c r="D66" s="84" t="s">
        <v>2250</v>
      </c>
      <c r="E66" s="71" t="s">
        <v>2249</v>
      </c>
      <c r="F66" s="71" t="s">
        <v>883</v>
      </c>
      <c r="G66" s="64" t="s">
        <v>1256</v>
      </c>
      <c r="H66" s="64" t="s">
        <v>885</v>
      </c>
      <c r="I66" s="64" t="s">
        <v>956</v>
      </c>
      <c r="J66" s="64">
        <v>1000</v>
      </c>
      <c r="K66" s="64" t="s">
        <v>22</v>
      </c>
      <c r="L66" s="156"/>
      <c r="M66" s="89"/>
    </row>
    <row r="67" spans="1:13">
      <c r="A67" s="64">
        <v>11</v>
      </c>
      <c r="B67" s="64" t="s">
        <v>52</v>
      </c>
      <c r="C67" s="64" t="s">
        <v>1257</v>
      </c>
      <c r="D67" s="64" t="s">
        <v>904</v>
      </c>
      <c r="E67" s="64" t="s">
        <v>2246</v>
      </c>
      <c r="F67" s="64"/>
      <c r="G67" s="64" t="s">
        <v>1258</v>
      </c>
      <c r="H67" s="64" t="s">
        <v>891</v>
      </c>
      <c r="I67" s="64" t="s">
        <v>956</v>
      </c>
      <c r="J67" s="64">
        <v>200</v>
      </c>
      <c r="K67" s="64" t="s">
        <v>22</v>
      </c>
      <c r="L67" s="156"/>
      <c r="M67" s="89"/>
    </row>
    <row r="68" spans="1:13" ht="26">
      <c r="A68" s="64">
        <v>12</v>
      </c>
      <c r="B68" s="64" t="s">
        <v>40</v>
      </c>
      <c r="C68" s="64" t="s">
        <v>1259</v>
      </c>
      <c r="D68" s="64" t="s">
        <v>904</v>
      </c>
      <c r="E68" s="64" t="s">
        <v>2246</v>
      </c>
      <c r="F68" s="64"/>
      <c r="G68" s="64" t="s">
        <v>1260</v>
      </c>
      <c r="H68" s="64" t="s">
        <v>1251</v>
      </c>
      <c r="I68" s="64" t="s">
        <v>956</v>
      </c>
      <c r="J68" s="64">
        <v>50</v>
      </c>
      <c r="K68" s="64" t="s">
        <v>22</v>
      </c>
      <c r="L68" s="156"/>
      <c r="M68" s="89"/>
    </row>
    <row r="69" spans="1:13" ht="26">
      <c r="A69" s="64">
        <v>13</v>
      </c>
      <c r="B69" s="96" t="s">
        <v>54</v>
      </c>
      <c r="C69" s="64" t="s">
        <v>1261</v>
      </c>
      <c r="D69" s="64" t="s">
        <v>904</v>
      </c>
      <c r="E69" s="64" t="s">
        <v>2246</v>
      </c>
      <c r="F69" s="64"/>
      <c r="G69" s="64" t="s">
        <v>1262</v>
      </c>
      <c r="H69" s="64" t="s">
        <v>891</v>
      </c>
      <c r="I69" s="64" t="s">
        <v>956</v>
      </c>
      <c r="J69" s="64">
        <v>200</v>
      </c>
      <c r="K69" s="64" t="s">
        <v>22</v>
      </c>
      <c r="L69" s="156"/>
      <c r="M69" s="89"/>
    </row>
    <row r="70" spans="1:13">
      <c r="A70" s="64">
        <v>14</v>
      </c>
      <c r="B70" s="96" t="s">
        <v>55</v>
      </c>
      <c r="C70" s="64" t="s">
        <v>1263</v>
      </c>
      <c r="D70" s="64" t="s">
        <v>2247</v>
      </c>
      <c r="E70" s="64" t="s">
        <v>2249</v>
      </c>
      <c r="F70" s="71" t="s">
        <v>883</v>
      </c>
      <c r="G70" s="64" t="s">
        <v>1264</v>
      </c>
      <c r="H70" s="64" t="s">
        <v>885</v>
      </c>
      <c r="I70" s="64" t="s">
        <v>956</v>
      </c>
      <c r="J70" s="64">
        <v>1000</v>
      </c>
      <c r="K70" s="64" t="s">
        <v>22</v>
      </c>
      <c r="L70" s="156"/>
      <c r="M70" s="89"/>
    </row>
    <row r="71" spans="1:13" ht="39">
      <c r="A71" s="64">
        <v>15</v>
      </c>
      <c r="B71" s="96" t="s">
        <v>26</v>
      </c>
      <c r="C71" s="64" t="s">
        <v>1265</v>
      </c>
      <c r="D71" s="64" t="s">
        <v>1156</v>
      </c>
      <c r="E71" s="71" t="s">
        <v>913</v>
      </c>
      <c r="F71" s="64"/>
      <c r="G71" s="64" t="s">
        <v>1266</v>
      </c>
      <c r="H71" s="84" t="s">
        <v>1090</v>
      </c>
      <c r="I71" s="64" t="s">
        <v>1267</v>
      </c>
      <c r="J71" s="64">
        <v>756</v>
      </c>
      <c r="K71" s="64" t="s">
        <v>22</v>
      </c>
      <c r="L71" s="156" t="s">
        <v>1268</v>
      </c>
      <c r="M71" s="89"/>
    </row>
    <row r="72" spans="1:13" ht="39">
      <c r="A72" s="64">
        <v>16</v>
      </c>
      <c r="B72" s="96" t="s">
        <v>43</v>
      </c>
      <c r="C72" s="64" t="s">
        <v>1269</v>
      </c>
      <c r="D72" s="64" t="s">
        <v>1156</v>
      </c>
      <c r="E72" s="71" t="s">
        <v>913</v>
      </c>
      <c r="F72" s="64"/>
      <c r="G72" s="64" t="s">
        <v>1270</v>
      </c>
      <c r="H72" s="84" t="s">
        <v>1090</v>
      </c>
      <c r="I72" s="64" t="s">
        <v>1267</v>
      </c>
      <c r="J72" s="64">
        <v>756</v>
      </c>
      <c r="K72" s="64" t="s">
        <v>22</v>
      </c>
      <c r="L72" s="156" t="s">
        <v>1268</v>
      </c>
      <c r="M72" s="89"/>
    </row>
    <row r="73" spans="1:13" ht="39">
      <c r="A73" s="178">
        <v>16</v>
      </c>
      <c r="B73" s="188" t="s">
        <v>31</v>
      </c>
      <c r="C73" s="178" t="s">
        <v>1271</v>
      </c>
      <c r="D73" s="178" t="s">
        <v>885</v>
      </c>
      <c r="E73" s="177" t="s">
        <v>2249</v>
      </c>
      <c r="F73" s="178"/>
      <c r="G73" s="178" t="s">
        <v>1272</v>
      </c>
      <c r="H73" s="178" t="s">
        <v>885</v>
      </c>
      <c r="I73" s="178" t="s">
        <v>1273</v>
      </c>
      <c r="J73" s="178">
        <v>0</v>
      </c>
      <c r="K73" s="178" t="s">
        <v>22</v>
      </c>
      <c r="L73" s="190" t="s">
        <v>1268</v>
      </c>
      <c r="M73" s="176" t="s">
        <v>2248</v>
      </c>
    </row>
    <row r="74" spans="1:13" ht="39">
      <c r="A74" s="178">
        <v>17</v>
      </c>
      <c r="B74" s="188" t="s">
        <v>59</v>
      </c>
      <c r="C74" s="178" t="s">
        <v>1274</v>
      </c>
      <c r="D74" s="178" t="s">
        <v>885</v>
      </c>
      <c r="E74" s="177" t="s">
        <v>2249</v>
      </c>
      <c r="F74" s="178"/>
      <c r="G74" s="178" t="s">
        <v>1275</v>
      </c>
      <c r="H74" s="178" t="s">
        <v>885</v>
      </c>
      <c r="I74" s="178" t="s">
        <v>1273</v>
      </c>
      <c r="J74" s="178">
        <v>0</v>
      </c>
      <c r="K74" s="178" t="s">
        <v>22</v>
      </c>
      <c r="L74" s="190" t="s">
        <v>1268</v>
      </c>
      <c r="M74" s="176" t="s">
        <v>2248</v>
      </c>
    </row>
    <row r="75" spans="1:13" ht="26">
      <c r="A75" s="65">
        <v>1</v>
      </c>
      <c r="B75" s="65" t="s">
        <v>183</v>
      </c>
      <c r="C75" s="65" t="s">
        <v>1334</v>
      </c>
      <c r="D75" s="65"/>
      <c r="E75" s="65"/>
      <c r="F75" s="65"/>
      <c r="G75" s="159" t="s">
        <v>1335</v>
      </c>
      <c r="H75" s="83" t="s">
        <v>2106</v>
      </c>
      <c r="I75" s="65" t="s">
        <v>930</v>
      </c>
      <c r="J75" s="65">
        <v>50</v>
      </c>
      <c r="K75" s="65" t="s">
        <v>174</v>
      </c>
      <c r="L75" s="158"/>
      <c r="M75" s="89"/>
    </row>
    <row r="76" spans="1:13" ht="26">
      <c r="A76" s="65">
        <v>2</v>
      </c>
      <c r="B76" s="65" t="s">
        <v>183</v>
      </c>
      <c r="C76" s="65" t="s">
        <v>1336</v>
      </c>
      <c r="D76" s="65"/>
      <c r="E76" s="71" t="s">
        <v>913</v>
      </c>
      <c r="F76" s="65" t="s">
        <v>1337</v>
      </c>
      <c r="G76" s="159" t="s">
        <v>1338</v>
      </c>
      <c r="H76" s="65" t="s">
        <v>1750</v>
      </c>
      <c r="I76" s="65" t="s">
        <v>930</v>
      </c>
      <c r="J76" s="65">
        <v>2000</v>
      </c>
      <c r="K76" s="65" t="s">
        <v>174</v>
      </c>
      <c r="L76" s="160"/>
      <c r="M76" s="89"/>
    </row>
    <row r="77" spans="1:13">
      <c r="A77" s="65">
        <v>3</v>
      </c>
      <c r="B77" s="65" t="s">
        <v>194</v>
      </c>
      <c r="C77" s="65" t="s">
        <v>1339</v>
      </c>
      <c r="D77" s="65" t="s">
        <v>1340</v>
      </c>
      <c r="E77" s="71" t="s">
        <v>743</v>
      </c>
      <c r="F77" s="193"/>
      <c r="G77" s="65" t="s">
        <v>1341</v>
      </c>
      <c r="H77" s="65" t="s">
        <v>1342</v>
      </c>
      <c r="I77" s="65" t="s">
        <v>930</v>
      </c>
      <c r="J77" s="65">
        <v>50</v>
      </c>
      <c r="K77" s="65" t="s">
        <v>174</v>
      </c>
      <c r="L77" s="160"/>
      <c r="M77" s="89"/>
    </row>
    <row r="78" spans="1:13" ht="26">
      <c r="A78" s="65">
        <v>4</v>
      </c>
      <c r="B78" s="65" t="s">
        <v>194</v>
      </c>
      <c r="C78" s="65" t="s">
        <v>1343</v>
      </c>
      <c r="D78" s="65" t="s">
        <v>1340</v>
      </c>
      <c r="E78" s="71" t="s">
        <v>743</v>
      </c>
      <c r="F78" s="193"/>
      <c r="G78" s="65" t="s">
        <v>1344</v>
      </c>
      <c r="H78" s="65" t="s">
        <v>1345</v>
      </c>
      <c r="I78" s="65" t="s">
        <v>930</v>
      </c>
      <c r="J78" s="65">
        <v>50</v>
      </c>
      <c r="K78" s="65" t="s">
        <v>174</v>
      </c>
      <c r="L78" s="160"/>
      <c r="M78" s="89"/>
    </row>
    <row r="79" spans="1:13" ht="26">
      <c r="A79" s="65">
        <v>5</v>
      </c>
      <c r="B79" s="65" t="s">
        <v>203</v>
      </c>
      <c r="C79" s="65" t="s">
        <v>1346</v>
      </c>
      <c r="D79" s="65" t="s">
        <v>904</v>
      </c>
      <c r="E79" s="71" t="s">
        <v>2249</v>
      </c>
      <c r="F79" s="71" t="s">
        <v>883</v>
      </c>
      <c r="G79" s="65" t="s">
        <v>1347</v>
      </c>
      <c r="H79" s="65" t="s">
        <v>885</v>
      </c>
      <c r="I79" s="65" t="s">
        <v>930</v>
      </c>
      <c r="J79" s="65">
        <v>1000</v>
      </c>
      <c r="K79" s="65" t="s">
        <v>174</v>
      </c>
      <c r="L79" s="158"/>
      <c r="M79" s="89"/>
    </row>
    <row r="80" spans="1:13">
      <c r="A80" s="65">
        <v>6</v>
      </c>
      <c r="B80" s="65" t="s">
        <v>205</v>
      </c>
      <c r="C80" s="65" t="s">
        <v>1348</v>
      </c>
      <c r="D80" s="65" t="s">
        <v>1349</v>
      </c>
      <c r="E80" s="71" t="s">
        <v>913</v>
      </c>
      <c r="F80" s="65" t="s">
        <v>1192</v>
      </c>
      <c r="G80" s="65" t="s">
        <v>1350</v>
      </c>
      <c r="H80" s="65" t="s">
        <v>1858</v>
      </c>
      <c r="I80" s="65" t="s">
        <v>930</v>
      </c>
      <c r="J80" s="65">
        <v>800</v>
      </c>
      <c r="K80" s="65" t="s">
        <v>174</v>
      </c>
      <c r="L80" s="158"/>
      <c r="M80" s="89"/>
    </row>
    <row r="81" spans="1:13">
      <c r="A81" s="65">
        <v>7</v>
      </c>
      <c r="B81" s="65" t="s">
        <v>205</v>
      </c>
      <c r="C81" s="65" t="s">
        <v>1351</v>
      </c>
      <c r="D81" s="65" t="s">
        <v>1352</v>
      </c>
      <c r="E81" s="71" t="s">
        <v>2249</v>
      </c>
      <c r="F81" s="65" t="s">
        <v>2255</v>
      </c>
      <c r="G81" s="65"/>
      <c r="H81" s="83" t="s">
        <v>2106</v>
      </c>
      <c r="I81" s="65" t="s">
        <v>930</v>
      </c>
      <c r="J81" s="65">
        <v>50</v>
      </c>
      <c r="K81" s="65" t="s">
        <v>174</v>
      </c>
      <c r="L81" s="158"/>
      <c r="M81" s="89"/>
    </row>
    <row r="82" spans="1:13" ht="26">
      <c r="A82" s="65">
        <v>8</v>
      </c>
      <c r="B82" s="65" t="s">
        <v>207</v>
      </c>
      <c r="C82" s="65" t="s">
        <v>1353</v>
      </c>
      <c r="D82" s="65" t="s">
        <v>1340</v>
      </c>
      <c r="E82" s="71" t="s">
        <v>743</v>
      </c>
      <c r="F82" s="65"/>
      <c r="G82" s="65" t="s">
        <v>1354</v>
      </c>
      <c r="H82" s="65" t="s">
        <v>1345</v>
      </c>
      <c r="I82" s="65" t="s">
        <v>930</v>
      </c>
      <c r="J82" s="65">
        <v>50</v>
      </c>
      <c r="K82" s="65" t="s">
        <v>174</v>
      </c>
      <c r="L82" s="158"/>
      <c r="M82" s="89"/>
    </row>
    <row r="83" spans="1:13" ht="26">
      <c r="A83" s="65">
        <v>9</v>
      </c>
      <c r="B83" s="65" t="s">
        <v>207</v>
      </c>
      <c r="C83" s="65" t="s">
        <v>1355</v>
      </c>
      <c r="D83" s="65" t="s">
        <v>1340</v>
      </c>
      <c r="E83" s="71" t="s">
        <v>743</v>
      </c>
      <c r="F83" s="65"/>
      <c r="G83" s="65" t="s">
        <v>1356</v>
      </c>
      <c r="H83" s="65" t="s">
        <v>1345</v>
      </c>
      <c r="I83" s="65" t="s">
        <v>930</v>
      </c>
      <c r="J83" s="65">
        <v>50</v>
      </c>
      <c r="K83" s="65" t="s">
        <v>174</v>
      </c>
      <c r="L83" s="158"/>
      <c r="M83" s="89"/>
    </row>
    <row r="84" spans="1:13" ht="26">
      <c r="A84" s="65">
        <v>10</v>
      </c>
      <c r="B84" s="65" t="s">
        <v>207</v>
      </c>
      <c r="C84" s="65" t="s">
        <v>1357</v>
      </c>
      <c r="D84" s="65" t="s">
        <v>2251</v>
      </c>
      <c r="E84" s="71" t="s">
        <v>743</v>
      </c>
      <c r="F84" s="65"/>
      <c r="G84" s="65" t="s">
        <v>1358</v>
      </c>
      <c r="H84" s="71" t="s">
        <v>891</v>
      </c>
      <c r="I84" s="65" t="s">
        <v>930</v>
      </c>
      <c r="J84" s="65">
        <v>50</v>
      </c>
      <c r="K84" s="65" t="s">
        <v>174</v>
      </c>
      <c r="L84" s="158"/>
      <c r="M84" s="89"/>
    </row>
    <row r="85" spans="1:13">
      <c r="A85" s="65">
        <v>11</v>
      </c>
      <c r="B85" s="65" t="s">
        <v>213</v>
      </c>
      <c r="C85" s="65" t="s">
        <v>1359</v>
      </c>
      <c r="D85" s="64" t="s">
        <v>2247</v>
      </c>
      <c r="E85" s="64" t="s">
        <v>2249</v>
      </c>
      <c r="F85" s="71" t="s">
        <v>883</v>
      </c>
      <c r="G85" s="65" t="s">
        <v>1360</v>
      </c>
      <c r="H85" s="71" t="s">
        <v>885</v>
      </c>
      <c r="I85" s="65" t="s">
        <v>930</v>
      </c>
      <c r="J85" s="65">
        <v>1000</v>
      </c>
      <c r="K85" s="65" t="s">
        <v>174</v>
      </c>
      <c r="L85" s="158"/>
      <c r="M85" s="89"/>
    </row>
    <row r="86" spans="1:13" ht="26">
      <c r="A86" s="65">
        <v>12</v>
      </c>
      <c r="B86" s="65" t="s">
        <v>217</v>
      </c>
      <c r="C86" s="65" t="s">
        <v>1361</v>
      </c>
      <c r="D86" s="65" t="s">
        <v>1362</v>
      </c>
      <c r="E86" s="71" t="s">
        <v>913</v>
      </c>
      <c r="F86" s="65" t="s">
        <v>1363</v>
      </c>
      <c r="G86" s="65" t="s">
        <v>1364</v>
      </c>
      <c r="H86" s="64" t="s">
        <v>1127</v>
      </c>
      <c r="I86" s="65" t="s">
        <v>930</v>
      </c>
      <c r="J86" s="65">
        <v>10000</v>
      </c>
      <c r="K86" s="65" t="s">
        <v>174</v>
      </c>
      <c r="L86" s="158"/>
      <c r="M86" s="89"/>
    </row>
    <row r="87" spans="1:13" ht="30.5" customHeight="1">
      <c r="A87" s="65">
        <v>13</v>
      </c>
      <c r="B87" s="65" t="s">
        <v>217</v>
      </c>
      <c r="C87" s="65" t="s">
        <v>2253</v>
      </c>
      <c r="D87" s="65" t="s">
        <v>1365</v>
      </c>
      <c r="E87" s="71" t="s">
        <v>913</v>
      </c>
      <c r="F87" s="65" t="s">
        <v>1366</v>
      </c>
      <c r="G87" s="65"/>
      <c r="H87" s="65" t="s">
        <v>1367</v>
      </c>
      <c r="I87" s="65" t="s">
        <v>930</v>
      </c>
      <c r="J87" s="65">
        <v>1000</v>
      </c>
      <c r="K87" s="65" t="s">
        <v>174</v>
      </c>
      <c r="L87" s="158"/>
      <c r="M87" s="89"/>
    </row>
    <row r="88" spans="1:13" ht="26">
      <c r="A88" s="65">
        <v>14</v>
      </c>
      <c r="B88" s="65" t="s">
        <v>224</v>
      </c>
      <c r="C88" s="65" t="s">
        <v>1368</v>
      </c>
      <c r="D88" s="71" t="s">
        <v>2251</v>
      </c>
      <c r="E88" s="71" t="s">
        <v>2249</v>
      </c>
      <c r="F88" s="71" t="s">
        <v>1093</v>
      </c>
      <c r="G88" s="65" t="s">
        <v>1369</v>
      </c>
      <c r="H88" s="65" t="s">
        <v>885</v>
      </c>
      <c r="I88" s="65" t="s">
        <v>930</v>
      </c>
      <c r="J88" s="65">
        <v>50</v>
      </c>
      <c r="K88" s="65" t="s">
        <v>174</v>
      </c>
      <c r="L88" s="158"/>
      <c r="M88" s="89"/>
    </row>
    <row r="89" spans="1:13">
      <c r="A89" s="65">
        <v>15</v>
      </c>
      <c r="B89" s="65" t="s">
        <v>189</v>
      </c>
      <c r="C89" s="65" t="s">
        <v>1370</v>
      </c>
      <c r="D89" s="65" t="s">
        <v>904</v>
      </c>
      <c r="E89" s="71" t="s">
        <v>2249</v>
      </c>
      <c r="F89" s="71" t="s">
        <v>883</v>
      </c>
      <c r="G89" s="65" t="s">
        <v>1371</v>
      </c>
      <c r="H89" s="71" t="s">
        <v>885</v>
      </c>
      <c r="I89" s="65" t="s">
        <v>1372</v>
      </c>
      <c r="J89" s="65">
        <v>1000</v>
      </c>
      <c r="K89" s="65" t="s">
        <v>174</v>
      </c>
      <c r="L89" s="158"/>
      <c r="M89" s="89"/>
    </row>
    <row r="90" spans="1:13" ht="26">
      <c r="A90" s="65">
        <v>16</v>
      </c>
      <c r="B90" s="65" t="s">
        <v>180</v>
      </c>
      <c r="C90" s="65" t="s">
        <v>694</v>
      </c>
      <c r="D90" s="65" t="s">
        <v>1373</v>
      </c>
      <c r="E90" s="71" t="s">
        <v>913</v>
      </c>
      <c r="F90" s="65" t="s">
        <v>1374</v>
      </c>
      <c r="G90" s="65" t="s">
        <v>1375</v>
      </c>
      <c r="H90" s="65" t="s">
        <v>1750</v>
      </c>
      <c r="I90" s="65" t="s">
        <v>1372</v>
      </c>
      <c r="J90" s="65">
        <v>2000</v>
      </c>
      <c r="K90" s="65" t="s">
        <v>174</v>
      </c>
      <c r="L90" s="158"/>
      <c r="M90" s="89"/>
    </row>
    <row r="91" spans="1:13" ht="26">
      <c r="A91" s="65">
        <v>17</v>
      </c>
      <c r="B91" s="65" t="s">
        <v>180</v>
      </c>
      <c r="C91" s="65" t="s">
        <v>1376</v>
      </c>
      <c r="D91" s="71" t="s">
        <v>2247</v>
      </c>
      <c r="E91" s="71" t="s">
        <v>2249</v>
      </c>
      <c r="F91" s="71" t="s">
        <v>883</v>
      </c>
      <c r="G91" s="65" t="s">
        <v>1377</v>
      </c>
      <c r="H91" s="71" t="s">
        <v>885</v>
      </c>
      <c r="I91" s="65" t="s">
        <v>1372</v>
      </c>
      <c r="J91" s="65">
        <v>1000</v>
      </c>
      <c r="K91" s="65" t="s">
        <v>174</v>
      </c>
      <c r="L91" s="158"/>
      <c r="M91" s="89"/>
    </row>
    <row r="92" spans="1:13" ht="26">
      <c r="A92" s="65">
        <v>18</v>
      </c>
      <c r="B92" s="65" t="s">
        <v>180</v>
      </c>
      <c r="C92" s="65" t="s">
        <v>1378</v>
      </c>
      <c r="D92" s="65" t="s">
        <v>2256</v>
      </c>
      <c r="E92" s="71" t="s">
        <v>2249</v>
      </c>
      <c r="F92" s="65" t="s">
        <v>2257</v>
      </c>
      <c r="G92" s="65" t="s">
        <v>2007</v>
      </c>
      <c r="H92" s="65" t="s">
        <v>1379</v>
      </c>
      <c r="I92" s="65" t="s">
        <v>1372</v>
      </c>
      <c r="J92" s="65">
        <v>50</v>
      </c>
      <c r="K92" s="65" t="s">
        <v>174</v>
      </c>
      <c r="L92" s="158"/>
      <c r="M92" s="89"/>
    </row>
    <row r="93" spans="1:13">
      <c r="A93" s="65">
        <v>19</v>
      </c>
      <c r="B93" s="65" t="s">
        <v>191</v>
      </c>
      <c r="C93" s="65" t="s">
        <v>1380</v>
      </c>
      <c r="D93" s="71" t="s">
        <v>2251</v>
      </c>
      <c r="E93" s="71" t="s">
        <v>2249</v>
      </c>
      <c r="F93" s="65" t="s">
        <v>2257</v>
      </c>
      <c r="G93" s="65" t="s">
        <v>1381</v>
      </c>
      <c r="H93" s="65" t="s">
        <v>1379</v>
      </c>
      <c r="I93" s="65" t="s">
        <v>1372</v>
      </c>
      <c r="J93" s="65">
        <v>50</v>
      </c>
      <c r="K93" s="65" t="s">
        <v>174</v>
      </c>
      <c r="L93" s="158"/>
      <c r="M93" s="89"/>
    </row>
    <row r="94" spans="1:13" ht="26">
      <c r="A94" s="188">
        <v>20</v>
      </c>
      <c r="B94" s="188" t="s">
        <v>236</v>
      </c>
      <c r="C94" s="188" t="s">
        <v>1382</v>
      </c>
      <c r="D94" s="188" t="s">
        <v>909</v>
      </c>
      <c r="E94" s="177" t="s">
        <v>743</v>
      </c>
      <c r="F94" s="188"/>
      <c r="G94" s="188"/>
      <c r="H94" s="188" t="s">
        <v>1342</v>
      </c>
      <c r="I94" s="188" t="s">
        <v>1372</v>
      </c>
      <c r="J94" s="188">
        <v>0</v>
      </c>
      <c r="K94" s="188" t="s">
        <v>174</v>
      </c>
      <c r="L94" s="194"/>
      <c r="M94" s="176" t="s">
        <v>2248</v>
      </c>
    </row>
  </sheetData>
  <mergeCells count="1">
    <mergeCell ref="A1:M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935B8-D182-4F9B-9BCB-B9E1A235086D}">
  <dimension ref="A1:K7"/>
  <sheetViews>
    <sheetView topLeftCell="A4" workbookViewId="0">
      <selection activeCell="J18" sqref="J18"/>
    </sheetView>
  </sheetViews>
  <sheetFormatPr defaultRowHeight="14"/>
  <cols>
    <col min="8" max="8" width="22.5" customWidth="1"/>
  </cols>
  <sheetData>
    <row r="1" spans="1:11" ht="33" customHeight="1">
      <c r="A1" s="297" t="s">
        <v>1516</v>
      </c>
      <c r="B1" s="297"/>
      <c r="C1" s="297"/>
      <c r="D1" s="297"/>
      <c r="E1" s="297"/>
      <c r="F1" s="297"/>
      <c r="G1" s="297"/>
      <c r="H1" s="297"/>
      <c r="I1" s="297"/>
      <c r="J1" s="297"/>
      <c r="K1" s="297"/>
    </row>
    <row r="2" spans="1:11" ht="26">
      <c r="A2" s="95" t="s">
        <v>564</v>
      </c>
      <c r="B2" s="95" t="s">
        <v>820</v>
      </c>
      <c r="C2" s="95" t="s">
        <v>1517</v>
      </c>
      <c r="D2" s="95" t="s">
        <v>949</v>
      </c>
      <c r="E2" s="95" t="s">
        <v>1518</v>
      </c>
      <c r="F2" s="95" t="s">
        <v>1519</v>
      </c>
      <c r="G2" s="95" t="s">
        <v>571</v>
      </c>
      <c r="H2" s="95" t="s">
        <v>1520</v>
      </c>
      <c r="I2" s="95" t="s">
        <v>1521</v>
      </c>
      <c r="J2" s="95" t="s">
        <v>573</v>
      </c>
      <c r="K2" s="97" t="s">
        <v>574</v>
      </c>
    </row>
    <row r="3" spans="1:11" ht="104">
      <c r="A3" s="71">
        <v>1</v>
      </c>
      <c r="B3" s="72" t="s">
        <v>1522</v>
      </c>
      <c r="C3" s="71"/>
      <c r="D3" s="71"/>
      <c r="E3" s="71"/>
      <c r="F3" s="71"/>
      <c r="G3" s="71"/>
      <c r="H3" s="65" t="s">
        <v>2856</v>
      </c>
      <c r="I3" s="71">
        <v>0</v>
      </c>
      <c r="J3" s="65" t="s">
        <v>1523</v>
      </c>
      <c r="K3" s="71"/>
    </row>
    <row r="4" spans="1:11" ht="104">
      <c r="A4" s="71">
        <v>2</v>
      </c>
      <c r="B4" s="72" t="s">
        <v>1522</v>
      </c>
      <c r="C4" s="71"/>
      <c r="D4" s="71"/>
      <c r="E4" s="71"/>
      <c r="F4" s="71"/>
      <c r="G4" s="71"/>
      <c r="H4" s="65" t="s">
        <v>2857</v>
      </c>
      <c r="I4" s="71">
        <v>0</v>
      </c>
      <c r="J4" s="65" t="s">
        <v>1523</v>
      </c>
      <c r="K4" s="71"/>
    </row>
    <row r="5" spans="1:11" ht="104">
      <c r="A5" s="71">
        <v>3</v>
      </c>
      <c r="B5" s="72" t="s">
        <v>1522</v>
      </c>
      <c r="C5" s="71"/>
      <c r="D5" s="71"/>
      <c r="E5" s="71"/>
      <c r="F5" s="71"/>
      <c r="G5" s="71"/>
      <c r="H5" s="65" t="s">
        <v>2856</v>
      </c>
      <c r="I5" s="71">
        <v>0</v>
      </c>
      <c r="J5" s="65" t="s">
        <v>1523</v>
      </c>
      <c r="K5" s="71"/>
    </row>
    <row r="6" spans="1:11" ht="104">
      <c r="A6" s="71">
        <v>4</v>
      </c>
      <c r="B6" s="71" t="s">
        <v>1586</v>
      </c>
      <c r="C6" s="71"/>
      <c r="D6" s="71"/>
      <c r="E6" s="71"/>
      <c r="F6" s="71"/>
      <c r="G6" s="71"/>
      <c r="H6" s="65" t="s">
        <v>2856</v>
      </c>
      <c r="I6" s="71">
        <v>0</v>
      </c>
      <c r="J6" s="71" t="s">
        <v>1587</v>
      </c>
      <c r="K6" s="71">
        <v>2022</v>
      </c>
    </row>
    <row r="7" spans="1:11" ht="104">
      <c r="A7" s="122">
        <v>5</v>
      </c>
      <c r="B7" s="122" t="s">
        <v>2216</v>
      </c>
      <c r="C7" s="122" t="s">
        <v>2217</v>
      </c>
      <c r="D7" s="122" t="s">
        <v>2218</v>
      </c>
      <c r="E7" s="122" t="s">
        <v>2219</v>
      </c>
      <c r="F7" s="122" t="s">
        <v>2220</v>
      </c>
      <c r="G7" s="122" t="s">
        <v>2221</v>
      </c>
      <c r="H7" s="65" t="s">
        <v>2856</v>
      </c>
      <c r="I7" s="122">
        <v>0</v>
      </c>
      <c r="J7" s="122" t="s">
        <v>553</v>
      </c>
      <c r="K7" s="122"/>
    </row>
  </sheetData>
  <mergeCells count="1">
    <mergeCell ref="A1:K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4A3BB-17A7-4166-A7EC-759FFB96E49F}">
  <dimension ref="A1:I21"/>
  <sheetViews>
    <sheetView workbookViewId="0">
      <selection activeCell="H8" sqref="H8:H13"/>
    </sheetView>
  </sheetViews>
  <sheetFormatPr defaultRowHeight="14"/>
  <cols>
    <col min="4" max="4" width="22.83203125" customWidth="1"/>
    <col min="5" max="5" width="12.33203125" bestFit="1" customWidth="1"/>
    <col min="8" max="8" width="15.83203125" customWidth="1"/>
    <col min="9" max="9" width="56.5" customWidth="1"/>
  </cols>
  <sheetData>
    <row r="1" spans="1:9" ht="29" customHeight="1">
      <c r="A1" s="299" t="s">
        <v>945</v>
      </c>
      <c r="B1" s="300"/>
      <c r="C1" s="300"/>
      <c r="D1" s="300"/>
      <c r="E1" s="300"/>
      <c r="F1" s="300"/>
      <c r="G1" s="300"/>
      <c r="H1" s="300"/>
      <c r="I1" s="301"/>
    </row>
    <row r="2" spans="1:9" ht="38" customHeight="1">
      <c r="A2" s="201" t="s">
        <v>564</v>
      </c>
      <c r="B2" s="201" t="s">
        <v>946</v>
      </c>
      <c r="C2" s="201" t="s">
        <v>947</v>
      </c>
      <c r="D2" s="201" t="s">
        <v>948</v>
      </c>
      <c r="E2" s="201" t="s">
        <v>949</v>
      </c>
      <c r="F2" s="201" t="s">
        <v>571</v>
      </c>
      <c r="G2" s="202" t="s">
        <v>572</v>
      </c>
      <c r="H2" s="202" t="s">
        <v>573</v>
      </c>
      <c r="I2" s="202" t="s">
        <v>950</v>
      </c>
    </row>
    <row r="3" spans="1:9">
      <c r="A3" s="65">
        <v>1</v>
      </c>
      <c r="B3" s="71" t="s">
        <v>2860</v>
      </c>
      <c r="C3" s="302" t="s">
        <v>1125</v>
      </c>
      <c r="D3" s="292" t="s">
        <v>1126</v>
      </c>
      <c r="E3" s="292" t="s">
        <v>1127</v>
      </c>
      <c r="F3" s="65"/>
      <c r="G3" s="71">
        <v>500</v>
      </c>
      <c r="H3" s="292" t="s">
        <v>123</v>
      </c>
      <c r="I3" s="292" t="s">
        <v>2865</v>
      </c>
    </row>
    <row r="4" spans="1:9">
      <c r="A4" s="65">
        <v>2</v>
      </c>
      <c r="B4" s="71" t="s">
        <v>2861</v>
      </c>
      <c r="C4" s="302"/>
      <c r="D4" s="292"/>
      <c r="E4" s="292"/>
      <c r="F4" s="65"/>
      <c r="G4" s="71">
        <v>200</v>
      </c>
      <c r="H4" s="292"/>
      <c r="I4" s="292"/>
    </row>
    <row r="5" spans="1:9">
      <c r="A5" s="65">
        <v>3</v>
      </c>
      <c r="B5" s="71" t="s">
        <v>2862</v>
      </c>
      <c r="C5" s="302"/>
      <c r="D5" s="292"/>
      <c r="E5" s="292"/>
      <c r="F5" s="65"/>
      <c r="G5" s="71">
        <v>200</v>
      </c>
      <c r="H5" s="292"/>
      <c r="I5" s="292"/>
    </row>
    <row r="6" spans="1:9">
      <c r="A6" s="65">
        <v>4</v>
      </c>
      <c r="B6" s="71" t="s">
        <v>2863</v>
      </c>
      <c r="C6" s="302"/>
      <c r="D6" s="292"/>
      <c r="E6" s="292"/>
      <c r="F6" s="65"/>
      <c r="G6" s="71">
        <v>200</v>
      </c>
      <c r="H6" s="292"/>
      <c r="I6" s="292"/>
    </row>
    <row r="7" spans="1:9">
      <c r="A7" s="65">
        <v>5</v>
      </c>
      <c r="B7" s="71" t="s">
        <v>2864</v>
      </c>
      <c r="C7" s="302"/>
      <c r="D7" s="292"/>
      <c r="E7" s="292"/>
      <c r="F7" s="65"/>
      <c r="G7" s="71">
        <v>900</v>
      </c>
      <c r="H7" s="292"/>
      <c r="I7" s="292"/>
    </row>
    <row r="8" spans="1:9">
      <c r="A8" s="65">
        <v>6</v>
      </c>
      <c r="B8" s="65" t="s">
        <v>442</v>
      </c>
      <c r="C8" s="303" t="s">
        <v>1201</v>
      </c>
      <c r="D8" s="303" t="s">
        <v>1202</v>
      </c>
      <c r="E8" s="303" t="s">
        <v>1203</v>
      </c>
      <c r="F8" s="65"/>
      <c r="G8" s="65">
        <v>900</v>
      </c>
      <c r="H8" s="303" t="s">
        <v>3097</v>
      </c>
      <c r="I8" s="303" t="s">
        <v>2866</v>
      </c>
    </row>
    <row r="9" spans="1:9">
      <c r="A9" s="65">
        <v>7</v>
      </c>
      <c r="B9" s="65" t="s">
        <v>475</v>
      </c>
      <c r="C9" s="304"/>
      <c r="D9" s="304"/>
      <c r="E9" s="304"/>
      <c r="F9" s="65"/>
      <c r="G9" s="65">
        <v>100</v>
      </c>
      <c r="H9" s="304"/>
      <c r="I9" s="304"/>
    </row>
    <row r="10" spans="1:9">
      <c r="A10" s="65">
        <v>8</v>
      </c>
      <c r="B10" s="65" t="s">
        <v>440</v>
      </c>
      <c r="C10" s="304"/>
      <c r="D10" s="304"/>
      <c r="E10" s="304"/>
      <c r="F10" s="65"/>
      <c r="G10" s="65">
        <v>500</v>
      </c>
      <c r="H10" s="304"/>
      <c r="I10" s="304"/>
    </row>
    <row r="11" spans="1:9">
      <c r="A11" s="65">
        <v>9</v>
      </c>
      <c r="B11" s="65" t="s">
        <v>446</v>
      </c>
      <c r="C11" s="304"/>
      <c r="D11" s="304"/>
      <c r="E11" s="304"/>
      <c r="F11" s="65"/>
      <c r="G11" s="65">
        <v>200</v>
      </c>
      <c r="H11" s="304"/>
      <c r="I11" s="304"/>
    </row>
    <row r="12" spans="1:9">
      <c r="A12" s="65">
        <v>10</v>
      </c>
      <c r="B12" s="65" t="s">
        <v>462</v>
      </c>
      <c r="C12" s="304"/>
      <c r="D12" s="304"/>
      <c r="E12" s="304"/>
      <c r="F12" s="65"/>
      <c r="G12" s="65">
        <v>100</v>
      </c>
      <c r="H12" s="304"/>
      <c r="I12" s="304"/>
    </row>
    <row r="13" spans="1:9">
      <c r="A13" s="65">
        <v>11</v>
      </c>
      <c r="B13" s="65" t="s">
        <v>2867</v>
      </c>
      <c r="C13" s="305"/>
      <c r="D13" s="305"/>
      <c r="E13" s="305"/>
      <c r="F13" s="65"/>
      <c r="G13" s="65">
        <v>200</v>
      </c>
      <c r="H13" s="305"/>
      <c r="I13" s="305"/>
    </row>
    <row r="14" spans="1:9">
      <c r="A14" s="65">
        <v>12</v>
      </c>
      <c r="B14" s="89" t="s">
        <v>2868</v>
      </c>
      <c r="C14" s="298" t="s">
        <v>1204</v>
      </c>
      <c r="D14" s="298" t="s">
        <v>1383</v>
      </c>
      <c r="E14" s="302" t="s">
        <v>1384</v>
      </c>
      <c r="F14" s="89"/>
      <c r="G14" s="89">
        <v>750</v>
      </c>
      <c r="H14" s="298" t="s">
        <v>174</v>
      </c>
      <c r="I14" s="302" t="s">
        <v>1385</v>
      </c>
    </row>
    <row r="15" spans="1:9">
      <c r="A15" s="65">
        <v>13</v>
      </c>
      <c r="B15" s="89" t="s">
        <v>2869</v>
      </c>
      <c r="C15" s="298"/>
      <c r="D15" s="298"/>
      <c r="E15" s="302"/>
      <c r="F15" s="89"/>
      <c r="G15" s="89">
        <v>750</v>
      </c>
      <c r="H15" s="298"/>
      <c r="I15" s="302"/>
    </row>
    <row r="16" spans="1:9">
      <c r="A16" s="65">
        <v>14</v>
      </c>
      <c r="B16" s="89" t="s">
        <v>2870</v>
      </c>
      <c r="C16" s="298"/>
      <c r="D16" s="298"/>
      <c r="E16" s="302"/>
      <c r="F16" s="89"/>
      <c r="G16" s="89">
        <v>200</v>
      </c>
      <c r="H16" s="298"/>
      <c r="I16" s="302"/>
    </row>
    <row r="17" spans="1:9">
      <c r="A17" s="65">
        <v>15</v>
      </c>
      <c r="B17" s="89" t="s">
        <v>2871</v>
      </c>
      <c r="C17" s="298"/>
      <c r="D17" s="298"/>
      <c r="E17" s="302"/>
      <c r="F17" s="89"/>
      <c r="G17" s="89">
        <v>80</v>
      </c>
      <c r="H17" s="298"/>
      <c r="I17" s="302"/>
    </row>
    <row r="18" spans="1:9">
      <c r="A18" s="65">
        <v>16</v>
      </c>
      <c r="B18" s="89" t="s">
        <v>2872</v>
      </c>
      <c r="C18" s="298"/>
      <c r="D18" s="298"/>
      <c r="E18" s="302"/>
      <c r="F18" s="89"/>
      <c r="G18" s="89">
        <v>80</v>
      </c>
      <c r="H18" s="298"/>
      <c r="I18" s="302"/>
    </row>
    <row r="19" spans="1:9">
      <c r="A19" s="65">
        <v>17</v>
      </c>
      <c r="B19" s="89" t="s">
        <v>2873</v>
      </c>
      <c r="C19" s="298"/>
      <c r="D19" s="298"/>
      <c r="E19" s="302"/>
      <c r="F19" s="89"/>
      <c r="G19" s="89">
        <v>100</v>
      </c>
      <c r="H19" s="298"/>
      <c r="I19" s="302"/>
    </row>
    <row r="20" spans="1:9">
      <c r="A20" s="65">
        <v>18</v>
      </c>
      <c r="B20" s="89" t="s">
        <v>2874</v>
      </c>
      <c r="C20" s="298"/>
      <c r="D20" s="298"/>
      <c r="E20" s="302"/>
      <c r="F20" s="89"/>
      <c r="G20" s="89">
        <v>20</v>
      </c>
      <c r="H20" s="298"/>
      <c r="I20" s="302"/>
    </row>
    <row r="21" spans="1:9">
      <c r="A21" s="65">
        <v>19</v>
      </c>
      <c r="B21" s="89" t="s">
        <v>2875</v>
      </c>
      <c r="C21" s="298"/>
      <c r="D21" s="298"/>
      <c r="E21" s="302"/>
      <c r="F21" s="89"/>
      <c r="G21" s="89">
        <v>20</v>
      </c>
      <c r="H21" s="298"/>
      <c r="I21" s="302"/>
    </row>
  </sheetData>
  <mergeCells count="16">
    <mergeCell ref="C14:C21"/>
    <mergeCell ref="A1:I1"/>
    <mergeCell ref="H3:H7"/>
    <mergeCell ref="I3:I7"/>
    <mergeCell ref="E3:E7"/>
    <mergeCell ref="D3:D7"/>
    <mergeCell ref="C3:C7"/>
    <mergeCell ref="D8:D13"/>
    <mergeCell ref="C8:C13"/>
    <mergeCell ref="E8:E13"/>
    <mergeCell ref="H8:H13"/>
    <mergeCell ref="I8:I13"/>
    <mergeCell ref="H14:H21"/>
    <mergeCell ref="I14:I21"/>
    <mergeCell ref="E14:E21"/>
    <mergeCell ref="D14:D2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成果计分汇总</vt:lpstr>
      <vt:lpstr>目标与完成情况</vt:lpstr>
      <vt:lpstr>论文</vt:lpstr>
      <vt:lpstr>学术专著</vt:lpstr>
      <vt:lpstr>专利</vt:lpstr>
      <vt:lpstr>横向</vt:lpstr>
      <vt:lpstr>纵向  </vt:lpstr>
      <vt:lpstr>成果奖</vt:lpstr>
      <vt:lpstr>平台</vt:lpstr>
      <vt:lpstr>荣誉</vt:lpstr>
      <vt:lpstr>数据透视表</vt:lpstr>
      <vt:lpstr>成果计分汇总明细表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jimbo</dc:creator>
  <cp:lastModifiedBy>jimbo</cp:lastModifiedBy>
  <dcterms:created xsi:type="dcterms:W3CDTF">2015-06-05T18:19:34Z</dcterms:created>
  <dcterms:modified xsi:type="dcterms:W3CDTF">2023-02-15T02:29:03Z</dcterms:modified>
</cp:coreProperties>
</file>