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6E7BC001-8018-47AA-B5AC-AA77B15C8965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AF" sheetId="2" r:id="rId1"/>
    <sheet name="VRES Profiles by Timeslice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67" i="2" l="1"/>
  <c r="F83" i="2" s="1"/>
  <c r="F66" i="2"/>
  <c r="F82" i="2" s="1"/>
  <c r="F65" i="2"/>
  <c r="F81" i="2" s="1"/>
  <c r="F64" i="2"/>
  <c r="F80" i="2" s="1"/>
  <c r="F63" i="2"/>
  <c r="F79" i="2" s="1"/>
  <c r="F62" i="2"/>
  <c r="F78" i="2" s="1"/>
  <c r="F61" i="2"/>
  <c r="F77" i="2" s="1"/>
  <c r="F60" i="2"/>
  <c r="F76" i="2" s="1"/>
  <c r="F59" i="2"/>
  <c r="F75" i="2" s="1"/>
  <c r="F58" i="2"/>
  <c r="F74" i="2" s="1"/>
  <c r="F57" i="2"/>
  <c r="F73" i="2" s="1"/>
  <c r="F56" i="2"/>
  <c r="F72" i="2" s="1"/>
  <c r="F55" i="2"/>
  <c r="F71" i="2" s="1"/>
  <c r="F54" i="2"/>
  <c r="F70" i="2" s="1"/>
  <c r="F53" i="2"/>
  <c r="F69" i="2" s="1"/>
  <c r="F52" i="2"/>
  <c r="F68" i="2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<sst xmlns="http://schemas.openxmlformats.org/spreadsheetml/2006/main" count="272" uniqueCount="37">
  <si>
    <t>Year</t>
  </si>
  <si>
    <t>Pset_PN</t>
  </si>
  <si>
    <t>Attribute</t>
  </si>
  <si>
    <t>LimType</t>
  </si>
  <si>
    <t>~TFM_INS</t>
  </si>
  <si>
    <t>TimeSlice</t>
  </si>
  <si>
    <t>IE</t>
  </si>
  <si>
    <t>AF</t>
  </si>
  <si>
    <t>Timeslice</t>
  </si>
  <si>
    <t>Solar Capacity factor (%)</t>
  </si>
  <si>
    <t>Demand (GWh)</t>
  </si>
  <si>
    <t>FR -Interconnector price (€2010)</t>
  </si>
  <si>
    <t>UK-Interconnector price (€2010)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</si>
  <si>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</si>
  <si>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</si>
  <si>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</si>
  <si>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</si>
  <si>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</si>
  <si>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</si>
  <si>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</si>
  <si>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</si>
  <si>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</si>
  <si>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</si>
  <si>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</si>
  <si>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</si>
  <si>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</si>
  <si>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</si>
  <si>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</si>
  <si>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</si>
  <si>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Wind Offshore Capacity factor (%)</t>
  </si>
  <si>
    <t>Wind Onshore  Capacity factor (%)</t>
  </si>
  <si>
    <t>EPPWin_00*</t>
  </si>
  <si>
    <t>EPPWin_02_OF</t>
  </si>
  <si>
    <t>EPPSol_03*</t>
  </si>
  <si>
    <t>EPPWin*,EPPSol*</t>
  </si>
  <si>
    <t xml:space="preserve">EPPSol_01*, EPPSol_02*, COMPVELC* </t>
  </si>
  <si>
    <t>EPPWin_*_ON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</si>
</sst>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9" fontId="0" fillId="0" borderId="0" xfId="0" applyNumberFormat="1"/>
    <xf numFmtId="0" fontId="0" fillId="0" borderId="2" xfId="0" applyBorder="1"/>
    <xf numFmtId="9" fontId="0" fillId="0" borderId="2" xfId="0" applyNumberFormat="1" applyBorder="1"/>
    <xf numFmtId="0" fontId="0" fillId="0" borderId="2" xfId="0" applyBorder="1"/>
    <xf numFmtId="0" fontId="0" fillId="0" borderId="0" xfId="0"/>
    <xf numFmtId="0" fontId="0" fillId="0" borderId="0" xfId="0" applyBorder="1"/>
    <xf numFmtId="9" fontId="0" fillId="0" borderId="0" xfId="0" applyNumberFormat="1" applyBorder="1"/>
    <xf numFmtId="0" fontId="0" fillId="0" borderId="3" xfId="0" applyBorder="1"/>
    <xf numFmtId="0" fontId="0" fillId="0" borderId="3" xfId="0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2:G84"/>
  <sheetViews>
    <sheetView tabSelected="1" workbookViewId="0">
      <selection activeCell="G20" sqref="G20:G3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22.85546875" bestFit="1" customWidth="1"/>
  </cols>
  <sheetData>
    <row r="2" spans="2:7">
      <c r="B2" s="1" t="s">
        <v>4</v>
      </c>
      <c r="G2" s="2"/>
    </row>
    <row r="3" spans="2:7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0" t="s">
        <v>21</v>
      </c>
      <c r="D4" t="s">
        <v>7</v>
      </c>
      <c r="F4" s="6">
        <f>'VRES Profiles by Timeslice'!D2/100</f>
        <v>0.31796519462367101</v>
      </c>
      <c r="G4" t="s">
        <v>31</v>
      </c>
    </row>
    <row r="5" spans="2:7">
      <c r="B5" s="10" t="s">
        <v>23</v>
      </c>
      <c r="D5" t="s">
        <v>7</v>
      </c>
      <c r="F5" s="6">
        <f>'VRES Profiles by Timeslice'!D3/100</f>
        <v>0.27952673387094101</v>
      </c>
      <c r="G5" t="s">
        <v>31</v>
      </c>
    </row>
    <row r="6" spans="2:7">
      <c r="B6" s="10" t="s">
        <v>24</v>
      </c>
      <c r="D6" t="s">
        <v>7</v>
      </c>
      <c r="F6" s="6">
        <f>'VRES Profiles by Timeslice'!D4/100</f>
        <v>0.27666896505375299</v>
      </c>
      <c r="G6" t="s">
        <v>31</v>
      </c>
    </row>
    <row r="7" spans="2:7">
      <c r="B7" s="10" t="s">
        <v>22</v>
      </c>
      <c r="D7" t="s">
        <v>7</v>
      </c>
      <c r="F7" s="6">
        <f>'VRES Profiles by Timeslice'!D5/100</f>
        <v>0.28037157526882001</v>
      </c>
      <c r="G7" t="s">
        <v>31</v>
      </c>
    </row>
    <row r="8" spans="2:7">
      <c r="B8" s="10" t="s">
        <v>13</v>
      </c>
      <c r="D8" t="s">
        <v>7</v>
      </c>
      <c r="F8" s="6">
        <f>'VRES Profiles by Timeslice'!D6/100</f>
        <v>0.37748807752810298</v>
      </c>
      <c r="G8" t="s">
        <v>31</v>
      </c>
    </row>
    <row r="9" spans="2:7">
      <c r="B9" s="10" t="s">
        <v>15</v>
      </c>
      <c r="D9" t="s">
        <v>7</v>
      </c>
      <c r="F9" s="6">
        <f>'VRES Profiles by Timeslice'!D7/100</f>
        <v>0.34044108707867599</v>
      </c>
      <c r="G9" t="s">
        <v>31</v>
      </c>
    </row>
    <row r="10" spans="2:7">
      <c r="B10" s="10" t="s">
        <v>16</v>
      </c>
      <c r="D10" t="s">
        <v>7</v>
      </c>
      <c r="F10" s="6">
        <f>'VRES Profiles by Timeslice'!D8/100</f>
        <v>0.31855997050561397</v>
      </c>
      <c r="G10" t="s">
        <v>31</v>
      </c>
    </row>
    <row r="11" spans="2:7">
      <c r="B11" s="10" t="s">
        <v>14</v>
      </c>
      <c r="D11" t="s">
        <v>7</v>
      </c>
      <c r="F11" s="6">
        <f>'VRES Profiles by Timeslice'!D9/100</f>
        <v>0.35562847752812099</v>
      </c>
      <c r="G11" t="s">
        <v>31</v>
      </c>
    </row>
    <row r="12" spans="2:7">
      <c r="B12" s="10" t="s">
        <v>17</v>
      </c>
      <c r="D12" t="s">
        <v>7</v>
      </c>
      <c r="F12" s="6">
        <f>'VRES Profiles by Timeslice'!D10/100</f>
        <v>0.235531830434794</v>
      </c>
      <c r="G12" t="s">
        <v>31</v>
      </c>
    </row>
    <row r="13" spans="2:7">
      <c r="B13" s="10" t="s">
        <v>19</v>
      </c>
      <c r="D13" t="s">
        <v>7</v>
      </c>
      <c r="F13" s="6">
        <f>'VRES Profiles by Timeslice'!D11/100</f>
        <v>0.205182067934777</v>
      </c>
      <c r="G13" t="s">
        <v>31</v>
      </c>
    </row>
    <row r="14" spans="2:7">
      <c r="B14" s="10" t="s">
        <v>20</v>
      </c>
      <c r="D14" t="s">
        <v>7</v>
      </c>
      <c r="F14" s="6">
        <f>'VRES Profiles by Timeslice'!D12/100</f>
        <v>0.18605911005435799</v>
      </c>
      <c r="G14" t="s">
        <v>31</v>
      </c>
    </row>
    <row r="15" spans="2:7">
      <c r="B15" s="10" t="s">
        <v>18</v>
      </c>
      <c r="D15" t="s">
        <v>7</v>
      </c>
      <c r="F15" s="6">
        <f>'VRES Profiles by Timeslice'!D13/100</f>
        <v>0.204560836956557</v>
      </c>
      <c r="G15" t="s">
        <v>31</v>
      </c>
    </row>
    <row r="16" spans="2:7">
      <c r="B16" s="10" t="s">
        <v>25</v>
      </c>
      <c r="D16" t="s">
        <v>7</v>
      </c>
      <c r="F16" s="6">
        <f>'VRES Profiles by Timeslice'!D14/100</f>
        <v>0.28987009782609197</v>
      </c>
      <c r="G16" t="s">
        <v>31</v>
      </c>
    </row>
    <row r="17" spans="2:7">
      <c r="B17" s="10" t="s">
        <v>27</v>
      </c>
      <c r="D17" t="s">
        <v>7</v>
      </c>
      <c r="F17" s="6">
        <f>'VRES Profiles by Timeslice'!D15/100</f>
        <v>0.320608057065215</v>
      </c>
      <c r="G17" t="s">
        <v>31</v>
      </c>
    </row>
    <row r="18" spans="2:7">
      <c r="B18" s="10" t="s">
        <v>28</v>
      </c>
      <c r="D18" t="s">
        <v>7</v>
      </c>
      <c r="F18" s="6">
        <f>'VRES Profiles by Timeslice'!D16/100</f>
        <v>0.28143013043477799</v>
      </c>
      <c r="G18" t="s">
        <v>31</v>
      </c>
    </row>
    <row r="19" spans="2:7">
      <c r="B19" s="9" t="s">
        <v>26</v>
      </c>
      <c r="C19" s="7"/>
      <c r="D19" s="7" t="s">
        <v>7</v>
      </c>
      <c r="E19" s="7"/>
      <c r="F19" s="8">
        <f>'VRES Profiles by Timeslice'!D17/100</f>
        <v>0.32921720108694896</v>
      </c>
      <c r="G19" s="7" t="s">
        <v>31</v>
      </c>
    </row>
    <row r="20" spans="2:7">
      <c r="B20" s="10" t="s">
        <v>21</v>
      </c>
      <c r="D20" t="s">
        <v>7</v>
      </c>
      <c r="F20" s="6">
        <f>'VRES Profiles by Timeslice'!D2/100</f>
        <v>0.31796519462367101</v>
      </c>
      <c r="G20" t="s">
        <v>36</v>
      </c>
    </row>
    <row r="21" spans="2:7">
      <c r="B21" s="10" t="s">
        <v>23</v>
      </c>
      <c r="D21" t="s">
        <v>7</v>
      </c>
      <c r="F21" s="6">
        <f>'VRES Profiles by Timeslice'!D3/100</f>
        <v>0.27952673387094101</v>
      </c>
      <c r="G21" t="s">
        <v>36</v>
      </c>
    </row>
    <row r="22" spans="2:7">
      <c r="B22" s="10" t="s">
        <v>24</v>
      </c>
      <c r="D22" t="s">
        <v>7</v>
      </c>
      <c r="F22" s="6">
        <f>'VRES Profiles by Timeslice'!D4/100</f>
        <v>0.27666896505375299</v>
      </c>
      <c r="G22" t="s">
        <v>36</v>
      </c>
    </row>
    <row r="23" spans="2:7">
      <c r="B23" s="10" t="s">
        <v>22</v>
      </c>
      <c r="D23" t="s">
        <v>7</v>
      </c>
      <c r="F23" s="6">
        <f>'VRES Profiles by Timeslice'!D5/100</f>
        <v>0.28037157526882001</v>
      </c>
      <c r="G23" t="s">
        <v>36</v>
      </c>
    </row>
    <row r="24" spans="2:7">
      <c r="B24" s="10" t="s">
        <v>13</v>
      </c>
      <c r="D24" t="s">
        <v>7</v>
      </c>
      <c r="F24" s="6">
        <f>'VRES Profiles by Timeslice'!D6/100</f>
        <v>0.37748807752810298</v>
      </c>
      <c r="G24" t="s">
        <v>36</v>
      </c>
    </row>
    <row r="25" spans="2:7">
      <c r="B25" s="10" t="s">
        <v>15</v>
      </c>
      <c r="D25" t="s">
        <v>7</v>
      </c>
      <c r="F25" s="6">
        <f>'VRES Profiles by Timeslice'!D7/100</f>
        <v>0.34044108707867599</v>
      </c>
      <c r="G25" t="s">
        <v>36</v>
      </c>
    </row>
    <row r="26" spans="2:7">
      <c r="B26" s="10" t="s">
        <v>16</v>
      </c>
      <c r="D26" t="s">
        <v>7</v>
      </c>
      <c r="F26" s="6">
        <f>'VRES Profiles by Timeslice'!D8/100</f>
        <v>0.31855997050561397</v>
      </c>
      <c r="G26" t="s">
        <v>36</v>
      </c>
    </row>
    <row r="27" spans="2:7">
      <c r="B27" s="10" t="s">
        <v>14</v>
      </c>
      <c r="D27" t="s">
        <v>7</v>
      </c>
      <c r="F27" s="6">
        <f>'VRES Profiles by Timeslice'!D9/100</f>
        <v>0.35562847752812099</v>
      </c>
      <c r="G27" t="s">
        <v>36</v>
      </c>
    </row>
    <row r="28" spans="2:7">
      <c r="B28" s="10" t="s">
        <v>17</v>
      </c>
      <c r="D28" t="s">
        <v>7</v>
      </c>
      <c r="F28" s="6">
        <f>'VRES Profiles by Timeslice'!D10/100</f>
        <v>0.235531830434794</v>
      </c>
      <c r="G28" t="s">
        <v>36</v>
      </c>
    </row>
    <row r="29" spans="2:7">
      <c r="B29" s="10" t="s">
        <v>19</v>
      </c>
      <c r="D29" t="s">
        <v>7</v>
      </c>
      <c r="F29" s="6">
        <f>'VRES Profiles by Timeslice'!D11/100</f>
        <v>0.205182067934777</v>
      </c>
      <c r="G29" t="s">
        <v>36</v>
      </c>
    </row>
    <row r="30" spans="2:7">
      <c r="B30" s="10" t="s">
        <v>20</v>
      </c>
      <c r="D30" t="s">
        <v>7</v>
      </c>
      <c r="F30" s="6">
        <f>'VRES Profiles by Timeslice'!D12/100</f>
        <v>0.18605911005435799</v>
      </c>
      <c r="G30" t="s">
        <v>36</v>
      </c>
    </row>
    <row r="31" spans="2:7">
      <c r="B31" s="10" t="s">
        <v>18</v>
      </c>
      <c r="D31" t="s">
        <v>7</v>
      </c>
      <c r="F31" s="6">
        <f>'VRES Profiles by Timeslice'!D13/100</f>
        <v>0.204560836956557</v>
      </c>
      <c r="G31" t="s">
        <v>36</v>
      </c>
    </row>
    <row r="32" spans="2:7">
      <c r="B32" s="10" t="s">
        <v>25</v>
      </c>
      <c r="D32" t="s">
        <v>7</v>
      </c>
      <c r="F32" s="6">
        <f>'VRES Profiles by Timeslice'!D14/100</f>
        <v>0.28987009782609197</v>
      </c>
      <c r="G32" t="s">
        <v>36</v>
      </c>
    </row>
    <row r="33" spans="2:7">
      <c r="B33" s="10" t="s">
        <v>27</v>
      </c>
      <c r="D33" t="s">
        <v>7</v>
      </c>
      <c r="F33" s="6">
        <f>'VRES Profiles by Timeslice'!D15/100</f>
        <v>0.320608057065215</v>
      </c>
      <c r="G33" t="s">
        <v>36</v>
      </c>
    </row>
    <row r="34" spans="2:7">
      <c r="B34" s="10" t="s">
        <v>28</v>
      </c>
      <c r="D34" t="s">
        <v>7</v>
      </c>
      <c r="F34" s="6">
        <f>'VRES Profiles by Timeslice'!D16/100</f>
        <v>0.28143013043477799</v>
      </c>
      <c r="G34" t="s">
        <v>36</v>
      </c>
    </row>
    <row r="35" spans="2:7">
      <c r="B35" s="9" t="s">
        <v>26</v>
      </c>
      <c r="C35" s="7"/>
      <c r="D35" s="7" t="s">
        <v>7</v>
      </c>
      <c r="E35" s="7"/>
      <c r="F35" s="8">
        <f>'VRES Profiles by Timeslice'!D17/100</f>
        <v>0.32921720108694896</v>
      </c>
      <c r="G35" t="s">
        <v>36</v>
      </c>
    </row>
    <row r="36" spans="2:7">
      <c r="B36" s="10" t="s">
        <v>21</v>
      </c>
      <c r="D36" t="s">
        <v>7</v>
      </c>
      <c r="E36" s="11"/>
      <c r="F36" s="12">
        <f>'VRES Profiles by Timeslice'!C2/100</f>
        <v>0.39552818817228297</v>
      </c>
      <c r="G36" s="11" t="s">
        <v>32</v>
      </c>
    </row>
    <row r="37" spans="2:7">
      <c r="B37" s="10" t="s">
        <v>23</v>
      </c>
      <c r="D37" t="s">
        <v>7</v>
      </c>
      <c r="E37" s="11"/>
      <c r="F37" s="12">
        <f>'VRES Profiles by Timeslice'!C3/100</f>
        <v>0.38176440591410499</v>
      </c>
      <c r="G37" s="11" t="s">
        <v>32</v>
      </c>
    </row>
    <row r="38" spans="2:7">
      <c r="B38" s="10" t="s">
        <v>24</v>
      </c>
      <c r="D38" t="s">
        <v>7</v>
      </c>
      <c r="E38" s="11"/>
      <c r="F38" s="12">
        <f>'VRES Profiles by Timeslice'!C4/100</f>
        <v>0.38235691263451899</v>
      </c>
      <c r="G38" s="11" t="s">
        <v>32</v>
      </c>
    </row>
    <row r="39" spans="2:7">
      <c r="B39" s="10" t="s">
        <v>22</v>
      </c>
      <c r="D39" t="s">
        <v>7</v>
      </c>
      <c r="E39" s="11"/>
      <c r="F39" s="12">
        <f>'VRES Profiles by Timeslice'!C5/100</f>
        <v>0.38615797849679095</v>
      </c>
      <c r="G39" s="11" t="s">
        <v>32</v>
      </c>
    </row>
    <row r="40" spans="2:7">
      <c r="B40" s="10" t="s">
        <v>13</v>
      </c>
      <c r="D40" t="s">
        <v>7</v>
      </c>
      <c r="E40" s="11"/>
      <c r="F40" s="12">
        <f>'VRES Profiles by Timeslice'!C6/100</f>
        <v>0.470875374157468</v>
      </c>
      <c r="G40" s="11" t="s">
        <v>32</v>
      </c>
    </row>
    <row r="41" spans="2:7">
      <c r="B41" s="10" t="s">
        <v>15</v>
      </c>
      <c r="D41" t="s">
        <v>7</v>
      </c>
      <c r="E41" s="11"/>
      <c r="F41" s="12">
        <f>'VRES Profiles by Timeslice'!C7/100</f>
        <v>0.45614685393207999</v>
      </c>
      <c r="G41" s="11" t="s">
        <v>32</v>
      </c>
    </row>
    <row r="42" spans="2:7">
      <c r="B42" s="10" t="s">
        <v>16</v>
      </c>
      <c r="D42" t="s">
        <v>7</v>
      </c>
      <c r="E42" s="11"/>
      <c r="F42" s="12">
        <f>'VRES Profiles by Timeslice'!C8/100</f>
        <v>0.44479929915746902</v>
      </c>
      <c r="G42" s="11" t="s">
        <v>32</v>
      </c>
    </row>
    <row r="43" spans="2:7">
      <c r="B43" s="10" t="s">
        <v>14</v>
      </c>
      <c r="D43" t="s">
        <v>7</v>
      </c>
      <c r="E43" s="11"/>
      <c r="F43" s="12">
        <f>'VRES Profiles by Timeslice'!C9/100</f>
        <v>0.46715993258722299</v>
      </c>
      <c r="G43" s="11" t="s">
        <v>32</v>
      </c>
    </row>
    <row r="44" spans="2:7">
      <c r="B44" s="10" t="s">
        <v>17</v>
      </c>
      <c r="D44" t="s">
        <v>7</v>
      </c>
      <c r="E44" s="11"/>
      <c r="F44" s="12">
        <f>'VRES Profiles by Timeslice'!C10/100</f>
        <v>0.27405623478277802</v>
      </c>
      <c r="G44" s="11" t="s">
        <v>32</v>
      </c>
    </row>
    <row r="45" spans="2:7">
      <c r="B45" s="10" t="s">
        <v>19</v>
      </c>
      <c r="D45" t="s">
        <v>7</v>
      </c>
      <c r="E45" s="11"/>
      <c r="F45" s="12">
        <f>'VRES Profiles by Timeslice'!C11/100</f>
        <v>0.28988591576005196</v>
      </c>
      <c r="G45" s="11" t="s">
        <v>32</v>
      </c>
    </row>
    <row r="46" spans="2:7">
      <c r="B46" s="10" t="s">
        <v>20</v>
      </c>
      <c r="D46" t="s">
        <v>7</v>
      </c>
      <c r="E46" s="11"/>
      <c r="F46" s="12">
        <f>'VRES Profiles by Timeslice'!C12/100</f>
        <v>0.26653631385854998</v>
      </c>
      <c r="G46" s="11" t="s">
        <v>32</v>
      </c>
    </row>
    <row r="47" spans="2:7">
      <c r="B47" s="10" t="s">
        <v>18</v>
      </c>
      <c r="D47" t="s">
        <v>7</v>
      </c>
      <c r="E47" s="11"/>
      <c r="F47" s="12">
        <f>'VRES Profiles by Timeslice'!C13/100</f>
        <v>0.266992081522052</v>
      </c>
      <c r="G47" s="11" t="s">
        <v>32</v>
      </c>
    </row>
    <row r="48" spans="2:7">
      <c r="B48" s="10" t="s">
        <v>25</v>
      </c>
      <c r="D48" t="s">
        <v>7</v>
      </c>
      <c r="E48" s="11"/>
      <c r="F48" s="12">
        <f>'VRES Profiles by Timeslice'!C14/100</f>
        <v>0.42111005326120099</v>
      </c>
      <c r="G48" s="11" t="s">
        <v>32</v>
      </c>
    </row>
    <row r="49" spans="2:7">
      <c r="B49" s="10" t="s">
        <v>27</v>
      </c>
      <c r="D49" t="s">
        <v>7</v>
      </c>
      <c r="E49" s="11"/>
      <c r="F49" s="12">
        <f>'VRES Profiles by Timeslice'!C15/100</f>
        <v>0.46439939402234698</v>
      </c>
      <c r="G49" s="11" t="s">
        <v>32</v>
      </c>
    </row>
    <row r="50" spans="2:7">
      <c r="B50" s="10" t="s">
        <v>28</v>
      </c>
      <c r="D50" t="s">
        <v>7</v>
      </c>
      <c r="E50" s="11"/>
      <c r="F50" s="12">
        <f>'VRES Profiles by Timeslice'!C16/100</f>
        <v>0.43702039130433301</v>
      </c>
      <c r="G50" s="11" t="s">
        <v>32</v>
      </c>
    </row>
    <row r="51" spans="2:7">
      <c r="B51" s="9" t="s">
        <v>26</v>
      </c>
      <c r="C51" s="7"/>
      <c r="D51" s="7" t="s">
        <v>7</v>
      </c>
      <c r="E51" s="7"/>
      <c r="F51" s="8">
        <f>'VRES Profiles by Timeslice'!C17/100</f>
        <v>0.46643701086841299</v>
      </c>
      <c r="G51" s="7" t="s">
        <v>32</v>
      </c>
    </row>
    <row r="52" spans="2:7">
      <c r="B52" t="s">
        <v>21</v>
      </c>
      <c r="D52" t="s">
        <v>7</v>
      </c>
      <c r="F52" s="6">
        <f>'VRES Profiles by Timeslice'!B2/100</f>
        <v>0.28206655913975104</v>
      </c>
      <c r="G52" t="s">
        <v>35</v>
      </c>
    </row>
    <row r="53" spans="2:7">
      <c r="B53" t="s">
        <v>23</v>
      </c>
      <c r="D53" t="s">
        <v>7</v>
      </c>
      <c r="F53" s="6">
        <f>'VRES Profiles by Timeslice'!B3/100</f>
        <v>0</v>
      </c>
      <c r="G53" t="s">
        <v>35</v>
      </c>
    </row>
    <row r="54" spans="2:7">
      <c r="B54" t="s">
        <v>24</v>
      </c>
      <c r="D54" t="s">
        <v>7</v>
      </c>
      <c r="F54" s="6">
        <f>'VRES Profiles by Timeslice'!B4/100</f>
        <v>4.9100806453590004E-3</v>
      </c>
      <c r="G54" t="s">
        <v>35</v>
      </c>
    </row>
    <row r="55" spans="2:7">
      <c r="B55" t="s">
        <v>22</v>
      </c>
      <c r="D55" t="s">
        <v>7</v>
      </c>
      <c r="F55" s="6">
        <f>'VRES Profiles by Timeslice'!B5/100</f>
        <v>3.4301075226302399E-4</v>
      </c>
      <c r="G55" t="s">
        <v>35</v>
      </c>
    </row>
    <row r="56" spans="2:7">
      <c r="B56" t="s">
        <v>13</v>
      </c>
      <c r="D56" t="s">
        <v>7</v>
      </c>
      <c r="F56" s="6">
        <f>'VRES Profiles by Timeslice'!B6/100</f>
        <v>0.26336561797770502</v>
      </c>
      <c r="G56" t="s">
        <v>35</v>
      </c>
    </row>
    <row r="57" spans="2:7">
      <c r="B57" t="s">
        <v>15</v>
      </c>
      <c r="D57" t="s">
        <v>7</v>
      </c>
      <c r="F57" s="6">
        <f>'VRES Profiles by Timeslice'!B7/100</f>
        <v>0</v>
      </c>
      <c r="G57" t="s">
        <v>35</v>
      </c>
    </row>
    <row r="58" spans="2:7">
      <c r="B58" t="s">
        <v>16</v>
      </c>
      <c r="D58" t="s">
        <v>7</v>
      </c>
      <c r="F58" s="6">
        <f>'VRES Profiles by Timeslice'!B8/100</f>
        <v>3.8383426965663803E-3</v>
      </c>
      <c r="G58" t="s">
        <v>35</v>
      </c>
    </row>
    <row r="59" spans="2:7">
      <c r="B59" t="s">
        <v>14</v>
      </c>
      <c r="D59" t="s">
        <v>7</v>
      </c>
      <c r="F59" s="6">
        <f>'VRES Profiles by Timeslice'!B9/100</f>
        <v>7.6966292193593195E-5</v>
      </c>
      <c r="G59" t="s">
        <v>35</v>
      </c>
    </row>
    <row r="60" spans="2:7">
      <c r="B60" t="s">
        <v>17</v>
      </c>
      <c r="D60" t="s">
        <v>7</v>
      </c>
      <c r="F60" s="6">
        <f>'VRES Profiles by Timeslice'!B10/100</f>
        <v>0.38127054347813799</v>
      </c>
      <c r="G60" t="s">
        <v>35</v>
      </c>
    </row>
    <row r="61" spans="2:7">
      <c r="B61" t="s">
        <v>19</v>
      </c>
      <c r="D61" t="s">
        <v>7</v>
      </c>
      <c r="F61" s="6">
        <f>'VRES Profiles by Timeslice'!B11/100</f>
        <v>0</v>
      </c>
      <c r="G61" t="s">
        <v>35</v>
      </c>
    </row>
    <row r="62" spans="2:7">
      <c r="B62" t="s">
        <v>20</v>
      </c>
      <c r="D62" t="s">
        <v>7</v>
      </c>
      <c r="F62" s="6">
        <f>'VRES Profiles by Timeslice'!B12/100</f>
        <v>1.8855978260883598E-2</v>
      </c>
      <c r="G62" t="s">
        <v>35</v>
      </c>
    </row>
    <row r="63" spans="2:7">
      <c r="B63" t="s">
        <v>18</v>
      </c>
      <c r="D63" t="s">
        <v>7</v>
      </c>
      <c r="F63" s="6">
        <f>'VRES Profiles by Timeslice'!B13/100</f>
        <v>5.9624999993964601E-3</v>
      </c>
      <c r="G63" t="s">
        <v>35</v>
      </c>
    </row>
    <row r="64" spans="2:7">
      <c r="B64" t="s">
        <v>25</v>
      </c>
      <c r="D64" t="s">
        <v>7</v>
      </c>
      <c r="F64" s="6">
        <f>'VRES Profiles by Timeslice'!B14/100</f>
        <v>0.107703369565185</v>
      </c>
      <c r="G64" t="s">
        <v>35</v>
      </c>
    </row>
    <row r="65" spans="2:7">
      <c r="B65" t="s">
        <v>27</v>
      </c>
      <c r="D65" t="s">
        <v>7</v>
      </c>
      <c r="F65" s="6">
        <f>'VRES Profiles by Timeslice'!B15/100</f>
        <v>0</v>
      </c>
      <c r="G65" t="s">
        <v>35</v>
      </c>
    </row>
    <row r="66" spans="2:7">
      <c r="B66" t="s">
        <v>28</v>
      </c>
      <c r="D66" t="s">
        <v>7</v>
      </c>
      <c r="F66" s="6">
        <f>'VRES Profiles by Timeslice'!B16/100</f>
        <v>0</v>
      </c>
      <c r="G66" t="s">
        <v>35</v>
      </c>
    </row>
    <row r="67" spans="2:7">
      <c r="B67" s="7" t="s">
        <v>26</v>
      </c>
      <c r="C67" s="7"/>
      <c r="D67" s="7" t="s">
        <v>7</v>
      </c>
      <c r="E67" s="7"/>
      <c r="F67" s="8">
        <f>'VRES Profiles by Timeslice'!B17/100</f>
        <v>0</v>
      </c>
      <c r="G67" s="7" t="s">
        <v>35</v>
      </c>
    </row>
    <row r="68" spans="2:7">
      <c r="B68" t="s">
        <v>21</v>
      </c>
      <c r="D68" t="s">
        <v>7</v>
      </c>
      <c r="F68" s="6">
        <f>F52*1.1</f>
        <v>0.31027321505372618</v>
      </c>
      <c r="G68" t="s">
        <v>33</v>
      </c>
    </row>
    <row r="69" spans="2:7">
      <c r="B69" t="s">
        <v>23</v>
      </c>
      <c r="D69" t="s">
        <v>7</v>
      </c>
      <c r="F69" s="6">
        <f t="shared" ref="F69:F82" si="0">F53*1.1</f>
        <v>0</v>
      </c>
      <c r="G69" t="s">
        <v>33</v>
      </c>
    </row>
    <row r="70" spans="2:7">
      <c r="B70" t="s">
        <v>24</v>
      </c>
      <c r="D70" t="s">
        <v>7</v>
      </c>
      <c r="F70" s="6">
        <f t="shared" si="0"/>
        <v>5.4010887098949007E-3</v>
      </c>
      <c r="G70" t="s">
        <v>33</v>
      </c>
    </row>
    <row r="71" spans="2:7">
      <c r="B71" t="s">
        <v>22</v>
      </c>
      <c r="D71" t="s">
        <v>7</v>
      </c>
      <c r="F71" s="6">
        <f t="shared" si="0"/>
        <v>3.7731182748932643E-4</v>
      </c>
      <c r="G71" t="s">
        <v>33</v>
      </c>
    </row>
    <row r="72" spans="2:7">
      <c r="B72" t="s">
        <v>13</v>
      </c>
      <c r="D72" t="s">
        <v>7</v>
      </c>
      <c r="F72" s="6">
        <f t="shared" si="0"/>
        <v>0.28970217977547558</v>
      </c>
      <c r="G72" t="s">
        <v>33</v>
      </c>
    </row>
    <row r="73" spans="2:7">
      <c r="B73" t="s">
        <v>15</v>
      </c>
      <c r="D73" t="s">
        <v>7</v>
      </c>
      <c r="F73" s="6">
        <f t="shared" si="0"/>
        <v>0</v>
      </c>
      <c r="G73" t="s">
        <v>33</v>
      </c>
    </row>
    <row r="74" spans="2:7">
      <c r="B74" t="s">
        <v>16</v>
      </c>
      <c r="D74" t="s">
        <v>7</v>
      </c>
      <c r="F74" s="6">
        <f t="shared" si="0"/>
        <v>4.2221769662230185E-3</v>
      </c>
      <c r="G74" t="s">
        <v>33</v>
      </c>
    </row>
    <row r="75" spans="2:7">
      <c r="B75" t="s">
        <v>14</v>
      </c>
      <c r="D75" t="s">
        <v>7</v>
      </c>
      <c r="F75" s="6">
        <f t="shared" si="0"/>
        <v>8.4662921412952526E-5</v>
      </c>
      <c r="G75" t="s">
        <v>33</v>
      </c>
    </row>
    <row r="76" spans="2:7">
      <c r="B76" t="s">
        <v>17</v>
      </c>
      <c r="D76" t="s">
        <v>7</v>
      </c>
      <c r="F76" s="6">
        <f t="shared" si="0"/>
        <v>0.41939759782595182</v>
      </c>
      <c r="G76" t="s">
        <v>33</v>
      </c>
    </row>
    <row r="77" spans="2:7">
      <c r="B77" t="s">
        <v>19</v>
      </c>
      <c r="D77" t="s">
        <v>7</v>
      </c>
      <c r="F77" s="6">
        <f t="shared" si="0"/>
        <v>0</v>
      </c>
      <c r="G77" t="s">
        <v>33</v>
      </c>
    </row>
    <row r="78" spans="2:7">
      <c r="B78" t="s">
        <v>20</v>
      </c>
      <c r="D78" t="s">
        <v>7</v>
      </c>
      <c r="F78" s="6">
        <f t="shared" si="0"/>
        <v>2.0741576086971959E-2</v>
      </c>
      <c r="G78" t="s">
        <v>33</v>
      </c>
    </row>
    <row r="79" spans="2:7">
      <c r="B79" t="s">
        <v>18</v>
      </c>
      <c r="D79" t="s">
        <v>7</v>
      </c>
      <c r="F79" s="6">
        <f t="shared" si="0"/>
        <v>6.5587499993361069E-3</v>
      </c>
      <c r="G79" t="s">
        <v>33</v>
      </c>
    </row>
    <row r="80" spans="2:7">
      <c r="B80" t="s">
        <v>25</v>
      </c>
      <c r="D80" t="s">
        <v>7</v>
      </c>
      <c r="F80" s="6">
        <f t="shared" si="0"/>
        <v>0.11847370652170351</v>
      </c>
      <c r="G80" t="s">
        <v>33</v>
      </c>
    </row>
    <row r="81" spans="2:7">
      <c r="B81" t="s">
        <v>27</v>
      </c>
      <c r="D81" t="s">
        <v>7</v>
      </c>
      <c r="F81" s="6">
        <f t="shared" si="0"/>
        <v>0</v>
      </c>
      <c r="G81" t="s">
        <v>33</v>
      </c>
    </row>
    <row r="82" spans="2:7">
      <c r="B82" t="s">
        <v>28</v>
      </c>
      <c r="D82" t="s">
        <v>7</v>
      </c>
      <c r="F82" s="6">
        <f t="shared" si="0"/>
        <v>0</v>
      </c>
      <c r="G82" t="s">
        <v>33</v>
      </c>
    </row>
    <row r="83" spans="2:7" ht="15.75" thickBot="1">
      <c r="B83" t="s">
        <v>26</v>
      </c>
      <c r="D83" t="s">
        <v>7</v>
      </c>
      <c r="F83" s="6">
        <f>F67*1.1</f>
        <v>0</v>
      </c>
      <c r="G83" t="s">
        <v>33</v>
      </c>
    </row>
    <row r="84" spans="2:7">
      <c r="B84" s="13" t="str">
        <f>B4&amp;","&amp;B5&amp;","&amp;B6&amp;","&amp;B7&amp;","&amp;B8&amp;","&amp;B9&amp;","&amp;B10&amp;","&amp;B11&amp;","&amp;B12&amp;","&amp;B13&amp;","&amp;B14&amp;","&amp;B15&amp;","&amp;B16&amp;","&amp;B17&amp;","&amp;B18&amp;","&amp;B19</f>
        <v>AuD,AuE,AuN,AuP,SpD,SpE,SpN,SpP,SuD,SuE,SuN,SuP,WiD,WiE,WiN,WiP</v>
      </c>
      <c r="C84" s="14"/>
      <c r="D84" s="14" t="s">
        <v>7</v>
      </c>
      <c r="E84" s="14">
        <v>0</v>
      </c>
      <c r="F84" s="15">
        <v>5</v>
      </c>
      <c r="G84" s="14" t="s">
        <v>34</v>
      </c>
    </row>
  </sheetData>
  <sortState xmlns:xlrd2="http://schemas.microsoft.com/office/spreadsheetml/2017/richdata2" ref="B20:B35">
    <sortCondition ref="B20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7"/>
  <sheetViews>
    <sheetView workbookViewId="0">
      <selection activeCell="A2" sqref="A2"/>
    </sheetView>
  </sheetViews>
  <sheetFormatPr defaultRowHeight="15"/>
  <cols>
    <col min="1" max="1" width="9.28515625" customWidth="1"/>
    <col min="2" max="3" width="22.7109375" customWidth="1"/>
    <col min="4" max="4" width="23" customWidth="1"/>
    <col min="5" max="5" width="14.7109375" customWidth="1"/>
    <col min="6" max="6" width="29.85546875" customWidth="1"/>
    <col min="7" max="7" width="22.7109375" customWidth="1"/>
  </cols>
  <sheetData>
    <row r="1" spans="1:7">
      <c r="A1" t="s">
        <v>8</v>
      </c>
      <c r="B1" t="s">
        <v>9</v>
      </c>
      <c r="C1" t="s">
        <v>29</v>
      </c>
      <c r="D1" t="s">
        <v>30</v>
      </c>
      <c r="E1" t="s">
        <v>10</v>
      </c>
      <c r="F1" t="s">
        <v>11</v>
      </c>
      <c r="G1" t="s">
        <v>12</v>
      </c>
    </row>
    <row r="2" spans="1:7">
      <c r="A2" t="s">
        <v>21</v>
      </c>
      <c r="B2">
        <v>28.206655913975101</v>
      </c>
      <c r="C2">
        <v>39.5528188172283</v>
      </c>
      <c r="D2">
        <v>31.796519462367101</v>
      </c>
      <c r="E2">
        <v>5034.1090000000004</v>
      </c>
      <c r="F2">
        <v>79.955350953280004</v>
      </c>
      <c r="G2">
        <v>90.338869899246006</v>
      </c>
    </row>
    <row r="3" spans="1:7">
      <c r="A3" t="s">
        <v>23</v>
      </c>
      <c r="B3">
        <v>0</v>
      </c>
      <c r="C3">
        <v>38.176440591410497</v>
      </c>
      <c r="D3">
        <v>27.952673387094102</v>
      </c>
      <c r="E3">
        <v>2014.4259999999999</v>
      </c>
      <c r="F3">
        <v>83.635755666936603</v>
      </c>
      <c r="G3">
        <v>90.5249356575722</v>
      </c>
    </row>
    <row r="4" spans="1:7">
      <c r="A4" t="s">
        <v>24</v>
      </c>
      <c r="B4">
        <v>0.49100806453590001</v>
      </c>
      <c r="C4">
        <v>38.235691263451898</v>
      </c>
      <c r="D4">
        <v>27.666896505375298</v>
      </c>
      <c r="E4">
        <v>2950.2710000000002</v>
      </c>
      <c r="F4">
        <v>77.737438599734205</v>
      </c>
      <c r="G4">
        <v>79.762398024217603</v>
      </c>
    </row>
    <row r="5" spans="1:7">
      <c r="A5" t="s">
        <v>22</v>
      </c>
      <c r="B5">
        <v>3.4301075226302401E-2</v>
      </c>
      <c r="C5">
        <v>38.615797849679097</v>
      </c>
      <c r="D5">
        <v>28.037157526882002</v>
      </c>
      <c r="E5">
        <v>1060.5250000000001</v>
      </c>
      <c r="F5">
        <v>96.138354900746293</v>
      </c>
      <c r="G5">
        <v>96.582584553121706</v>
      </c>
    </row>
    <row r="6" spans="1:7">
      <c r="A6" t="s">
        <v>13</v>
      </c>
      <c r="B6">
        <v>26.3365617977705</v>
      </c>
      <c r="C6">
        <v>47.087537415746802</v>
      </c>
      <c r="D6">
        <v>37.748807752810301</v>
      </c>
      <c r="E6">
        <v>4937.4539999999997</v>
      </c>
      <c r="F6">
        <v>81.4740860298363</v>
      </c>
      <c r="G6">
        <v>90.268844387983705</v>
      </c>
    </row>
    <row r="7" spans="1:7">
      <c r="A7" t="s">
        <v>15</v>
      </c>
      <c r="B7">
        <v>0</v>
      </c>
      <c r="C7">
        <v>45.614685393207999</v>
      </c>
      <c r="D7">
        <v>34.044108707867601</v>
      </c>
      <c r="E7">
        <v>2018.521</v>
      </c>
      <c r="F7">
        <v>83.497198401805505</v>
      </c>
      <c r="G7">
        <v>90.431494640629296</v>
      </c>
    </row>
    <row r="8" spans="1:7">
      <c r="A8" t="s">
        <v>16</v>
      </c>
      <c r="B8">
        <v>0.38383426965663803</v>
      </c>
      <c r="C8">
        <v>44.479929915746901</v>
      </c>
      <c r="D8">
        <v>31.855997050561399</v>
      </c>
      <c r="E8">
        <v>3077.4859999999999</v>
      </c>
      <c r="F8">
        <v>79.547780041465799</v>
      </c>
      <c r="G8">
        <v>77.883179050659805</v>
      </c>
    </row>
    <row r="9" spans="1:7">
      <c r="A9" t="s">
        <v>14</v>
      </c>
      <c r="B9">
        <v>7.6966292193593197E-3</v>
      </c>
      <c r="C9">
        <v>46.7159932587223</v>
      </c>
      <c r="D9">
        <v>35.562847752812097</v>
      </c>
      <c r="E9">
        <v>1058.3620000000001</v>
      </c>
      <c r="F9">
        <v>93.093911524406707</v>
      </c>
      <c r="G9">
        <v>104.127880995567</v>
      </c>
    </row>
    <row r="10" spans="1:7">
      <c r="A10" t="s">
        <v>17</v>
      </c>
      <c r="B10">
        <v>38.127054347813797</v>
      </c>
      <c r="C10">
        <v>27.4056234782778</v>
      </c>
      <c r="D10">
        <v>23.5531830434794</v>
      </c>
      <c r="E10">
        <v>4889.47</v>
      </c>
      <c r="F10">
        <v>81.127151562086794</v>
      </c>
      <c r="G10">
        <v>92.266759735083198</v>
      </c>
    </row>
    <row r="11" spans="1:7">
      <c r="A11" t="s">
        <v>19</v>
      </c>
      <c r="B11">
        <v>0</v>
      </c>
      <c r="C11">
        <v>28.988591576005199</v>
      </c>
      <c r="D11">
        <v>20.518206793477699</v>
      </c>
      <c r="E11">
        <v>1885.09</v>
      </c>
      <c r="F11">
        <v>84.445605510965905</v>
      </c>
      <c r="G11">
        <v>93.343943517121701</v>
      </c>
    </row>
    <row r="12" spans="1:7">
      <c r="A12" t="s">
        <v>20</v>
      </c>
      <c r="B12">
        <v>1.8855978260883599</v>
      </c>
      <c r="C12">
        <v>26.653631385855</v>
      </c>
      <c r="D12">
        <v>18.6059110054358</v>
      </c>
      <c r="E12">
        <v>2851.527</v>
      </c>
      <c r="F12">
        <v>83.373477215561905</v>
      </c>
      <c r="G12">
        <v>88.210077601011804</v>
      </c>
    </row>
    <row r="13" spans="1:7">
      <c r="A13" t="s">
        <v>18</v>
      </c>
      <c r="B13">
        <v>0.596249999939646</v>
      </c>
      <c r="C13">
        <v>26.699208152205198</v>
      </c>
      <c r="D13">
        <v>20.4560836956557</v>
      </c>
      <c r="E13">
        <v>1013.261</v>
      </c>
      <c r="F13">
        <v>86.440717533108995</v>
      </c>
      <c r="G13">
        <v>98.857037098008803</v>
      </c>
    </row>
    <row r="14" spans="1:7">
      <c r="A14" t="s">
        <v>25</v>
      </c>
      <c r="B14">
        <v>10.7703369565185</v>
      </c>
      <c r="C14">
        <v>42.1110053261201</v>
      </c>
      <c r="D14">
        <v>28.987009782609199</v>
      </c>
      <c r="E14">
        <v>5312.4539999999997</v>
      </c>
      <c r="F14">
        <v>84.287848327873405</v>
      </c>
      <c r="G14">
        <v>89.636205968548495</v>
      </c>
    </row>
    <row r="15" spans="1:7">
      <c r="A15" t="s">
        <v>27</v>
      </c>
      <c r="B15">
        <v>0</v>
      </c>
      <c r="C15">
        <v>46.4399394022347</v>
      </c>
      <c r="D15">
        <v>32.060805706521499</v>
      </c>
      <c r="E15">
        <v>2181.27</v>
      </c>
      <c r="F15">
        <v>83.929744272668998</v>
      </c>
      <c r="G15">
        <v>86.866126605416795</v>
      </c>
    </row>
    <row r="16" spans="1:7">
      <c r="A16" t="s">
        <v>28</v>
      </c>
      <c r="B16">
        <v>0</v>
      </c>
      <c r="C16">
        <v>43.702039130433299</v>
      </c>
      <c r="D16">
        <v>28.143013043477801</v>
      </c>
      <c r="E16">
        <v>3328.4319999999998</v>
      </c>
      <c r="F16">
        <v>76.499327926708702</v>
      </c>
      <c r="G16">
        <v>82.047495145320497</v>
      </c>
    </row>
    <row r="17" spans="1:7">
      <c r="A17" t="s">
        <v>26</v>
      </c>
      <c r="B17">
        <v>0</v>
      </c>
      <c r="C17">
        <v>46.643701086841297</v>
      </c>
      <c r="D17">
        <v>32.921720108694899</v>
      </c>
      <c r="E17">
        <v>1227.4949999999999</v>
      </c>
      <c r="F17">
        <v>92.937361365280907</v>
      </c>
      <c r="G17">
        <v>101.57248014466801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9880B-8BEE-43DE-BCC1-7F21F01881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12556D-3B16-4FB1-8ACD-B8AE74F34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BE2D4-6A0C-43D6-996B-5BDA2E349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</vt:lpstr>
      <vt:lpstr>VRES Profiles by Timeslice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2020-11-10T14:27:25Z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313198268413543</vt:r8>
  </property>
</Properties>
</file>