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FA1A49E-3DC5-453E-A1A2-B29B7464A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H_Grid_Extension" sheetId="5" r:id="rId1"/>
    <sheet name="Data" sheetId="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5" l="1"/>
  <c r="M4" i="5"/>
  <c r="M5" i="5"/>
  <c r="M6" i="5"/>
  <c r="S4" i="5"/>
  <c r="T4" i="5"/>
  <c r="S5" i="5"/>
  <c r="T5" i="5"/>
  <c r="S6" i="5"/>
  <c r="T6" i="5"/>
  <c r="G9" i="6"/>
  <c r="F9" i="6"/>
  <c r="L5" i="5" s="1"/>
  <c r="E9" i="6"/>
  <c r="L6" i="5" s="1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W2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3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11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11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11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1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11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<sst xmlns="http://schemas.openxmlformats.org/spreadsheetml/2006/main" count="105" uniqueCount="88">
  <si>
    <t>~FI_T</t>
  </si>
  <si>
    <t>TechName</t>
  </si>
  <si>
    <t>TechDesc</t>
  </si>
  <si>
    <t>Comm-IN</t>
  </si>
  <si>
    <t>Comm-OUT</t>
  </si>
  <si>
    <t>Life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</si>
  <si>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</si>
  <si>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</si>
  <si>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</si>
  <si>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</si>
  <si>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</si>
  <si>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</si>
  <si>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</si>
  <si>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</si>
  <si>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</si>
  <si>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</si>
  <si>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</si>
  <si>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</si>
  <si>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</si>
  <si>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</si>
  <si>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</si>
  <si>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</si>
  <si>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</si>
  <si>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</si>
  <si>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</si>
  <si>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</si>
  <si>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</si>
  <si>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</si>
  <si>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</si>
  <si>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</si>
  <si>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</si>
  <si>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</si>
  <si>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</si>
  <si>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</si>
  <si>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</si>
  <si>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</si>
  <si>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</si>
  <si>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</si>
  <si>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</si>
  <si>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</si>
  <si>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</si>
  <si>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</si>
  <si>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</si>
  <si>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</si>
  <si>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</si>
  <si>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</si>
  <si>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</si>
  <si>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</si>
  <si>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Investment Cost</t>
  </si>
  <si>
    <t>Variable O&amp;M Cost</t>
  </si>
  <si>
    <t>New Processes</t>
  </si>
  <si>
    <t>PRE</t>
  </si>
  <si>
    <t>*TechDesc</t>
  </si>
  <si>
    <t>PJ</t>
  </si>
  <si>
    <t>PJa</t>
  </si>
  <si>
    <t>Currency</t>
  </si>
  <si>
    <t>Year</t>
  </si>
  <si>
    <t>Curr</t>
  </si>
  <si>
    <t>NCAP_COST</t>
  </si>
  <si>
    <t>CAP_BND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</si>
  <si>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</si>
  <si>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</si>
  <si>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</si>
  <si>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</si>
  <si>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</si>
  <si>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</si>
  <si>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</si>
  <si>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</si>
  <si>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</si>
  <si>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DAYNITE</t>
  </si>
  <si>
    <t>TJ heat</t>
  </si>
  <si>
    <t>HETC</t>
  </si>
  <si>
    <t>HETD</t>
  </si>
  <si>
    <t>% heat demand</t>
  </si>
  <si>
    <t>€/GJ</t>
  </si>
  <si>
    <t>€ Capital costs (Millions)</t>
  </si>
  <si>
    <t>10% continguency</t>
  </si>
  <si>
    <t>*Above are upfront capital costs, not annualised</t>
  </si>
  <si>
    <t>HET-GRID-EXT_S1</t>
  </si>
  <si>
    <t>HET-GRID-EXT_S2</t>
  </si>
  <si>
    <t>HET-GRID-EXT_S3</t>
  </si>
  <si>
    <t>District Heating Network Extension - S1</t>
  </si>
  <si>
    <t>District Heating Network Extension - S2</t>
  </si>
  <si>
    <t>District Heating Network Extension - S3</t>
  </si>
  <si>
    <t>Capacity Bound</t>
  </si>
  <si>
    <t>CAP_BND~0</t>
  </si>
  <si>
    <t>I/E rule</t>
  </si>
  <si>
    <t>EUR18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</si>
</sst>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0" fillId="4" borderId="0" xfId="0" applyFill="1"/>
    <xf numFmtId="0" fontId="5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5" xfId="0" applyNumberFormat="1" applyBorder="1"/>
    <xf numFmtId="1" fontId="8" fillId="0" borderId="5" xfId="0" applyNumberFormat="1" applyFont="1" applyBorder="1"/>
    <xf numFmtId="1" fontId="8" fillId="0" borderId="5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5" xfId="1" applyFont="1" applyBorder="1"/>
    <xf numFmtId="9" fontId="0" fillId="7" borderId="5" xfId="1" applyFont="1" applyFill="1" applyBorder="1"/>
    <xf numFmtId="164" fontId="0" fillId="0" borderId="5" xfId="0" applyNumberFormat="1" applyBorder="1"/>
    <xf numFmtId="1" fontId="0" fillId="7" borderId="5" xfId="0" applyNumberFormat="1" applyFill="1" applyBorder="1"/>
    <xf numFmtId="1" fontId="0" fillId="0" borderId="0" xfId="0" applyNumberFormat="1"/>
    <xf numFmtId="0" fontId="0" fillId="0" borderId="0" xfId="0" applyNumberFormat="1" applyAlignment="1">
      <alignment vertical="center"/>
    </xf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Y13"/>
  <sheetViews>
    <sheetView tabSelected="1" workbookViewId="0">
      <selection activeCell="E20" sqref="E20"/>
    </sheetView>
  </sheetViews>
  <sheetFormatPr defaultRowHeight="12.75" x14ac:dyDescent="0.2"/>
  <cols>
    <col min="1" max="1" width="4" customWidth="1"/>
    <col min="2" max="2" width="20.7109375" bestFit="1" customWidth="1"/>
    <col min="3" max="3" width="35.28515625" bestFit="1" customWidth="1"/>
    <col min="4" max="4" width="15.7109375" bestFit="1" customWidth="1"/>
    <col min="5" max="5" width="12.140625" bestFit="1" customWidth="1"/>
    <col min="6" max="6" width="5.140625" bestFit="1" customWidth="1"/>
    <col min="7" max="7" width="11.28515625" bestFit="1" customWidth="1"/>
    <col min="8" max="8" width="10.85546875" bestFit="1" customWidth="1"/>
    <col min="10" max="10" width="9.7109375" bestFit="1" customWidth="1"/>
    <col min="11" max="11" width="13.28515625" customWidth="1"/>
    <col min="12" max="12" width="15.140625" bestFit="1" customWidth="1"/>
    <col min="13" max="14" width="12.7109375" customWidth="1"/>
    <col min="15" max="15" width="8" bestFit="1" customWidth="1"/>
    <col min="18" max="18" width="19.28515625" customWidth="1"/>
    <col min="19" max="19" width="18" bestFit="1" customWidth="1"/>
    <col min="20" max="20" width="35.28515625" bestFit="1" customWidth="1"/>
    <col min="23" max="23" width="9.28515625" bestFit="1" customWidth="1"/>
    <col min="24" max="24" width="11.28515625" bestFit="1" customWidth="1"/>
    <col min="25" max="25" width="8.28515625" bestFit="1" customWidth="1"/>
  </cols>
  <sheetData>
    <row r="1" spans="2:25" ht="18" x14ac:dyDescent="0.25">
      <c r="B1" s="12" t="s">
        <v>50</v>
      </c>
      <c r="E1" s="1"/>
      <c r="G1" s="3" t="s">
        <v>0</v>
      </c>
      <c r="H1" s="1"/>
      <c r="I1" s="1"/>
      <c r="R1" s="1" t="s">
        <v>18</v>
      </c>
      <c r="S1" s="1"/>
    </row>
    <row r="2" spans="2:25" x14ac:dyDescent="0.2">
      <c r="B2" s="10" t="s">
        <v>1</v>
      </c>
      <c r="C2" s="10" t="s">
        <v>52</v>
      </c>
      <c r="D2" s="10" t="s">
        <v>3</v>
      </c>
      <c r="E2" s="10" t="s">
        <v>4</v>
      </c>
      <c r="F2" s="10" t="s">
        <v>56</v>
      </c>
      <c r="G2" s="10" t="s">
        <v>57</v>
      </c>
      <c r="H2" s="10" t="s">
        <v>15</v>
      </c>
      <c r="I2" s="10" t="s">
        <v>17</v>
      </c>
      <c r="J2" s="13" t="s">
        <v>5</v>
      </c>
      <c r="K2" s="13" t="s">
        <v>43</v>
      </c>
      <c r="L2" s="13" t="s">
        <v>58</v>
      </c>
      <c r="M2" s="13" t="s">
        <v>59</v>
      </c>
      <c r="N2" s="13" t="s">
        <v>85</v>
      </c>
      <c r="O2" s="13" t="s">
        <v>42</v>
      </c>
      <c r="R2" s="4" t="s">
        <v>16</v>
      </c>
      <c r="S2" s="4" t="s">
        <v>1</v>
      </c>
      <c r="T2" s="4" t="s">
        <v>2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2:25" ht="39" thickBot="1" x14ac:dyDescent="0.25">
      <c r="B3" s="11" t="s">
        <v>39</v>
      </c>
      <c r="C3" s="11" t="s">
        <v>33</v>
      </c>
      <c r="D3" s="11" t="s">
        <v>40</v>
      </c>
      <c r="E3" s="11" t="s">
        <v>41</v>
      </c>
      <c r="F3" s="11"/>
      <c r="G3" s="11" t="s">
        <v>55</v>
      </c>
      <c r="H3" s="11" t="s">
        <v>47</v>
      </c>
      <c r="I3" s="11" t="s">
        <v>44</v>
      </c>
      <c r="J3" s="11" t="s">
        <v>45</v>
      </c>
      <c r="K3" s="11" t="s">
        <v>46</v>
      </c>
      <c r="L3" s="11" t="s">
        <v>48</v>
      </c>
      <c r="M3" s="11" t="s">
        <v>84</v>
      </c>
      <c r="N3" s="11" t="s">
        <v>86</v>
      </c>
      <c r="O3" s="11" t="s">
        <v>49</v>
      </c>
      <c r="R3" s="8" t="s">
        <v>31</v>
      </c>
      <c r="S3" s="8" t="s">
        <v>32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</row>
    <row r="4" spans="2:25" x14ac:dyDescent="0.2">
      <c r="B4" s="14" t="s">
        <v>78</v>
      </c>
      <c r="C4" s="14" t="s">
        <v>81</v>
      </c>
      <c r="D4" s="14" t="s">
        <v>71</v>
      </c>
      <c r="E4" s="14" t="s">
        <v>72</v>
      </c>
      <c r="F4">
        <v>2020</v>
      </c>
      <c r="G4" s="26" t="s">
        <v>87</v>
      </c>
      <c r="H4">
        <v>2022</v>
      </c>
      <c r="I4">
        <v>0.8</v>
      </c>
      <c r="J4">
        <v>30</v>
      </c>
      <c r="K4">
        <v>1</v>
      </c>
      <c r="L4" s="19">
        <f>Data!G9</f>
        <v>354.20000000000005</v>
      </c>
      <c r="M4" s="18">
        <f>Data!G5/1000</f>
        <v>8.653698919</v>
      </c>
      <c r="N4" s="25">
        <v>5</v>
      </c>
      <c r="R4" s="14" t="s">
        <v>51</v>
      </c>
      <c r="S4" s="14" t="str">
        <f>DH_Grid_Extension!B4</f>
        <v>HET-GRID-EXT_S1</v>
      </c>
      <c r="T4" s="14" t="str">
        <f>DH_Grid_Extension!C4</f>
        <v>District Heating Network Extension - S1</v>
      </c>
      <c r="U4" s="14" t="s">
        <v>53</v>
      </c>
      <c r="V4" s="14" t="s">
        <v>54</v>
      </c>
      <c r="W4" s="14" t="s">
        <v>69</v>
      </c>
      <c r="X4" s="9"/>
      <c r="Y4" s="9"/>
    </row>
    <row r="5" spans="2:25" x14ac:dyDescent="0.2">
      <c r="B5" s="14" t="s">
        <v>79</v>
      </c>
      <c r="C5" s="14" t="s">
        <v>82</v>
      </c>
      <c r="D5" s="14" t="s">
        <v>71</v>
      </c>
      <c r="E5" s="14" t="s">
        <v>72</v>
      </c>
      <c r="F5">
        <v>2020</v>
      </c>
      <c r="G5" s="26" t="s">
        <v>87</v>
      </c>
      <c r="H5">
        <v>2022</v>
      </c>
      <c r="I5">
        <v>0.8</v>
      </c>
      <c r="J5">
        <v>30</v>
      </c>
      <c r="K5">
        <v>1</v>
      </c>
      <c r="L5" s="19">
        <f>Data!F9</f>
        <v>2288</v>
      </c>
      <c r="M5" s="18">
        <f>Data!F5/1000</f>
        <v>28.682778717000001</v>
      </c>
      <c r="N5" s="25">
        <v>5</v>
      </c>
      <c r="R5" s="14" t="s">
        <v>51</v>
      </c>
      <c r="S5" s="14" t="str">
        <f>DH_Grid_Extension!B5</f>
        <v>HET-GRID-EXT_S2</v>
      </c>
      <c r="T5" s="14" t="str">
        <f>DH_Grid_Extension!C5</f>
        <v>District Heating Network Extension - S2</v>
      </c>
      <c r="U5" s="14" t="s">
        <v>53</v>
      </c>
      <c r="V5" s="14" t="s">
        <v>54</v>
      </c>
      <c r="W5" s="14" t="s">
        <v>69</v>
      </c>
    </row>
    <row r="6" spans="2:25" x14ac:dyDescent="0.2">
      <c r="B6" s="14" t="s">
        <v>80</v>
      </c>
      <c r="C6" s="14" t="s">
        <v>83</v>
      </c>
      <c r="D6" s="14" t="s">
        <v>71</v>
      </c>
      <c r="E6" s="14" t="s">
        <v>72</v>
      </c>
      <c r="F6">
        <v>2020</v>
      </c>
      <c r="G6" s="26" t="s">
        <v>87</v>
      </c>
      <c r="H6">
        <v>2022</v>
      </c>
      <c r="I6">
        <v>0.8</v>
      </c>
      <c r="J6">
        <v>30</v>
      </c>
      <c r="K6">
        <v>1</v>
      </c>
      <c r="L6" s="19">
        <f>Data!E9</f>
        <v>2906.2000000000003</v>
      </c>
      <c r="M6" s="18">
        <f>Data!E5/1000</f>
        <v>22.461807872000001</v>
      </c>
      <c r="N6" s="25">
        <v>5</v>
      </c>
      <c r="R6" s="14" t="s">
        <v>51</v>
      </c>
      <c r="S6" s="14" t="str">
        <f>DH_Grid_Extension!B6</f>
        <v>HET-GRID-EXT_S3</v>
      </c>
      <c r="T6" s="14" t="str">
        <f>DH_Grid_Extension!C6</f>
        <v>District Heating Network Extension - S3</v>
      </c>
      <c r="U6" s="14" t="s">
        <v>53</v>
      </c>
      <c r="V6" s="14" t="s">
        <v>54</v>
      </c>
      <c r="W6" s="14" t="s">
        <v>69</v>
      </c>
    </row>
    <row r="10" spans="2:25" x14ac:dyDescent="0.2">
      <c r="R10" s="1" t="s">
        <v>7</v>
      </c>
      <c r="S10" s="2"/>
      <c r="T10" s="2"/>
      <c r="U10" s="2"/>
      <c r="V10" s="2"/>
      <c r="W10" s="2"/>
      <c r="X10" s="2"/>
      <c r="Y10" s="2"/>
    </row>
    <row r="11" spans="2:25" x14ac:dyDescent="0.2">
      <c r="R11" s="5" t="s">
        <v>8</v>
      </c>
      <c r="S11" s="5" t="s">
        <v>6</v>
      </c>
      <c r="T11" s="5" t="s">
        <v>9</v>
      </c>
      <c r="U11" s="6" t="s">
        <v>10</v>
      </c>
      <c r="V11" s="6" t="s">
        <v>11</v>
      </c>
      <c r="W11" s="6" t="s">
        <v>12</v>
      </c>
      <c r="X11" s="6" t="s">
        <v>13</v>
      </c>
      <c r="Y11" s="6" t="s">
        <v>14</v>
      </c>
    </row>
    <row r="12" spans="2:25" ht="39" thickBot="1" x14ac:dyDescent="0.25">
      <c r="R12" s="7" t="s">
        <v>24</v>
      </c>
      <c r="S12" s="7" t="s">
        <v>25</v>
      </c>
      <c r="T12" s="7" t="s">
        <v>26</v>
      </c>
      <c r="U12" s="7" t="s">
        <v>10</v>
      </c>
      <c r="V12" s="7" t="s">
        <v>27</v>
      </c>
      <c r="W12" s="7" t="s">
        <v>28</v>
      </c>
      <c r="X12" s="7" t="s">
        <v>29</v>
      </c>
      <c r="Y12" s="7" t="s">
        <v>30</v>
      </c>
    </row>
    <row r="13" spans="2:25" x14ac:dyDescent="0.2">
      <c r="R13" s="9"/>
      <c r="S13" s="9"/>
      <c r="T13" s="9"/>
      <c r="U13" s="9"/>
      <c r="V13" s="9"/>
      <c r="W13" s="9"/>
      <c r="X13" s="9"/>
      <c r="Y13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BA95-C352-4F0B-86EA-A0A7055A8E2E}">
  <sheetPr codeName="Sheet2"/>
  <dimension ref="A1:H13"/>
  <sheetViews>
    <sheetView workbookViewId="0">
      <selection activeCell="F22" sqref="F22"/>
    </sheetView>
  </sheetViews>
  <sheetFormatPr defaultRowHeight="12.75" x14ac:dyDescent="0.2"/>
  <cols>
    <col min="2" max="2" width="42.7109375" bestFit="1" customWidth="1"/>
    <col min="3" max="3" width="12.140625" bestFit="1" customWidth="1"/>
    <col min="4" max="4" width="19.85546875" customWidth="1"/>
    <col min="5" max="5" width="15.85546875" customWidth="1"/>
    <col min="6" max="6" width="16" bestFit="1" customWidth="1"/>
    <col min="7" max="7" width="12.7109375" bestFit="1" customWidth="1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x14ac:dyDescent="0.2">
      <c r="A2" s="14"/>
      <c r="B2" s="14"/>
      <c r="C2" s="14"/>
      <c r="D2" s="14"/>
      <c r="E2" s="14"/>
      <c r="F2" s="14"/>
      <c r="G2" s="14"/>
      <c r="H2" s="14"/>
    </row>
    <row r="3" spans="1:8" ht="30" x14ac:dyDescent="0.25">
      <c r="B3" s="15"/>
      <c r="C3" s="16"/>
      <c r="D3" s="17" t="s">
        <v>60</v>
      </c>
      <c r="E3" s="17" t="s">
        <v>61</v>
      </c>
      <c r="F3" s="17" t="s">
        <v>62</v>
      </c>
      <c r="G3" s="17" t="s">
        <v>63</v>
      </c>
      <c r="H3" s="14"/>
    </row>
    <row r="4" spans="1:8" x14ac:dyDescent="0.2">
      <c r="B4" s="15"/>
      <c r="C4" s="15" t="s">
        <v>64</v>
      </c>
      <c r="D4" s="15" t="s">
        <v>65</v>
      </c>
      <c r="E4" s="15" t="s">
        <v>66</v>
      </c>
      <c r="F4" s="15" t="s">
        <v>67</v>
      </c>
      <c r="G4" s="15" t="s">
        <v>68</v>
      </c>
      <c r="H4" s="14"/>
    </row>
    <row r="5" spans="1:8" ht="15" x14ac:dyDescent="0.25">
      <c r="B5" s="16" t="s">
        <v>70</v>
      </c>
      <c r="C5" s="15">
        <v>311.65399600000001</v>
      </c>
      <c r="D5" s="15">
        <v>8845.3479520000001</v>
      </c>
      <c r="E5" s="15">
        <v>22461.807872000001</v>
      </c>
      <c r="F5" s="15">
        <v>28682.778717000001</v>
      </c>
      <c r="G5" s="15">
        <v>8653.6989190000004</v>
      </c>
      <c r="H5" s="14"/>
    </row>
    <row r="6" spans="1:8" ht="15" x14ac:dyDescent="0.25">
      <c r="B6" s="16" t="s">
        <v>73</v>
      </c>
      <c r="C6" s="20">
        <v>2.9555506715861044E-3</v>
      </c>
      <c r="D6" s="21">
        <v>8.3884289678565108E-2</v>
      </c>
      <c r="E6" s="21">
        <v>0.21301511353355998</v>
      </c>
      <c r="F6" s="21">
        <v>0.2720112913295839</v>
      </c>
      <c r="G6" s="21">
        <v>8.2066798372623442E-2</v>
      </c>
      <c r="H6" s="14"/>
    </row>
    <row r="7" spans="1:8" ht="15" x14ac:dyDescent="0.25">
      <c r="B7" s="16" t="s">
        <v>74</v>
      </c>
      <c r="C7" s="22"/>
      <c r="D7" s="22">
        <v>8</v>
      </c>
      <c r="E7" s="22">
        <v>6</v>
      </c>
      <c r="F7" s="22">
        <v>3.7</v>
      </c>
      <c r="G7" s="22">
        <v>1.9</v>
      </c>
      <c r="H7" s="14"/>
    </row>
    <row r="8" spans="1:8" ht="15" x14ac:dyDescent="0.25">
      <c r="B8" s="16" t="s">
        <v>75</v>
      </c>
      <c r="C8" s="15"/>
      <c r="D8" s="15">
        <v>1387</v>
      </c>
      <c r="E8" s="15">
        <v>2642</v>
      </c>
      <c r="F8" s="15">
        <v>2080</v>
      </c>
      <c r="G8" s="15">
        <v>322</v>
      </c>
      <c r="H8" s="14"/>
    </row>
    <row r="9" spans="1:8" ht="15" x14ac:dyDescent="0.25">
      <c r="B9" s="16" t="s">
        <v>76</v>
      </c>
      <c r="C9" s="15"/>
      <c r="D9" s="23">
        <f t="shared" ref="D9:F9" si="0">D8*110%</f>
        <v>1525.7</v>
      </c>
      <c r="E9" s="23">
        <f>E8*110%</f>
        <v>2906.2000000000003</v>
      </c>
      <c r="F9" s="23">
        <f t="shared" si="0"/>
        <v>2288</v>
      </c>
      <c r="G9" s="23">
        <f>G8*110%</f>
        <v>354.20000000000005</v>
      </c>
      <c r="H9" s="14"/>
    </row>
    <row r="10" spans="1:8" x14ac:dyDescent="0.2">
      <c r="B10" s="24"/>
      <c r="C10" s="24"/>
      <c r="D10" s="24"/>
      <c r="E10" s="24"/>
      <c r="F10" s="24"/>
      <c r="G10" s="24"/>
      <c r="H10" s="14"/>
    </row>
    <row r="11" spans="1:8" x14ac:dyDescent="0.2">
      <c r="B11" s="24" t="s">
        <v>77</v>
      </c>
      <c r="C11" s="24"/>
      <c r="D11" s="24"/>
      <c r="E11" s="24"/>
      <c r="F11" s="24"/>
      <c r="G11" s="24"/>
      <c r="H11" s="14"/>
    </row>
    <row r="12" spans="1:8" x14ac:dyDescent="0.2">
      <c r="A12" s="14"/>
      <c r="C12" s="14"/>
      <c r="E12" s="14"/>
      <c r="G12" s="14"/>
    </row>
    <row r="13" spans="1:8" x14ac:dyDescent="0.2">
      <c r="A13" s="14"/>
      <c r="C13" s="14"/>
      <c r="E13" s="14"/>
      <c r="G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DH_Grid_Extension</vt:lpstr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2021-11-09T20:26:39Z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969099938869476</vt:r8>
  </property>
</Properties>
</file>