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0CB634B-9610-4720-854D-E0D446878B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17" r:id="rId1"/>
    <sheet name="Regions" sheetId="15" r:id="rId2"/>
    <sheet name="INS" sheetId="2" r:id="rId3"/>
    <sheet name="Scrappage profile" sheetId="16" r:id="rId4"/>
    <sheet name="UPD" sheetId="11" r:id="rId5"/>
    <sheet name="UCT1" sheetId="1" r:id="rId6"/>
    <sheet name="UCT2" sheetId="12" r:id="rId7"/>
    <sheet name="UCT3" sheetId="13" r:id="rId8"/>
    <sheet name="UCT4" sheetId="14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16" i="2" l="1"/>
  <c r="AG113" i="2" l="1"/>
  <c r="E91" i="2" l="1"/>
  <c r="F91" i="2" s="1"/>
  <c r="G91" i="2" s="1"/>
  <c r="H91" i="2" s="1"/>
  <c r="I91" i="2" s="1"/>
  <c r="J91" i="2" s="1"/>
  <c r="K91" i="2" s="1"/>
  <c r="L91" i="2" s="1"/>
  <c r="M91" i="2" s="1"/>
  <c r="N91" i="2" s="1"/>
  <c r="O91" i="2" s="1"/>
  <c r="P91" i="2" s="1"/>
  <c r="Q91" i="2" s="1"/>
  <c r="R91" i="2" s="1"/>
  <c r="S91" i="2" s="1"/>
  <c r="T91" i="2" s="1"/>
  <c r="U91" i="2" s="1"/>
  <c r="V91" i="2" s="1"/>
  <c r="W91" i="2" s="1"/>
  <c r="X91" i="2" s="1"/>
  <c r="Y91" i="2" s="1"/>
  <c r="Z91" i="2" s="1"/>
  <c r="AA91" i="2" s="1"/>
  <c r="AB91" i="2" s="1"/>
  <c r="AC91" i="2" s="1"/>
  <c r="AD91" i="2" s="1"/>
  <c r="AE91" i="2" s="1"/>
  <c r="E92" i="2"/>
  <c r="F92" i="2" s="1"/>
  <c r="G92" i="2" s="1"/>
  <c r="H92" i="2" s="1"/>
  <c r="I92" i="2" s="1"/>
  <c r="J92" i="2" s="1"/>
  <c r="K92" i="2" s="1"/>
  <c r="L92" i="2" s="1"/>
  <c r="M92" i="2" s="1"/>
  <c r="N92" i="2" s="1"/>
  <c r="O92" i="2" s="1"/>
  <c r="P92" i="2" s="1"/>
  <c r="Q92" i="2" s="1"/>
  <c r="R92" i="2" s="1"/>
  <c r="S92" i="2" s="1"/>
  <c r="T92" i="2" s="1"/>
  <c r="U92" i="2" s="1"/>
  <c r="V92" i="2" s="1"/>
  <c r="W92" i="2" s="1"/>
  <c r="X92" i="2" s="1"/>
  <c r="Y92" i="2" s="1"/>
  <c r="Z92" i="2" s="1"/>
  <c r="AA92" i="2" s="1"/>
  <c r="AB92" i="2" s="1"/>
  <c r="AC92" i="2" s="1"/>
  <c r="AD92" i="2" s="1"/>
  <c r="AE92" i="2" s="1"/>
  <c r="E93" i="2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E94" i="2"/>
  <c r="F94" i="2" s="1"/>
  <c r="G94" i="2" s="1"/>
  <c r="H94" i="2" s="1"/>
  <c r="I94" i="2" s="1"/>
  <c r="J94" i="2" s="1"/>
  <c r="K94" i="2" s="1"/>
  <c r="L94" i="2" s="1"/>
  <c r="M94" i="2" s="1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AB94" i="2" s="1"/>
  <c r="AC94" i="2" s="1"/>
  <c r="AD94" i="2" s="1"/>
  <c r="AE94" i="2" s="1"/>
  <c r="E95" i="2"/>
  <c r="F95" i="2" s="1"/>
  <c r="G95" i="2" s="1"/>
  <c r="H95" i="2" s="1"/>
  <c r="I95" i="2" s="1"/>
  <c r="J95" i="2" s="1"/>
  <c r="K95" i="2" s="1"/>
  <c r="L95" i="2" s="1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X95" i="2" s="1"/>
  <c r="Y95" i="2" s="1"/>
  <c r="Z95" i="2" s="1"/>
  <c r="AA95" i="2" s="1"/>
  <c r="AB95" i="2" s="1"/>
  <c r="AC95" i="2" s="1"/>
  <c r="AD95" i="2" s="1"/>
  <c r="AE95" i="2" s="1"/>
  <c r="E96" i="2"/>
  <c r="F96" i="2" s="1"/>
  <c r="G96" i="2" s="1"/>
  <c r="H96" i="2" s="1"/>
  <c r="I96" i="2" s="1"/>
  <c r="J96" i="2" s="1"/>
  <c r="K96" i="2" s="1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X96" i="2" s="1"/>
  <c r="Y96" i="2" s="1"/>
  <c r="Z96" i="2" s="1"/>
  <c r="AA96" i="2" s="1"/>
  <c r="AB96" i="2" s="1"/>
  <c r="AC96" i="2" s="1"/>
  <c r="AD96" i="2" s="1"/>
  <c r="AE96" i="2" s="1"/>
  <c r="E97" i="2"/>
  <c r="F97" i="2" s="1"/>
  <c r="G97" i="2" s="1"/>
  <c r="H97" i="2" s="1"/>
  <c r="I97" i="2" s="1"/>
  <c r="J97" i="2" s="1"/>
  <c r="K97" i="2" s="1"/>
  <c r="L97" i="2" s="1"/>
  <c r="M97" i="2" s="1"/>
  <c r="N97" i="2" s="1"/>
  <c r="O97" i="2" s="1"/>
  <c r="P97" i="2" s="1"/>
  <c r="Q97" i="2" s="1"/>
  <c r="R97" i="2" s="1"/>
  <c r="S97" i="2" s="1"/>
  <c r="T97" i="2" s="1"/>
  <c r="U97" i="2" s="1"/>
  <c r="V97" i="2" s="1"/>
  <c r="W97" i="2" s="1"/>
  <c r="X97" i="2" s="1"/>
  <c r="Y97" i="2" s="1"/>
  <c r="Z97" i="2" s="1"/>
  <c r="AA97" i="2" s="1"/>
  <c r="AB97" i="2" s="1"/>
  <c r="AC97" i="2" s="1"/>
  <c r="AD97" i="2" s="1"/>
  <c r="AE97" i="2" s="1"/>
  <c r="E98" i="2"/>
  <c r="F98" i="2" s="1"/>
  <c r="G98" i="2" s="1"/>
  <c r="H98" i="2" s="1"/>
  <c r="I98" i="2" s="1"/>
  <c r="J98" i="2" s="1"/>
  <c r="K98" i="2" s="1"/>
  <c r="L98" i="2" s="1"/>
  <c r="M98" i="2" s="1"/>
  <c r="N98" i="2" s="1"/>
  <c r="O98" i="2" s="1"/>
  <c r="P98" i="2" s="1"/>
  <c r="Q98" i="2" s="1"/>
  <c r="R98" i="2" s="1"/>
  <c r="S98" i="2" s="1"/>
  <c r="T98" i="2" s="1"/>
  <c r="U98" i="2" s="1"/>
  <c r="V98" i="2" s="1"/>
  <c r="W98" i="2" s="1"/>
  <c r="X98" i="2" s="1"/>
  <c r="Y98" i="2" s="1"/>
  <c r="Z98" i="2" s="1"/>
  <c r="AA98" i="2" s="1"/>
  <c r="AB98" i="2" s="1"/>
  <c r="AC98" i="2" s="1"/>
  <c r="AD98" i="2" s="1"/>
  <c r="AE98" i="2" s="1"/>
  <c r="E99" i="2"/>
  <c r="F99" i="2" s="1"/>
  <c r="G99" i="2" s="1"/>
  <c r="H99" i="2" s="1"/>
  <c r="I99" i="2" s="1"/>
  <c r="J99" i="2" s="1"/>
  <c r="K99" i="2" s="1"/>
  <c r="L99" i="2" s="1"/>
  <c r="M99" i="2" s="1"/>
  <c r="N99" i="2" s="1"/>
  <c r="O99" i="2" s="1"/>
  <c r="P99" i="2" s="1"/>
  <c r="Q99" i="2" s="1"/>
  <c r="R99" i="2" s="1"/>
  <c r="S99" i="2" s="1"/>
  <c r="T99" i="2" s="1"/>
  <c r="U99" i="2" s="1"/>
  <c r="V99" i="2" s="1"/>
  <c r="W99" i="2" s="1"/>
  <c r="X99" i="2" s="1"/>
  <c r="Y99" i="2" s="1"/>
  <c r="Z99" i="2" s="1"/>
  <c r="AA99" i="2" s="1"/>
  <c r="AB99" i="2" s="1"/>
  <c r="AC99" i="2" s="1"/>
  <c r="AD99" i="2" s="1"/>
  <c r="AE99" i="2" s="1"/>
  <c r="E100" i="2"/>
  <c r="F100" i="2" s="1"/>
  <c r="G100" i="2" s="1"/>
  <c r="H100" i="2" s="1"/>
  <c r="I100" i="2" s="1"/>
  <c r="J100" i="2" s="1"/>
  <c r="K100" i="2" s="1"/>
  <c r="L100" i="2" s="1"/>
  <c r="M100" i="2" s="1"/>
  <c r="N100" i="2" s="1"/>
  <c r="O100" i="2" s="1"/>
  <c r="P100" i="2" s="1"/>
  <c r="Q100" i="2" s="1"/>
  <c r="R100" i="2" s="1"/>
  <c r="S100" i="2" s="1"/>
  <c r="T100" i="2" s="1"/>
  <c r="U100" i="2" s="1"/>
  <c r="V100" i="2" s="1"/>
  <c r="W100" i="2" s="1"/>
  <c r="X100" i="2" s="1"/>
  <c r="Y100" i="2" s="1"/>
  <c r="Z100" i="2" s="1"/>
  <c r="AA100" i="2" s="1"/>
  <c r="AB100" i="2" s="1"/>
  <c r="AC100" i="2" s="1"/>
  <c r="AD100" i="2" s="1"/>
  <c r="AE100" i="2" s="1"/>
  <c r="E101" i="2"/>
  <c r="F101" i="2" s="1"/>
  <c r="G101" i="2" s="1"/>
  <c r="H101" i="2" s="1"/>
  <c r="I101" i="2" s="1"/>
  <c r="J101" i="2" s="1"/>
  <c r="K101" i="2" s="1"/>
  <c r="L101" i="2" s="1"/>
  <c r="M101" i="2" s="1"/>
  <c r="N101" i="2" s="1"/>
  <c r="O101" i="2" s="1"/>
  <c r="P101" i="2" s="1"/>
  <c r="Q101" i="2" s="1"/>
  <c r="R101" i="2" s="1"/>
  <c r="S101" i="2" s="1"/>
  <c r="T101" i="2" s="1"/>
  <c r="U101" i="2" s="1"/>
  <c r="V101" i="2" s="1"/>
  <c r="W101" i="2" s="1"/>
  <c r="X101" i="2" s="1"/>
  <c r="Y101" i="2" s="1"/>
  <c r="Z101" i="2" s="1"/>
  <c r="AA101" i="2" s="1"/>
  <c r="AB101" i="2" s="1"/>
  <c r="AC101" i="2" s="1"/>
  <c r="AD101" i="2" s="1"/>
  <c r="AE101" i="2" s="1"/>
  <c r="E102" i="2"/>
  <c r="F102" i="2" s="1"/>
  <c r="G102" i="2" s="1"/>
  <c r="H102" i="2" s="1"/>
  <c r="I102" i="2" s="1"/>
  <c r="J102" i="2" s="1"/>
  <c r="K102" i="2" s="1"/>
  <c r="L102" i="2" s="1"/>
  <c r="M102" i="2" s="1"/>
  <c r="N102" i="2" s="1"/>
  <c r="O102" i="2" s="1"/>
  <c r="P102" i="2" s="1"/>
  <c r="Q102" i="2" s="1"/>
  <c r="R102" i="2" s="1"/>
  <c r="S102" i="2" s="1"/>
  <c r="T102" i="2" s="1"/>
  <c r="U102" i="2" s="1"/>
  <c r="V102" i="2" s="1"/>
  <c r="W102" i="2" s="1"/>
  <c r="X102" i="2" s="1"/>
  <c r="Y102" i="2" s="1"/>
  <c r="Z102" i="2" s="1"/>
  <c r="AA102" i="2" s="1"/>
  <c r="AB102" i="2" s="1"/>
  <c r="AC102" i="2" s="1"/>
  <c r="AD102" i="2" s="1"/>
  <c r="AE102" i="2" s="1"/>
  <c r="E103" i="2"/>
  <c r="F103" i="2" s="1"/>
  <c r="G103" i="2" s="1"/>
  <c r="H103" i="2" s="1"/>
  <c r="I103" i="2" s="1"/>
  <c r="J103" i="2" s="1"/>
  <c r="K103" i="2" s="1"/>
  <c r="L103" i="2" s="1"/>
  <c r="M103" i="2" s="1"/>
  <c r="N103" i="2" s="1"/>
  <c r="O103" i="2" s="1"/>
  <c r="P103" i="2" s="1"/>
  <c r="Q103" i="2" s="1"/>
  <c r="R103" i="2" s="1"/>
  <c r="S103" i="2" s="1"/>
  <c r="T103" i="2" s="1"/>
  <c r="U103" i="2" s="1"/>
  <c r="V103" i="2" s="1"/>
  <c r="W103" i="2" s="1"/>
  <c r="X103" i="2" s="1"/>
  <c r="Y103" i="2" s="1"/>
  <c r="Z103" i="2" s="1"/>
  <c r="AA103" i="2" s="1"/>
  <c r="AB103" i="2" s="1"/>
  <c r="AC103" i="2" s="1"/>
  <c r="AD103" i="2" s="1"/>
  <c r="AE103" i="2" s="1"/>
  <c r="E104" i="2"/>
  <c r="F104" i="2" s="1"/>
  <c r="G104" i="2" s="1"/>
  <c r="H104" i="2" s="1"/>
  <c r="I104" i="2" s="1"/>
  <c r="J104" i="2" s="1"/>
  <c r="K104" i="2" s="1"/>
  <c r="L104" i="2" s="1"/>
  <c r="M104" i="2" s="1"/>
  <c r="N104" i="2" s="1"/>
  <c r="O104" i="2" s="1"/>
  <c r="P104" i="2" s="1"/>
  <c r="Q104" i="2" s="1"/>
  <c r="R104" i="2" s="1"/>
  <c r="S104" i="2" s="1"/>
  <c r="T104" i="2" s="1"/>
  <c r="U104" i="2" s="1"/>
  <c r="V104" i="2" s="1"/>
  <c r="W104" i="2" s="1"/>
  <c r="X104" i="2" s="1"/>
  <c r="Y104" i="2" s="1"/>
  <c r="Z104" i="2" s="1"/>
  <c r="AA104" i="2" s="1"/>
  <c r="AB104" i="2" s="1"/>
  <c r="AC104" i="2" s="1"/>
  <c r="AD104" i="2" s="1"/>
  <c r="AE104" i="2" s="1"/>
  <c r="E90" i="2"/>
  <c r="F90" i="2" s="1"/>
  <c r="G90" i="2" s="1"/>
  <c r="H90" i="2" s="1"/>
  <c r="I90" i="2" s="1"/>
  <c r="J90" i="2" s="1"/>
  <c r="K90" i="2" s="1"/>
  <c r="L90" i="2" s="1"/>
  <c r="M90" i="2" s="1"/>
  <c r="N90" i="2" s="1"/>
  <c r="O90" i="2" s="1"/>
  <c r="P90" i="2" s="1"/>
  <c r="Q90" i="2" s="1"/>
  <c r="R90" i="2" s="1"/>
  <c r="S90" i="2" s="1"/>
  <c r="T90" i="2" s="1"/>
  <c r="U90" i="2" s="1"/>
  <c r="V90" i="2" s="1"/>
  <c r="W90" i="2" s="1"/>
  <c r="X90" i="2" s="1"/>
  <c r="Y90" i="2" s="1"/>
  <c r="Z90" i="2" s="1"/>
  <c r="AA90" i="2" s="1"/>
  <c r="AB90" i="2" s="1"/>
  <c r="AC90" i="2" s="1"/>
  <c r="AD90" i="2" s="1"/>
  <c r="AE90" i="2" s="1"/>
  <c r="F107" i="2"/>
  <c r="G107" i="2" s="1"/>
  <c r="H107" i="2" s="1"/>
  <c r="I107" i="2" s="1"/>
  <c r="J107" i="2" s="1"/>
  <c r="K107" i="2" s="1"/>
  <c r="L107" i="2" s="1"/>
  <c r="M107" i="2" s="1"/>
  <c r="N107" i="2" s="1"/>
  <c r="O107" i="2" s="1"/>
  <c r="P107" i="2" s="1"/>
  <c r="Q107" i="2" s="1"/>
  <c r="R107" i="2" s="1"/>
  <c r="S107" i="2" s="1"/>
  <c r="T107" i="2" s="1"/>
  <c r="U107" i="2" s="1"/>
  <c r="V107" i="2" s="1"/>
  <c r="W107" i="2" s="1"/>
  <c r="X107" i="2" s="1"/>
  <c r="Y107" i="2" s="1"/>
  <c r="Z107" i="2" s="1"/>
  <c r="AA107" i="2" s="1"/>
  <c r="AB107" i="2" s="1"/>
  <c r="AC107" i="2" s="1"/>
  <c r="AD107" i="2" s="1"/>
  <c r="AE107" i="2" s="1"/>
  <c r="AG106" i="2"/>
  <c r="AG107" i="2" s="1"/>
  <c r="F106" i="2"/>
  <c r="G106" i="2" s="1"/>
  <c r="H106" i="2" s="1"/>
  <c r="I106" i="2" s="1"/>
  <c r="J106" i="2" s="1"/>
  <c r="K106" i="2" s="1"/>
  <c r="L106" i="2" s="1"/>
  <c r="M106" i="2" s="1"/>
  <c r="N106" i="2" s="1"/>
  <c r="O106" i="2" s="1"/>
  <c r="P106" i="2" s="1"/>
  <c r="Q106" i="2" s="1"/>
  <c r="R106" i="2" s="1"/>
  <c r="S106" i="2" s="1"/>
  <c r="T106" i="2" s="1"/>
  <c r="U106" i="2" s="1"/>
  <c r="V106" i="2" s="1"/>
  <c r="W106" i="2" s="1"/>
  <c r="X106" i="2" s="1"/>
  <c r="Y106" i="2" s="1"/>
  <c r="Z106" i="2" s="1"/>
  <c r="AA106" i="2" s="1"/>
  <c r="AB106" i="2" s="1"/>
  <c r="AC106" i="2" s="1"/>
  <c r="AD106" i="2" s="1"/>
  <c r="AE106" i="2" s="1"/>
  <c r="F105" i="2"/>
  <c r="G105" i="2" s="1"/>
  <c r="H105" i="2" s="1"/>
  <c r="I105" i="2" s="1"/>
  <c r="J105" i="2" s="1"/>
  <c r="K105" i="2" s="1"/>
  <c r="L105" i="2" s="1"/>
  <c r="M105" i="2" s="1"/>
  <c r="N105" i="2" s="1"/>
  <c r="O105" i="2" s="1"/>
  <c r="P105" i="2" s="1"/>
  <c r="Q105" i="2" s="1"/>
  <c r="R105" i="2" s="1"/>
  <c r="S105" i="2" s="1"/>
  <c r="T105" i="2" s="1"/>
  <c r="U105" i="2" s="1"/>
  <c r="V105" i="2" s="1"/>
  <c r="W105" i="2" s="1"/>
  <c r="X105" i="2" s="1"/>
  <c r="Y105" i="2" s="1"/>
  <c r="Z105" i="2" s="1"/>
  <c r="AA105" i="2" s="1"/>
  <c r="AB105" i="2" s="1"/>
  <c r="AC105" i="2" s="1"/>
  <c r="AD105" i="2" s="1"/>
  <c r="AE105" i="2" s="1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AG115" i="2"/>
  <c r="AG81" i="2"/>
  <c r="AG82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E66" i="2"/>
  <c r="F66" i="2" s="1"/>
  <c r="G66" i="2" s="1"/>
  <c r="H66" i="2" s="1"/>
  <c r="I66" i="2" s="1"/>
  <c r="J66" i="2" s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AE66" i="2" s="1"/>
  <c r="E67" i="2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E68" i="2"/>
  <c r="F68" i="2" s="1"/>
  <c r="G68" i="2" s="1"/>
  <c r="H68" i="2" s="1"/>
  <c r="I68" i="2" s="1"/>
  <c r="J68" i="2" s="1"/>
  <c r="K68" i="2" s="1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AE68" i="2" s="1"/>
  <c r="E69" i="2"/>
  <c r="E70" i="2"/>
  <c r="F70" i="2" s="1"/>
  <c r="G70" i="2" s="1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AE70" i="2" s="1"/>
  <c r="E71" i="2"/>
  <c r="F71" i="2" s="1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E72" i="2"/>
  <c r="F72" i="2" s="1"/>
  <c r="G72" i="2" s="1"/>
  <c r="H72" i="2" s="1"/>
  <c r="I72" i="2" s="1"/>
  <c r="J72" i="2" s="1"/>
  <c r="K72" i="2" s="1"/>
  <c r="L72" i="2" s="1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AE72" i="2" s="1"/>
  <c r="E73" i="2"/>
  <c r="F73" i="2" s="1"/>
  <c r="G73" i="2" s="1"/>
  <c r="H73" i="2" s="1"/>
  <c r="I73" i="2" s="1"/>
  <c r="J73" i="2" s="1"/>
  <c r="K73" i="2" s="1"/>
  <c r="L73" i="2" s="1"/>
  <c r="M73" i="2" s="1"/>
  <c r="N73" i="2" s="1"/>
  <c r="O73" i="2" s="1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AB73" i="2" s="1"/>
  <c r="AC73" i="2" s="1"/>
  <c r="AD73" i="2" s="1"/>
  <c r="AE73" i="2" s="1"/>
  <c r="E74" i="2"/>
  <c r="F74" i="2" s="1"/>
  <c r="G74" i="2" s="1"/>
  <c r="H74" i="2" s="1"/>
  <c r="I74" i="2" s="1"/>
  <c r="J74" i="2" s="1"/>
  <c r="K74" i="2" s="1"/>
  <c r="L74" i="2" s="1"/>
  <c r="M74" i="2" s="1"/>
  <c r="N74" i="2" s="1"/>
  <c r="O74" i="2" s="1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AE74" i="2" s="1"/>
  <c r="E75" i="2"/>
  <c r="F75" i="2" s="1"/>
  <c r="G75" i="2" s="1"/>
  <c r="H75" i="2" s="1"/>
  <c r="I75" i="2" s="1"/>
  <c r="J75" i="2" s="1"/>
  <c r="K75" i="2" s="1"/>
  <c r="L75" i="2" s="1"/>
  <c r="M75" i="2" s="1"/>
  <c r="N75" i="2" s="1"/>
  <c r="O75" i="2" s="1"/>
  <c r="P75" i="2" s="1"/>
  <c r="Q75" i="2" s="1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AB75" i="2" s="1"/>
  <c r="AC75" i="2" s="1"/>
  <c r="AD75" i="2" s="1"/>
  <c r="AE75" i="2" s="1"/>
  <c r="E76" i="2"/>
  <c r="F76" i="2" s="1"/>
  <c r="G76" i="2" s="1"/>
  <c r="H76" i="2" s="1"/>
  <c r="I76" i="2" s="1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AE76" i="2" s="1"/>
  <c r="E77" i="2"/>
  <c r="F77" i="2" s="1"/>
  <c r="G77" i="2" s="1"/>
  <c r="H77" i="2" s="1"/>
  <c r="I77" i="2" s="1"/>
  <c r="J77" i="2" s="1"/>
  <c r="K77" i="2" s="1"/>
  <c r="L77" i="2" s="1"/>
  <c r="M77" i="2" s="1"/>
  <c r="N77" i="2" s="1"/>
  <c r="O77" i="2" s="1"/>
  <c r="P77" i="2" s="1"/>
  <c r="Q77" i="2" s="1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AE77" i="2" s="1"/>
  <c r="E78" i="2"/>
  <c r="F78" i="2" s="1"/>
  <c r="G78" i="2" s="1"/>
  <c r="H78" i="2" s="1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AE78" i="2" s="1"/>
  <c r="E79" i="2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E65" i="2"/>
  <c r="F65" i="2" s="1"/>
  <c r="G65" i="2" s="1"/>
  <c r="H65" i="2" s="1"/>
  <c r="I65" i="2" s="1"/>
  <c r="J65" i="2" s="1"/>
  <c r="K65" i="2" s="1"/>
  <c r="L65" i="2" s="1"/>
  <c r="M65" i="2" s="1"/>
  <c r="N65" i="2" s="1"/>
  <c r="O65" i="2" s="1"/>
  <c r="P65" i="2" s="1"/>
  <c r="Q65" i="2" s="1"/>
  <c r="R65" i="2" s="1"/>
  <c r="S65" i="2" s="1"/>
  <c r="T65" i="2" s="1"/>
  <c r="U65" i="2" s="1"/>
  <c r="V65" i="2" s="1"/>
  <c r="W65" i="2" s="1"/>
  <c r="X65" i="2" s="1"/>
  <c r="Y65" i="2" s="1"/>
  <c r="Z65" i="2" s="1"/>
  <c r="AA65" i="2" s="1"/>
  <c r="AB65" i="2" s="1"/>
  <c r="AC65" i="2" s="1"/>
  <c r="AD65" i="2" s="1"/>
  <c r="AE65" i="2" s="1"/>
  <c r="F82" i="2"/>
  <c r="G82" i="2" s="1"/>
  <c r="H82" i="2" s="1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AE82" i="2" s="1"/>
  <c r="F81" i="2"/>
  <c r="G81" i="2" s="1"/>
  <c r="H81" i="2" s="1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F80" i="2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AG114" i="2"/>
  <c r="AG56" i="2"/>
  <c r="AG57" i="2" s="1"/>
  <c r="E36" i="2"/>
  <c r="F36" i="2" s="1"/>
  <c r="G36" i="2" s="1"/>
  <c r="H36" i="2" s="1"/>
  <c r="I36" i="2" s="1"/>
  <c r="J36" i="2" s="1"/>
  <c r="K36" i="2" s="1"/>
  <c r="L36" i="2" s="1"/>
  <c r="M36" i="2" s="1"/>
  <c r="N36" i="2" s="1"/>
  <c r="O36" i="2" s="1"/>
  <c r="P36" i="2" s="1"/>
  <c r="Q36" i="2" s="1"/>
  <c r="R36" i="2" s="1"/>
  <c r="S36" i="2" s="1"/>
  <c r="T36" i="2" s="1"/>
  <c r="U36" i="2" s="1"/>
  <c r="V36" i="2" s="1"/>
  <c r="W36" i="2" s="1"/>
  <c r="X36" i="2" s="1"/>
  <c r="Y36" i="2" s="1"/>
  <c r="Z36" i="2" s="1"/>
  <c r="AA36" i="2" s="1"/>
  <c r="AB36" i="2" s="1"/>
  <c r="AC36" i="2" s="1"/>
  <c r="AD36" i="2" s="1"/>
  <c r="AE36" i="2" s="1"/>
  <c r="E37" i="2"/>
  <c r="F37" i="2" s="1"/>
  <c r="G37" i="2" s="1"/>
  <c r="H37" i="2" s="1"/>
  <c r="I37" i="2" s="1"/>
  <c r="J37" i="2" s="1"/>
  <c r="K37" i="2" s="1"/>
  <c r="L37" i="2" s="1"/>
  <c r="M37" i="2" s="1"/>
  <c r="N37" i="2" s="1"/>
  <c r="O37" i="2" s="1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AB37" i="2" s="1"/>
  <c r="AC37" i="2" s="1"/>
  <c r="AD37" i="2" s="1"/>
  <c r="AE37" i="2" s="1"/>
  <c r="E38" i="2"/>
  <c r="F38" i="2" s="1"/>
  <c r="G38" i="2" s="1"/>
  <c r="H38" i="2" s="1"/>
  <c r="I38" i="2" s="1"/>
  <c r="J38" i="2" s="1"/>
  <c r="K38" i="2" s="1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AD38" i="2" s="1"/>
  <c r="AE38" i="2" s="1"/>
  <c r="E39" i="2"/>
  <c r="F39" i="2" s="1"/>
  <c r="G39" i="2" s="1"/>
  <c r="H39" i="2" s="1"/>
  <c r="I39" i="2" s="1"/>
  <c r="J39" i="2" s="1"/>
  <c r="K39" i="2" s="1"/>
  <c r="L39" i="2" s="1"/>
  <c r="M39" i="2" s="1"/>
  <c r="N39" i="2" s="1"/>
  <c r="O39" i="2" s="1"/>
  <c r="P39" i="2" s="1"/>
  <c r="Q39" i="2" s="1"/>
  <c r="R39" i="2" s="1"/>
  <c r="S39" i="2" s="1"/>
  <c r="T39" i="2" s="1"/>
  <c r="U39" i="2" s="1"/>
  <c r="V39" i="2" s="1"/>
  <c r="W39" i="2" s="1"/>
  <c r="X39" i="2" s="1"/>
  <c r="Y39" i="2" s="1"/>
  <c r="Z39" i="2" s="1"/>
  <c r="AA39" i="2" s="1"/>
  <c r="AB39" i="2" s="1"/>
  <c r="AC39" i="2" s="1"/>
  <c r="AD39" i="2" s="1"/>
  <c r="AE39" i="2" s="1"/>
  <c r="E40" i="2"/>
  <c r="F40" i="2" s="1"/>
  <c r="G40" i="2" s="1"/>
  <c r="H40" i="2" s="1"/>
  <c r="I40" i="2" s="1"/>
  <c r="J40" i="2" s="1"/>
  <c r="K40" i="2" s="1"/>
  <c r="L40" i="2" s="1"/>
  <c r="M40" i="2" s="1"/>
  <c r="N40" i="2" s="1"/>
  <c r="O40" i="2" s="1"/>
  <c r="P40" i="2" s="1"/>
  <c r="Q40" i="2" s="1"/>
  <c r="R40" i="2" s="1"/>
  <c r="S40" i="2" s="1"/>
  <c r="T40" i="2" s="1"/>
  <c r="U40" i="2" s="1"/>
  <c r="V40" i="2" s="1"/>
  <c r="W40" i="2" s="1"/>
  <c r="X40" i="2" s="1"/>
  <c r="Y40" i="2" s="1"/>
  <c r="Z40" i="2" s="1"/>
  <c r="AA40" i="2" s="1"/>
  <c r="AB40" i="2" s="1"/>
  <c r="AC40" i="2" s="1"/>
  <c r="AD40" i="2" s="1"/>
  <c r="AE40" i="2" s="1"/>
  <c r="E41" i="2"/>
  <c r="F41" i="2" s="1"/>
  <c r="G41" i="2" s="1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AC41" i="2" s="1"/>
  <c r="AD41" i="2" s="1"/>
  <c r="AE41" i="2" s="1"/>
  <c r="E42" i="2"/>
  <c r="F42" i="2" s="1"/>
  <c r="G42" i="2" s="1"/>
  <c r="H42" i="2" s="1"/>
  <c r="I42" i="2" s="1"/>
  <c r="J42" i="2" s="1"/>
  <c r="K42" i="2" s="1"/>
  <c r="L42" i="2" s="1"/>
  <c r="M42" i="2" s="1"/>
  <c r="N42" i="2" s="1"/>
  <c r="O42" i="2" s="1"/>
  <c r="P42" i="2" s="1"/>
  <c r="Q42" i="2" s="1"/>
  <c r="R42" i="2" s="1"/>
  <c r="S42" i="2" s="1"/>
  <c r="T42" i="2" s="1"/>
  <c r="U42" i="2" s="1"/>
  <c r="V42" i="2" s="1"/>
  <c r="W42" i="2" s="1"/>
  <c r="X42" i="2" s="1"/>
  <c r="Y42" i="2" s="1"/>
  <c r="Z42" i="2" s="1"/>
  <c r="AA42" i="2" s="1"/>
  <c r="AB42" i="2" s="1"/>
  <c r="AC42" i="2" s="1"/>
  <c r="AD42" i="2" s="1"/>
  <c r="AE42" i="2" s="1"/>
  <c r="E43" i="2"/>
  <c r="F43" i="2" s="1"/>
  <c r="G43" i="2" s="1"/>
  <c r="H43" i="2" s="1"/>
  <c r="I43" i="2" s="1"/>
  <c r="J43" i="2" s="1"/>
  <c r="K43" i="2" s="1"/>
  <c r="L43" i="2" s="1"/>
  <c r="M43" i="2" s="1"/>
  <c r="N43" i="2" s="1"/>
  <c r="O43" i="2" s="1"/>
  <c r="P43" i="2" s="1"/>
  <c r="Q43" i="2" s="1"/>
  <c r="R43" i="2" s="1"/>
  <c r="S43" i="2" s="1"/>
  <c r="T43" i="2" s="1"/>
  <c r="U43" i="2" s="1"/>
  <c r="V43" i="2" s="1"/>
  <c r="W43" i="2" s="1"/>
  <c r="X43" i="2" s="1"/>
  <c r="Y43" i="2" s="1"/>
  <c r="Z43" i="2" s="1"/>
  <c r="AA43" i="2" s="1"/>
  <c r="AB43" i="2" s="1"/>
  <c r="AC43" i="2" s="1"/>
  <c r="AD43" i="2" s="1"/>
  <c r="AE43" i="2" s="1"/>
  <c r="E44" i="2"/>
  <c r="F44" i="2" s="1"/>
  <c r="G44" i="2" s="1"/>
  <c r="H44" i="2" s="1"/>
  <c r="I44" i="2" s="1"/>
  <c r="J44" i="2" s="1"/>
  <c r="K44" i="2" s="1"/>
  <c r="L44" i="2" s="1"/>
  <c r="M44" i="2" s="1"/>
  <c r="N44" i="2" s="1"/>
  <c r="O44" i="2" s="1"/>
  <c r="P44" i="2" s="1"/>
  <c r="Q44" i="2" s="1"/>
  <c r="R44" i="2" s="1"/>
  <c r="S44" i="2" s="1"/>
  <c r="T44" i="2" s="1"/>
  <c r="U44" i="2" s="1"/>
  <c r="V44" i="2" s="1"/>
  <c r="W44" i="2" s="1"/>
  <c r="X44" i="2" s="1"/>
  <c r="Y44" i="2" s="1"/>
  <c r="Z44" i="2" s="1"/>
  <c r="AA44" i="2" s="1"/>
  <c r="AB44" i="2" s="1"/>
  <c r="AC44" i="2" s="1"/>
  <c r="AD44" i="2" s="1"/>
  <c r="AE44" i="2" s="1"/>
  <c r="E45" i="2"/>
  <c r="F45" i="2" s="1"/>
  <c r="G45" i="2" s="1"/>
  <c r="H45" i="2" s="1"/>
  <c r="I45" i="2" s="1"/>
  <c r="J45" i="2" s="1"/>
  <c r="K45" i="2" s="1"/>
  <c r="L45" i="2" s="1"/>
  <c r="M45" i="2" s="1"/>
  <c r="N45" i="2" s="1"/>
  <c r="O45" i="2" s="1"/>
  <c r="P45" i="2" s="1"/>
  <c r="Q45" i="2" s="1"/>
  <c r="R45" i="2" s="1"/>
  <c r="S45" i="2" s="1"/>
  <c r="T45" i="2" s="1"/>
  <c r="U45" i="2" s="1"/>
  <c r="V45" i="2" s="1"/>
  <c r="W45" i="2" s="1"/>
  <c r="X45" i="2" s="1"/>
  <c r="Y45" i="2" s="1"/>
  <c r="Z45" i="2" s="1"/>
  <c r="AA45" i="2" s="1"/>
  <c r="AB45" i="2" s="1"/>
  <c r="AC45" i="2" s="1"/>
  <c r="AD45" i="2" s="1"/>
  <c r="AE45" i="2" s="1"/>
  <c r="E46" i="2"/>
  <c r="F46" i="2" s="1"/>
  <c r="G46" i="2" s="1"/>
  <c r="H46" i="2" s="1"/>
  <c r="I46" i="2" s="1"/>
  <c r="J46" i="2" s="1"/>
  <c r="K46" i="2" s="1"/>
  <c r="L46" i="2" s="1"/>
  <c r="M46" i="2" s="1"/>
  <c r="N46" i="2" s="1"/>
  <c r="O46" i="2" s="1"/>
  <c r="P46" i="2" s="1"/>
  <c r="Q46" i="2" s="1"/>
  <c r="R46" i="2" s="1"/>
  <c r="S46" i="2" s="1"/>
  <c r="T46" i="2" s="1"/>
  <c r="U46" i="2" s="1"/>
  <c r="V46" i="2" s="1"/>
  <c r="W46" i="2" s="1"/>
  <c r="X46" i="2" s="1"/>
  <c r="Y46" i="2" s="1"/>
  <c r="Z46" i="2" s="1"/>
  <c r="AA46" i="2" s="1"/>
  <c r="AB46" i="2" s="1"/>
  <c r="AC46" i="2" s="1"/>
  <c r="AD46" i="2" s="1"/>
  <c r="AE46" i="2" s="1"/>
  <c r="E47" i="2"/>
  <c r="F47" i="2" s="1"/>
  <c r="G47" i="2" s="1"/>
  <c r="H47" i="2" s="1"/>
  <c r="I47" i="2" s="1"/>
  <c r="J47" i="2" s="1"/>
  <c r="K47" i="2" s="1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AD47" i="2" s="1"/>
  <c r="AE47" i="2" s="1"/>
  <c r="E48" i="2"/>
  <c r="F48" i="2" s="1"/>
  <c r="G48" i="2" s="1"/>
  <c r="H48" i="2" s="1"/>
  <c r="I48" i="2" s="1"/>
  <c r="J48" i="2" s="1"/>
  <c r="K48" i="2" s="1"/>
  <c r="L48" i="2" s="1"/>
  <c r="M48" i="2" s="1"/>
  <c r="N48" i="2" s="1"/>
  <c r="O48" i="2" s="1"/>
  <c r="P48" i="2" s="1"/>
  <c r="Q48" i="2" s="1"/>
  <c r="R48" i="2" s="1"/>
  <c r="S48" i="2" s="1"/>
  <c r="T48" i="2" s="1"/>
  <c r="U48" i="2" s="1"/>
  <c r="V48" i="2" s="1"/>
  <c r="W48" i="2" s="1"/>
  <c r="X48" i="2" s="1"/>
  <c r="Y48" i="2" s="1"/>
  <c r="Z48" i="2" s="1"/>
  <c r="AA48" i="2" s="1"/>
  <c r="AB48" i="2" s="1"/>
  <c r="AC48" i="2" s="1"/>
  <c r="AD48" i="2" s="1"/>
  <c r="AE48" i="2" s="1"/>
  <c r="E49" i="2"/>
  <c r="F49" i="2" s="1"/>
  <c r="G49" i="2" s="1"/>
  <c r="H49" i="2" s="1"/>
  <c r="I49" i="2" s="1"/>
  <c r="J49" i="2" s="1"/>
  <c r="K49" i="2" s="1"/>
  <c r="L49" i="2" s="1"/>
  <c r="M49" i="2" s="1"/>
  <c r="N49" i="2" s="1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Z49" i="2" s="1"/>
  <c r="AA49" i="2" s="1"/>
  <c r="AB49" i="2" s="1"/>
  <c r="AC49" i="2" s="1"/>
  <c r="AD49" i="2" s="1"/>
  <c r="AE49" i="2" s="1"/>
  <c r="E50" i="2"/>
  <c r="F50" i="2" s="1"/>
  <c r="G50" i="2" s="1"/>
  <c r="H50" i="2" s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AE50" i="2" s="1"/>
  <c r="E51" i="2"/>
  <c r="F51" i="2" s="1"/>
  <c r="G51" i="2" s="1"/>
  <c r="H51" i="2" s="1"/>
  <c r="I51" i="2" s="1"/>
  <c r="J51" i="2" s="1"/>
  <c r="K51" i="2" s="1"/>
  <c r="L51" i="2" s="1"/>
  <c r="M51" i="2" s="1"/>
  <c r="N51" i="2" s="1"/>
  <c r="O51" i="2" s="1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AA51" i="2" s="1"/>
  <c r="AB51" i="2" s="1"/>
  <c r="AC51" i="2" s="1"/>
  <c r="AD51" i="2" s="1"/>
  <c r="AE51" i="2" s="1"/>
  <c r="E52" i="2"/>
  <c r="F52" i="2" s="1"/>
  <c r="G52" i="2" s="1"/>
  <c r="H52" i="2" s="1"/>
  <c r="I52" i="2" s="1"/>
  <c r="J52" i="2" s="1"/>
  <c r="K52" i="2" s="1"/>
  <c r="L52" i="2" s="1"/>
  <c r="M52" i="2" s="1"/>
  <c r="N52" i="2" s="1"/>
  <c r="O52" i="2" s="1"/>
  <c r="P52" i="2" s="1"/>
  <c r="Q52" i="2" s="1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AE52" i="2" s="1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E54" i="2"/>
  <c r="F54" i="2" s="1"/>
  <c r="G54" i="2" s="1"/>
  <c r="H54" i="2" s="1"/>
  <c r="I54" i="2" s="1"/>
  <c r="J54" i="2" s="1"/>
  <c r="K54" i="2" s="1"/>
  <c r="L54" i="2" s="1"/>
  <c r="M54" i="2" s="1"/>
  <c r="N54" i="2" s="1"/>
  <c r="O54" i="2" s="1"/>
  <c r="P54" i="2" s="1"/>
  <c r="Q54" i="2" s="1"/>
  <c r="R54" i="2" s="1"/>
  <c r="S54" i="2" s="1"/>
  <c r="T54" i="2" s="1"/>
  <c r="U54" i="2" s="1"/>
  <c r="V54" i="2" s="1"/>
  <c r="W54" i="2" s="1"/>
  <c r="X54" i="2" s="1"/>
  <c r="Y54" i="2" s="1"/>
  <c r="Z54" i="2" s="1"/>
  <c r="AA54" i="2" s="1"/>
  <c r="AB54" i="2" s="1"/>
  <c r="AC54" i="2" s="1"/>
  <c r="AD54" i="2" s="1"/>
  <c r="AE54" i="2" s="1"/>
  <c r="E35" i="2"/>
  <c r="F35" i="2" s="1"/>
  <c r="G35" i="2" s="1"/>
  <c r="H35" i="2" s="1"/>
  <c r="I35" i="2" s="1"/>
  <c r="J35" i="2" s="1"/>
  <c r="K35" i="2" s="1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Y35" i="2" s="1"/>
  <c r="Z35" i="2" s="1"/>
  <c r="AA35" i="2" s="1"/>
  <c r="AB35" i="2" s="1"/>
  <c r="AC35" i="2" s="1"/>
  <c r="AD35" i="2" s="1"/>
  <c r="AE35" i="2" s="1"/>
  <c r="F57" i="2"/>
  <c r="G57" i="2" s="1"/>
  <c r="H57" i="2" s="1"/>
  <c r="I57" i="2" s="1"/>
  <c r="J57" i="2" s="1"/>
  <c r="K57" i="2" s="1"/>
  <c r="L57" i="2" s="1"/>
  <c r="M57" i="2" s="1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AE57" i="2" s="1"/>
  <c r="F56" i="2"/>
  <c r="G56" i="2" s="1"/>
  <c r="H56" i="2" s="1"/>
  <c r="I56" i="2" s="1"/>
  <c r="J56" i="2" s="1"/>
  <c r="K56" i="2" s="1"/>
  <c r="L56" i="2" s="1"/>
  <c r="M56" i="2" s="1"/>
  <c r="N56" i="2" s="1"/>
  <c r="O56" i="2" s="1"/>
  <c r="P56" i="2" s="1"/>
  <c r="Q56" i="2" s="1"/>
  <c r="R56" i="2" s="1"/>
  <c r="S56" i="2" s="1"/>
  <c r="T56" i="2" s="1"/>
  <c r="U56" i="2" s="1"/>
  <c r="V56" i="2" s="1"/>
  <c r="W56" i="2" s="1"/>
  <c r="X56" i="2" s="1"/>
  <c r="Y56" i="2" s="1"/>
  <c r="Z56" i="2" s="1"/>
  <c r="AA56" i="2" s="1"/>
  <c r="AB56" i="2" s="1"/>
  <c r="AC56" i="2" s="1"/>
  <c r="AD56" i="2" s="1"/>
  <c r="AE56" i="2" s="1"/>
  <c r="F55" i="2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AE55" i="2" s="1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AG26" i="2"/>
  <c r="AG27" i="2" s="1"/>
  <c r="E6" i="2"/>
  <c r="E7" i="2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E8" i="2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E9" i="2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E10" i="2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E11" i="2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E12" i="2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E13" i="2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E14" i="2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E15" i="2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E16" i="2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E17" i="2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E18" i="2"/>
  <c r="F18" i="2" s="1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E19" i="2"/>
  <c r="F19" i="2" s="1"/>
  <c r="G19" i="2" s="1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E20" i="2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E21" i="2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E22" i="2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E23" i="2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E24" i="2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E5" i="2"/>
  <c r="C5" i="16"/>
  <c r="C6" i="16" s="1"/>
  <c r="C7" i="16" s="1"/>
  <c r="C8" i="16" s="1"/>
  <c r="C9" i="16" s="1"/>
  <c r="C10" i="16" s="1"/>
  <c r="C11" i="16" s="1"/>
  <c r="C12" i="16" s="1"/>
  <c r="F6" i="2" l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F27" i="2" l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F25" i="2"/>
  <c r="G25" i="2" s="1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F26" i="2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F5" i="2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E4" i="2"/>
  <c r="AE112" i="2" s="1"/>
  <c r="AA4" i="2"/>
  <c r="AA112" i="2" s="1"/>
  <c r="AB4" i="2"/>
  <c r="AB112" i="2" s="1"/>
  <c r="AC4" i="2"/>
  <c r="AC112" i="2" s="1"/>
  <c r="AD4" i="2"/>
  <c r="AD112" i="2" s="1"/>
  <c r="Y4" i="2"/>
  <c r="Y112" i="2" s="1"/>
  <c r="Z4" i="2"/>
  <c r="Z112" i="2" s="1"/>
  <c r="G4" i="2"/>
  <c r="G112" i="2" s="1"/>
  <c r="H4" i="2"/>
  <c r="H112" i="2" s="1"/>
  <c r="I4" i="2"/>
  <c r="I112" i="2" s="1"/>
  <c r="J4" i="2"/>
  <c r="J112" i="2" s="1"/>
  <c r="K4" i="2"/>
  <c r="K112" i="2" s="1"/>
  <c r="L4" i="2"/>
  <c r="L112" i="2" s="1"/>
  <c r="M4" i="2"/>
  <c r="M112" i="2" s="1"/>
  <c r="N4" i="2"/>
  <c r="N112" i="2" s="1"/>
  <c r="O4" i="2"/>
  <c r="O112" i="2" s="1"/>
  <c r="P4" i="2"/>
  <c r="P112" i="2" s="1"/>
  <c r="Q4" i="2"/>
  <c r="Q112" i="2" s="1"/>
  <c r="R4" i="2"/>
  <c r="R112" i="2" s="1"/>
  <c r="S4" i="2"/>
  <c r="S112" i="2" s="1"/>
  <c r="T4" i="2"/>
  <c r="T112" i="2" s="1"/>
  <c r="U4" i="2"/>
  <c r="U112" i="2" s="1"/>
  <c r="V4" i="2"/>
  <c r="V112" i="2" s="1"/>
  <c r="W4" i="2"/>
  <c r="W112" i="2" s="1"/>
  <c r="X4" i="2"/>
  <c r="X112" i="2" s="1"/>
  <c r="F4" i="2"/>
  <c r="F112" i="2" s="1"/>
  <c r="E4" i="2"/>
  <c r="E112" i="2" s="1"/>
  <c r="I3" i="11" l="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3" authorId="0" shapeId="0" xr:uid="{95376C42-000C-4179-9F10-72857D82BF08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63" authorId="0" shapeId="0" xr:uid="{25A0BB80-20F2-4A71-AF83-97EABC751CF3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88" authorId="0" shapeId="0" xr:uid="{84176B12-3C35-4D23-B12F-739C3F8B53F8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111" authorId="0" shapeId="0" xr:uid="{73A3F02C-B289-427E-B390-69FB2F696FFE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<sst xmlns="http://schemas.openxmlformats.org/spreadsheetml/2006/main" count="317" uniqueCount="131">
  <si>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</si>
  <si>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</si>
  <si>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</si>
  <si>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</si>
  <si>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</si>
  <si>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</si>
  <si>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</si>
  <si>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</si>
  <si>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</si>
  <si>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</si>
  <si>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</si>
  <si>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</si>
  <si>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</si>
  <si>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</si>
  <si>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</si>
  <si>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</si>
  <si>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</si>
  <si>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</si>
  <si>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</si>
  <si>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</si>
  <si>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</si>
  <si>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</si>
  <si>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</si>
  <si>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</si>
  <si>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</si>
  <si>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~UC_Sets: T_S:</t>
  </si>
  <si>
    <t>UC - Each Region/All Periods</t>
  </si>
  <si>
    <t>UC - All Regions/Each Period</t>
  </si>
  <si>
    <t>UC - All Regions/Periods</t>
  </si>
  <si>
    <t>UC_RHSR</t>
  </si>
  <si>
    <t>UC_RHSTS</t>
  </si>
  <si>
    <t>UC_RHS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</si>
  <si>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</si>
  <si>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</si>
  <si>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</si>
  <si>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</si>
  <si>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</si>
  <si>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</si>
  <si>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</si>
  <si>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</si>
  <si>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</si>
  <si>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</si>
  <si>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</si>
  <si>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</si>
  <si>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</si>
  <si>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</si>
  <si>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</si>
  <si>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</si>
  <si>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</si>
  <si>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</si>
  <si>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</si>
  <si>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</si>
  <si>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</si>
  <si>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</si>
  <si>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</si>
  <si>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</si>
  <si>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</si>
  <si>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</si>
  <si>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</si>
  <si>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</si>
  <si>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</si>
  <si>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</si>
  <si>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</si>
  <si>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</si>
  <si>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</si>
  <si>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</si>
  <si>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</si>
  <si>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</si>
  <si>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</si>
  <si>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</si>
  <si>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</si>
  <si>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</si>
  <si>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</si>
  <si>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</si>
  <si>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</si>
  <si>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</si>
  <si>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</si>
  <si>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</si>
  <si>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</si>
  <si>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</si>
  <si>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</si>
  <si>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</si>
  <si>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</si>
  <si>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</si>
  <si>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</si>
  <si>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</si>
  <si>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</si>
  <si>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</si>
  <si>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</si>
  <si>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</si>
  <si>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</si>
  <si>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</si>
  <si>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</si>
  <si>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Other_Indexes</t>
  </si>
  <si>
    <t>SHAPE</t>
  </si>
  <si>
    <t>NCAP_CPX</t>
  </si>
  <si>
    <t>LIFE</t>
  </si>
  <si>
    <t>ICEs</t>
  </si>
  <si>
    <t>EVs</t>
  </si>
  <si>
    <t>All LGVs</t>
  </si>
  <si>
    <t>All HGVs</t>
  </si>
  <si>
    <t>Freight vehicles</t>
  </si>
  <si>
    <t>Passenger vehicles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</si>
  <si>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from Vera worksheets</t>
    </r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</si>
  <si>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Vehicle Stock model (from Eamon worksheets)</t>
    </r>
  </si>
  <si>
    <t>Scrappage profile for passenger vehicles: HEVs, PHEVs, BEVs, FCVs</t>
  </si>
  <si>
    <t>T-CAR-ICE*</t>
  </si>
  <si>
    <t xml:space="preserve">Scrappage profile for passenger vehicles: ICEs </t>
  </si>
  <si>
    <t>T-CAR-HEV*,T-CAR-PHEV*,T-CAR-BEV*,T-CAR-FCV*</t>
  </si>
  <si>
    <t>Scrappage profile for freight vehicles: Light Goods Vehicles</t>
  </si>
  <si>
    <t>T-LGT*</t>
  </si>
  <si>
    <t>Scrappage profile for freight vehicles: Medium and Heavy Goods Vehicles</t>
  </si>
  <si>
    <t>DMD</t>
  </si>
  <si>
    <t>*New</t>
  </si>
  <si>
    <t>T-MGT*,T-HGT*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</si>
  <si>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</si>
  <si>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</si>
  <si>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</si>
  <si>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</si>
  <si>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</si>
  <si>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</si>
  <si>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</si>
  <si>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</si>
  <si>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</si>
  <si>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</si>
  <si>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</si>
  <si>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</si>
  <si>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Transport (TRA)</t>
  </si>
  <si>
    <t>Vahid Aryanpur (UCC, vahid.aryanpur@ucc.ie)</t>
  </si>
  <si>
    <t>Retirement profile of new vehicles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</si>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</sst>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2" fontId="0" fillId="0" borderId="0" xfId="0" applyNumberFormat="1"/>
    <xf numFmtId="0" fontId="0" fillId="0" borderId="2" xfId="0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0" xfId="0" applyNumberFormat="1"/>
    <xf numFmtId="0" fontId="3" fillId="9" borderId="1" xfId="0" applyFont="1" applyFill="1" applyBorder="1"/>
    <xf numFmtId="16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9" fillId="10" borderId="4" xfId="0" applyFont="1" applyFill="1" applyBorder="1" applyAlignment="1">
      <alignment horizontal="center" vertical="center" wrapText="1"/>
    </xf>
    <xf numFmtId="1" fontId="9" fillId="0" borderId="4" xfId="0" applyNumberFormat="1" applyFont="1" applyBorder="1" applyAlignment="1">
      <alignment horizontal="left"/>
    </xf>
    <xf numFmtId="1" fontId="9" fillId="0" borderId="4" xfId="0" applyNumberFormat="1" applyFont="1" applyBorder="1" applyAlignment="1">
      <alignment horizontal="center" vertical="center"/>
    </xf>
    <xf numFmtId="0" fontId="0" fillId="0" borderId="0" xfId="0"/>
    <xf numFmtId="0" fontId="9" fillId="10" borderId="4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wrapText="1"/>
    </xf>
    <xf numFmtId="0" fontId="0" fillId="0" borderId="0" xfId="0" applyBorder="1"/>
    <xf numFmtId="1" fontId="0" fillId="0" borderId="0" xfId="0" applyNumberFormat="1"/>
    <xf numFmtId="0" fontId="10" fillId="0" borderId="0" xfId="0" applyFont="1"/>
    <xf numFmtId="0" fontId="0" fillId="6" borderId="0" xfId="0" applyFill="1"/>
    <xf numFmtId="0" fontId="12" fillId="6" borderId="0" xfId="0" applyFont="1" applyFill="1"/>
    <xf numFmtId="165" fontId="0" fillId="0" borderId="0" xfId="0" applyNumberFormat="1"/>
    <xf numFmtId="0" fontId="13" fillId="11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12" borderId="0" xfId="2" applyFont="1" applyFill="1" applyAlignment="1">
      <alignment vertical="center"/>
    </xf>
    <xf numFmtId="0" fontId="16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18" fillId="11" borderId="0" xfId="2" applyFont="1" applyFill="1" applyAlignment="1">
      <alignment vertical="center"/>
    </xf>
    <xf numFmtId="0" fontId="19" fillId="6" borderId="0" xfId="2" applyFont="1" applyFill="1" applyAlignment="1">
      <alignment vertical="center"/>
    </xf>
    <xf numFmtId="0" fontId="20" fillId="6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164" fontId="19" fillId="11" borderId="0" xfId="2" applyNumberFormat="1" applyFont="1" applyFill="1" applyAlignment="1">
      <alignment horizontal="left" vertical="center"/>
    </xf>
    <xf numFmtId="0" fontId="21" fillId="6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4" fillId="11" borderId="0" xfId="1" applyFill="1" applyAlignment="1">
      <alignment vertical="center"/>
    </xf>
    <xf numFmtId="0" fontId="19" fillId="11" borderId="0" xfId="2" applyFont="1" applyFill="1" applyAlignment="1">
      <alignment vertical="center"/>
    </xf>
    <xf numFmtId="0" fontId="15" fillId="11" borderId="0" xfId="2" applyFont="1" applyFill="1" applyAlignment="1">
      <alignment horizontal="center" vertical="center"/>
    </xf>
    <xf numFmtId="0" fontId="14" fillId="11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C51A8C08-2BAD-4FD8-94F0-3C245BC0F8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75D3-9DA3-43CD-A80C-CAA430C69641}">
  <sheetPr codeName="Sheet9"/>
  <dimension ref="A1:Z99"/>
  <sheetViews>
    <sheetView showGridLines="0" tabSelected="1" topLeftCell="A7" zoomScaleNormal="100" workbookViewId="0">
      <selection activeCell="B20" sqref="B20:D20"/>
    </sheetView>
  </sheetViews>
  <sheetFormatPr defaultColWidth="8.85546875" defaultRowHeight="15" x14ac:dyDescent="0.25"/>
  <cols>
    <col min="1" max="4" width="21.7109375" style="32" customWidth="1"/>
    <col min="5" max="6" width="14.140625" style="32" customWidth="1"/>
    <col min="7" max="7" width="12.140625" style="32" customWidth="1"/>
    <col min="8" max="10" width="8.140625" style="32" customWidth="1"/>
    <col min="11" max="11" width="9.7109375" style="32" customWidth="1"/>
    <col min="12" max="12" width="8.140625" style="32" customWidth="1"/>
    <col min="13" max="13" width="10" style="32" customWidth="1"/>
    <col min="14" max="14" width="11.42578125" style="32" customWidth="1"/>
    <col min="15" max="15" width="13.42578125" style="32" customWidth="1"/>
    <col min="16" max="16384" width="8.85546875" style="32"/>
  </cols>
  <sheetData>
    <row r="1" spans="1:26" x14ac:dyDescent="0.2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2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2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2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2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2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2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2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2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2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2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2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2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2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2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25">
      <c r="A16" s="57" t="s">
        <v>115</v>
      </c>
      <c r="B16" s="57"/>
      <c r="C16" s="57"/>
      <c r="D16" s="57"/>
      <c r="E16" s="43"/>
      <c r="F16" s="43"/>
      <c r="G16" s="44"/>
      <c r="H16" s="44"/>
      <c r="I16" s="44"/>
      <c r="J16" s="44"/>
      <c r="K16" s="44"/>
      <c r="L16" s="44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25">
      <c r="A17" s="45"/>
      <c r="B17" s="45"/>
      <c r="C17" s="45"/>
      <c r="D17" s="45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25">
      <c r="A18" s="45"/>
      <c r="B18" s="45"/>
      <c r="C18" s="45"/>
      <c r="D18" s="45"/>
      <c r="E18" s="46"/>
      <c r="F18" s="46"/>
      <c r="G18" s="47"/>
      <c r="H18" s="47"/>
      <c r="I18" s="47"/>
      <c r="J18" s="47"/>
      <c r="K18" s="47"/>
      <c r="L18" s="47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25">
      <c r="A19" s="48" t="s">
        <v>116</v>
      </c>
      <c r="B19" s="56" t="s">
        <v>130</v>
      </c>
      <c r="C19" s="56"/>
      <c r="D19" s="56"/>
      <c r="E19" s="49"/>
      <c r="F19" s="49"/>
      <c r="G19" s="50"/>
      <c r="H19" s="50"/>
      <c r="I19" s="50"/>
      <c r="J19" s="50"/>
      <c r="K19" s="50"/>
      <c r="L19" s="50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25">
      <c r="A20" s="48" t="s">
        <v>117</v>
      </c>
      <c r="B20" s="56" t="s">
        <v>127</v>
      </c>
      <c r="C20" s="56"/>
      <c r="D20" s="56"/>
      <c r="E20" s="49"/>
      <c r="F20" s="49"/>
      <c r="G20" s="50"/>
      <c r="H20" s="50"/>
      <c r="I20" s="50"/>
      <c r="J20" s="50"/>
      <c r="K20" s="50"/>
      <c r="L20" s="50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25">
      <c r="A21" s="48" t="s">
        <v>118</v>
      </c>
      <c r="B21" s="51" t="s">
        <v>129</v>
      </c>
      <c r="C21" s="51"/>
      <c r="D21" s="51"/>
      <c r="E21" s="49"/>
      <c r="F21" s="49"/>
      <c r="G21" s="50"/>
      <c r="H21" s="50"/>
      <c r="I21" s="50"/>
      <c r="J21" s="50"/>
      <c r="K21" s="50"/>
      <c r="L21" s="50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25">
      <c r="A22" s="48"/>
      <c r="B22" s="51"/>
      <c r="C22" s="51"/>
      <c r="D22" s="51"/>
      <c r="E22" s="49"/>
      <c r="F22" s="49"/>
      <c r="G22" s="50"/>
      <c r="H22" s="50"/>
      <c r="I22" s="50"/>
      <c r="J22" s="50"/>
      <c r="K22" s="50"/>
      <c r="L22" s="50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25">
      <c r="A23" s="48" t="s">
        <v>119</v>
      </c>
      <c r="B23" s="56" t="s">
        <v>128</v>
      </c>
      <c r="C23" s="56"/>
      <c r="D23" s="56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25">
      <c r="A24" s="48"/>
      <c r="B24" s="51"/>
      <c r="C24" s="51"/>
      <c r="D24" s="51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25">
      <c r="A25" s="48"/>
      <c r="B25" s="51"/>
      <c r="C25" s="51"/>
      <c r="D25" s="51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25">
      <c r="A26" s="48" t="s">
        <v>120</v>
      </c>
      <c r="B26" s="56" t="s">
        <v>128</v>
      </c>
      <c r="C26" s="56"/>
      <c r="D26" s="56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25">
      <c r="A27" s="48"/>
      <c r="B27" s="51"/>
      <c r="C27" s="51"/>
      <c r="D27" s="51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25">
      <c r="A28" s="48"/>
      <c r="B28" s="51"/>
      <c r="C28" s="51"/>
      <c r="D28" s="51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25">
      <c r="A29" s="48" t="s">
        <v>121</v>
      </c>
      <c r="B29" s="52">
        <v>1</v>
      </c>
      <c r="C29" s="51"/>
      <c r="D29" s="51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25">
      <c r="A30" s="48" t="s">
        <v>122</v>
      </c>
      <c r="B30" s="58" t="s">
        <v>123</v>
      </c>
      <c r="C30" s="56"/>
      <c r="D30" s="56"/>
      <c r="E30" s="53"/>
      <c r="F30" s="53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25">
      <c r="A31" s="48" t="s">
        <v>124</v>
      </c>
      <c r="B31" s="56" t="s">
        <v>125</v>
      </c>
      <c r="C31" s="56"/>
      <c r="D31" s="56"/>
      <c r="E31" s="53"/>
      <c r="F31" s="53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25">
      <c r="A32" s="54"/>
      <c r="B32" s="55" t="s">
        <v>126</v>
      </c>
      <c r="C32" s="54"/>
      <c r="D32" s="5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2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2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2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2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2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2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2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2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2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2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7726F769-BF37-46B8-B1C7-54B15108C4CB}"/>
    <hyperlink ref="B32" r:id="rId2" xr:uid="{A010B46C-A8E7-4C43-89C7-EFE4B4099A7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15" customWidth="1"/>
    <col min="2" max="2" width="11.7109375" style="15" customWidth="1"/>
    <col min="3" max="3" width="3.140625" style="15" bestFit="1" customWidth="1"/>
    <col min="4" max="4" width="8.5703125" style="15" bestFit="1" customWidth="1"/>
    <col min="5" max="5" width="6.42578125" style="15" bestFit="1" customWidth="1"/>
    <col min="6" max="6" width="4.85546875" style="15" bestFit="1" customWidth="1"/>
    <col min="7" max="7" width="5.7109375" style="15" bestFit="1" customWidth="1"/>
    <col min="8" max="8" width="5.85546875" style="15" bestFit="1" customWidth="1"/>
    <col min="9" max="9" width="5.42578125" style="15" bestFit="1" customWidth="1"/>
    <col min="10" max="11" width="5.7109375" style="15" bestFit="1" customWidth="1"/>
    <col min="12" max="12" width="6.5703125" style="15" bestFit="1" customWidth="1"/>
    <col min="13" max="13" width="6.140625" style="15" bestFit="1" customWidth="1"/>
    <col min="14" max="14" width="6.7109375" style="15" bestFit="1" customWidth="1"/>
    <col min="15" max="15" width="6.5703125" style="15" bestFit="1" customWidth="1"/>
    <col min="16" max="16" width="7.28515625" style="15" bestFit="1" customWidth="1"/>
    <col min="17" max="17" width="5.7109375" style="15" bestFit="1" customWidth="1"/>
    <col min="18" max="18" width="6.140625" style="15" bestFit="1" customWidth="1"/>
    <col min="19" max="19" width="5.7109375" style="15" bestFit="1" customWidth="1"/>
    <col min="20" max="20" width="5.5703125" style="15" bestFit="1" customWidth="1"/>
    <col min="21" max="21" width="5.85546875" style="15" bestFit="1" customWidth="1"/>
    <col min="22" max="22" width="6.7109375" style="15" bestFit="1" customWidth="1"/>
    <col min="23" max="23" width="4.85546875" style="15" bestFit="1" customWidth="1"/>
    <col min="24" max="24" width="7.5703125" style="15" customWidth="1"/>
    <col min="25" max="25" width="6.7109375" style="15" bestFit="1" customWidth="1"/>
    <col min="26" max="26" width="6.140625" style="15" bestFit="1" customWidth="1"/>
    <col min="27" max="28" width="6" style="15" bestFit="1" customWidth="1"/>
    <col min="29" max="29" width="5.7109375" style="15" bestFit="1" customWidth="1"/>
    <col min="30" max="30" width="6.7109375" style="15" bestFit="1" customWidth="1"/>
    <col min="31" max="16384" width="9.140625" style="15"/>
  </cols>
  <sheetData>
    <row r="3" spans="1:30" x14ac:dyDescent="0.25">
      <c r="C3" s="18" t="str" cm="1">
        <f t="array" ref="C3">INDEX(C5:C7,$A$4)</f>
        <v>IE</v>
      </c>
      <c r="D3" s="18" t="str" cm="1">
        <f t="array" ref="D3">INDEX(D5:D7,$A$4)</f>
        <v>National</v>
      </c>
      <c r="E3" s="18" t="str" cm="1">
        <f t="array" ref="E3">INDEX(E5:E7,$A$4)</f>
        <v>IE-CW</v>
      </c>
      <c r="F3" s="18" t="str" cm="1">
        <f t="array" ref="F3">INDEX(F5:F7,$A$4)</f>
        <v>IE-D</v>
      </c>
      <c r="G3" s="18" t="str" cm="1">
        <f t="array" ref="G3">INDEX(G5:G7,$A$4)</f>
        <v>IE-KE</v>
      </c>
      <c r="H3" s="18" t="str" cm="1">
        <f t="array" ref="H3">INDEX(H5:H7,$A$4)</f>
        <v>IE-KK</v>
      </c>
      <c r="I3" s="18" t="str" cm="1">
        <f t="array" ref="I3">INDEX(I5:I7,$A$4)</f>
        <v>IE-LS</v>
      </c>
      <c r="J3" s="18" t="str" cm="1">
        <f t="array" ref="J3">INDEX(J5:J7,$A$4)</f>
        <v>IE-LD</v>
      </c>
      <c r="K3" s="18" t="str" cm="1">
        <f t="array" ref="K3">INDEX(K5:K7,$A$4)</f>
        <v>IE-LH</v>
      </c>
      <c r="L3" s="18" t="str" cm="1">
        <f t="array" ref="L3">INDEX(L5:L7,$A$4)</f>
        <v>IE-MH</v>
      </c>
      <c r="M3" s="18" t="str" cm="1">
        <f t="array" ref="M3">INDEX(M5:M7,$A$4)</f>
        <v>IE-OY</v>
      </c>
      <c r="N3" s="18" t="str" cm="1">
        <f t="array" ref="N3">INDEX(N5:N7,$A$4)</f>
        <v>IE-WH</v>
      </c>
      <c r="O3" s="18" t="str" cm="1">
        <f t="array" ref="O3">INDEX(O5:O7,$A$4)</f>
        <v>IE-WX</v>
      </c>
      <c r="P3" s="18" t="str" cm="1">
        <f t="array" ref="P3">INDEX(P5:P7,$A$4)</f>
        <v>IE-WW</v>
      </c>
      <c r="Q3" s="18" t="str" cm="1">
        <f t="array" ref="Q3">INDEX(Q5:Q7,$A$4)</f>
        <v>IE-CE</v>
      </c>
      <c r="R3" s="18" t="str" cm="1">
        <f t="array" ref="R3">INDEX(R5:R7,$A$4)</f>
        <v>IE-CO</v>
      </c>
      <c r="S3" s="18" t="str" cm="1">
        <f t="array" ref="S3">INDEX(S5:S7,$A$4)</f>
        <v>IE-KY</v>
      </c>
      <c r="T3" s="18" t="str" cm="1">
        <f t="array" ref="T3">INDEX(T5:T7,$A$4)</f>
        <v>IE-LK</v>
      </c>
      <c r="U3" s="18" t="str" cm="1">
        <f t="array" ref="U3">INDEX(U5:U7,$A$4)</f>
        <v>IE-TA</v>
      </c>
      <c r="V3" s="18" t="str" cm="1">
        <f t="array" ref="V3">INDEX(V5:V7,$A$4)</f>
        <v>IE-WD</v>
      </c>
      <c r="W3" s="18" t="str" cm="1">
        <f t="array" ref="W3">INDEX(W5:W7,$A$4)</f>
        <v>IE-G</v>
      </c>
      <c r="X3" s="18" t="str" cm="1">
        <f t="array" ref="X3">INDEX(X5:X7,$A$4)</f>
        <v>IE-LM</v>
      </c>
      <c r="Y3" s="18" t="str" cm="1">
        <f t="array" ref="Y3">INDEX(Y5:Y7,$A$4)</f>
        <v>IE-MO</v>
      </c>
      <c r="Z3" s="18" t="str" cm="1">
        <f t="array" ref="Z3">INDEX(Z5:Z7,$A$4)</f>
        <v>IE-RN</v>
      </c>
      <c r="AA3" s="18" t="str" cm="1">
        <f t="array" ref="AA3">INDEX(AA5:AA7,$A$4)</f>
        <v>IE-SO</v>
      </c>
      <c r="AB3" s="18" t="str" cm="1">
        <f t="array" ref="AB3">INDEX(AB5:AB7,$A$4)</f>
        <v>IE-CN</v>
      </c>
      <c r="AC3" s="18" t="str" cm="1">
        <f t="array" ref="AC3">INDEX(AC5:AC7,$A$4)</f>
        <v>IE-DL</v>
      </c>
      <c r="AD3" s="18" t="str" cm="1">
        <f t="array" ref="AD3">INDEX(AD5:AD7,$A$4)</f>
        <v>IE-MN</v>
      </c>
    </row>
    <row r="4" spans="1:30" x14ac:dyDescent="0.25">
      <c r="A4" s="15">
        <v>1</v>
      </c>
    </row>
    <row r="5" spans="1:30" x14ac:dyDescent="0.25">
      <c r="A5" s="15" t="s">
        <v>59</v>
      </c>
      <c r="C5" s="19" t="s">
        <v>60</v>
      </c>
      <c r="D5" s="19" t="s">
        <v>61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s="15" t="s">
        <v>62</v>
      </c>
      <c r="C6" s="18" t="str">
        <f>C5</f>
        <v>IE</v>
      </c>
      <c r="D6" s="18" t="str">
        <f>"*"&amp;D5</f>
        <v>*National</v>
      </c>
      <c r="E6" s="18" t="str">
        <f t="shared" ref="E6:AD6" si="0">"*"&amp;E5</f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s="15" t="s">
        <v>63</v>
      </c>
      <c r="C7" s="18" t="str">
        <f>"*"&amp;C5</f>
        <v>*IE</v>
      </c>
      <c r="D7" s="18" t="str">
        <f>D5</f>
        <v>National</v>
      </c>
      <c r="E7" s="18" t="str">
        <f t="shared" ref="E7:AD7" si="1">E5</f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20" t="s">
        <v>64</v>
      </c>
      <c r="B10" s="20" t="s">
        <v>65</v>
      </c>
    </row>
    <row r="11" spans="1:30" x14ac:dyDescent="0.25">
      <c r="A11" s="21" t="s">
        <v>66</v>
      </c>
      <c r="B11" s="21" t="s">
        <v>58</v>
      </c>
    </row>
    <row r="12" spans="1:30" x14ac:dyDescent="0.25">
      <c r="A12" s="22" t="s">
        <v>67</v>
      </c>
      <c r="B12" s="22" t="s">
        <v>57</v>
      </c>
    </row>
    <row r="13" spans="1:30" x14ac:dyDescent="0.25">
      <c r="A13" s="22" t="s">
        <v>68</v>
      </c>
      <c r="B13" s="22" t="s">
        <v>56</v>
      </c>
    </row>
    <row r="14" spans="1:30" x14ac:dyDescent="0.25">
      <c r="A14" s="22" t="s">
        <v>69</v>
      </c>
      <c r="B14" s="22" t="s">
        <v>55</v>
      </c>
    </row>
    <row r="15" spans="1:30" x14ac:dyDescent="0.25">
      <c r="A15" s="22" t="s">
        <v>70</v>
      </c>
      <c r="B15" s="22" t="s">
        <v>54</v>
      </c>
    </row>
    <row r="16" spans="1:30" x14ac:dyDescent="0.25">
      <c r="A16" s="22" t="s">
        <v>71</v>
      </c>
      <c r="B16" s="22" t="s">
        <v>53</v>
      </c>
    </row>
    <row r="17" spans="1:2" x14ac:dyDescent="0.25">
      <c r="A17" s="22" t="s">
        <v>72</v>
      </c>
      <c r="B17" s="22" t="s">
        <v>52</v>
      </c>
    </row>
    <row r="18" spans="1:2" x14ac:dyDescent="0.25">
      <c r="A18" s="22" t="s">
        <v>73</v>
      </c>
      <c r="B18" s="22" t="s">
        <v>51</v>
      </c>
    </row>
    <row r="19" spans="1:2" x14ac:dyDescent="0.25">
      <c r="A19" s="22" t="s">
        <v>74</v>
      </c>
      <c r="B19" s="22" t="s">
        <v>50</v>
      </c>
    </row>
    <row r="20" spans="1:2" x14ac:dyDescent="0.25">
      <c r="A20" s="22" t="s">
        <v>75</v>
      </c>
      <c r="B20" s="22" t="s">
        <v>49</v>
      </c>
    </row>
    <row r="21" spans="1:2" x14ac:dyDescent="0.25">
      <c r="A21" s="22" t="s">
        <v>76</v>
      </c>
      <c r="B21" s="22" t="s">
        <v>48</v>
      </c>
    </row>
    <row r="22" spans="1:2" x14ac:dyDescent="0.25">
      <c r="A22" s="22" t="s">
        <v>77</v>
      </c>
      <c r="B22" s="22" t="s">
        <v>47</v>
      </c>
    </row>
    <row r="23" spans="1:2" x14ac:dyDescent="0.25">
      <c r="A23" s="22" t="s">
        <v>78</v>
      </c>
      <c r="B23" s="22" t="s">
        <v>46</v>
      </c>
    </row>
    <row r="24" spans="1:2" x14ac:dyDescent="0.25">
      <c r="A24" s="22" t="s">
        <v>79</v>
      </c>
      <c r="B24" s="22" t="s">
        <v>45</v>
      </c>
    </row>
    <row r="25" spans="1:2" x14ac:dyDescent="0.25">
      <c r="A25" s="22" t="s">
        <v>80</v>
      </c>
      <c r="B25" s="22" t="s">
        <v>44</v>
      </c>
    </row>
    <row r="26" spans="1:2" x14ac:dyDescent="0.25">
      <c r="A26" s="22" t="s">
        <v>81</v>
      </c>
      <c r="B26" s="22" t="s">
        <v>43</v>
      </c>
    </row>
    <row r="27" spans="1:2" x14ac:dyDescent="0.25">
      <c r="A27" s="22" t="s">
        <v>82</v>
      </c>
      <c r="B27" s="22" t="s">
        <v>42</v>
      </c>
    </row>
    <row r="28" spans="1:2" x14ac:dyDescent="0.25">
      <c r="A28" s="22" t="s">
        <v>83</v>
      </c>
      <c r="B28" s="22" t="s">
        <v>41</v>
      </c>
    </row>
    <row r="29" spans="1:2" x14ac:dyDescent="0.25">
      <c r="A29" s="22" t="s">
        <v>84</v>
      </c>
      <c r="B29" s="22" t="s">
        <v>40</v>
      </c>
    </row>
    <row r="30" spans="1:2" x14ac:dyDescent="0.25">
      <c r="A30" s="22" t="s">
        <v>85</v>
      </c>
      <c r="B30" s="22" t="s">
        <v>39</v>
      </c>
    </row>
    <row r="31" spans="1:2" x14ac:dyDescent="0.25">
      <c r="A31" s="22" t="s">
        <v>86</v>
      </c>
      <c r="B31" s="22" t="s">
        <v>38</v>
      </c>
    </row>
    <row r="32" spans="1:2" x14ac:dyDescent="0.25">
      <c r="A32" s="22" t="s">
        <v>87</v>
      </c>
      <c r="B32" s="22" t="s">
        <v>37</v>
      </c>
    </row>
    <row r="33" spans="1:2" x14ac:dyDescent="0.25">
      <c r="A33" s="22" t="s">
        <v>88</v>
      </c>
      <c r="B33" s="22" t="s">
        <v>36</v>
      </c>
    </row>
    <row r="34" spans="1:2" x14ac:dyDescent="0.25">
      <c r="A34" s="22" t="s">
        <v>89</v>
      </c>
      <c r="B34" s="22" t="s">
        <v>35</v>
      </c>
    </row>
    <row r="35" spans="1:2" x14ac:dyDescent="0.25">
      <c r="A35" s="22" t="s">
        <v>90</v>
      </c>
      <c r="B35" s="22" t="s">
        <v>34</v>
      </c>
    </row>
    <row r="36" spans="1:2" x14ac:dyDescent="0.25">
      <c r="A36" s="22" t="s">
        <v>91</v>
      </c>
      <c r="B36" s="22" t="s">
        <v>33</v>
      </c>
    </row>
    <row r="37" spans="1:2" x14ac:dyDescent="0.25">
      <c r="A37" s="23" t="s">
        <v>92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134"/>
  <sheetViews>
    <sheetView zoomScale="85" zoomScaleNormal="85" workbookViewId="0">
      <selection activeCell="E33" sqref="E33"/>
    </sheetView>
  </sheetViews>
  <sheetFormatPr defaultRowHeight="15" x14ac:dyDescent="0.25"/>
  <cols>
    <col min="1" max="1" width="3.28515625" customWidth="1"/>
    <col min="2" max="2" width="12.28515625" customWidth="1"/>
    <col min="3" max="3" width="8.140625" customWidth="1"/>
    <col min="4" max="4" width="14.5703125" bestFit="1" customWidth="1"/>
    <col min="5" max="5" width="10.5703125" customWidth="1"/>
    <col min="6" max="6" width="7.140625" customWidth="1"/>
    <col min="7" max="7" width="7.140625" style="15" customWidth="1"/>
    <col min="8" max="31" width="7.140625" customWidth="1"/>
    <col min="32" max="32" width="11" customWidth="1"/>
    <col min="33" max="33" width="55.42578125" bestFit="1" customWidth="1"/>
  </cols>
  <sheetData>
    <row r="1" spans="1:34" s="32" customFormat="1" ht="18.75" x14ac:dyDescent="0.3">
      <c r="A1" s="39" t="s">
        <v>107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</row>
    <row r="3" spans="1:34" x14ac:dyDescent="0.25">
      <c r="B3" s="9" t="s">
        <v>16</v>
      </c>
      <c r="H3" s="11"/>
      <c r="I3" s="11"/>
      <c r="AF3" s="15"/>
      <c r="AG3" s="15"/>
    </row>
    <row r="4" spans="1:34" ht="15.75" thickBot="1" x14ac:dyDescent="0.3">
      <c r="B4" s="12" t="s">
        <v>11</v>
      </c>
      <c r="C4" s="12" t="s">
        <v>3</v>
      </c>
      <c r="D4" s="25" t="s">
        <v>93</v>
      </c>
      <c r="E4" s="13" t="str">
        <f>Regions!C$3</f>
        <v>IE</v>
      </c>
      <c r="F4" s="13" t="str">
        <f>Regions!E$3</f>
        <v>IE-CW</v>
      </c>
      <c r="G4" s="13" t="str">
        <f>Regions!F$3</f>
        <v>IE-D</v>
      </c>
      <c r="H4" s="13" t="str">
        <f>Regions!G$3</f>
        <v>IE-KE</v>
      </c>
      <c r="I4" s="13" t="str">
        <f>Regions!H$3</f>
        <v>IE-KK</v>
      </c>
      <c r="J4" s="13" t="str">
        <f>Regions!I$3</f>
        <v>IE-LS</v>
      </c>
      <c r="K4" s="13" t="str">
        <f>Regions!J$3</f>
        <v>IE-LD</v>
      </c>
      <c r="L4" s="13" t="str">
        <f>Regions!K$3</f>
        <v>IE-LH</v>
      </c>
      <c r="M4" s="13" t="str">
        <f>Regions!L$3</f>
        <v>IE-MH</v>
      </c>
      <c r="N4" s="13" t="str">
        <f>Regions!M$3</f>
        <v>IE-OY</v>
      </c>
      <c r="O4" s="13" t="str">
        <f>Regions!N$3</f>
        <v>IE-WH</v>
      </c>
      <c r="P4" s="13" t="str">
        <f>Regions!O$3</f>
        <v>IE-WX</v>
      </c>
      <c r="Q4" s="13" t="str">
        <f>Regions!P$3</f>
        <v>IE-WW</v>
      </c>
      <c r="R4" s="13" t="str">
        <f>Regions!Q$3</f>
        <v>IE-CE</v>
      </c>
      <c r="S4" s="13" t="str">
        <f>Regions!R$3</f>
        <v>IE-CO</v>
      </c>
      <c r="T4" s="13" t="str">
        <f>Regions!S$3</f>
        <v>IE-KY</v>
      </c>
      <c r="U4" s="13" t="str">
        <f>Regions!T$3</f>
        <v>IE-LK</v>
      </c>
      <c r="V4" s="13" t="str">
        <f>Regions!U$3</f>
        <v>IE-TA</v>
      </c>
      <c r="W4" s="13" t="str">
        <f>Regions!V$3</f>
        <v>IE-WD</v>
      </c>
      <c r="X4" s="13" t="str">
        <f>Regions!W$3</f>
        <v>IE-G</v>
      </c>
      <c r="Y4" s="13" t="str">
        <f>Regions!X$3</f>
        <v>IE-LM</v>
      </c>
      <c r="Z4" s="13" t="str">
        <f>Regions!Y$3</f>
        <v>IE-MO</v>
      </c>
      <c r="AA4" s="13" t="str">
        <f>Regions!Z$3</f>
        <v>IE-RN</v>
      </c>
      <c r="AB4" s="13" t="str">
        <f>Regions!AA$3</f>
        <v>IE-SO</v>
      </c>
      <c r="AC4" s="13" t="str">
        <f>Regions!AB$3</f>
        <v>IE-CN</v>
      </c>
      <c r="AD4" s="13" t="str">
        <f>Regions!AC$3</f>
        <v>IE-DL</v>
      </c>
      <c r="AE4" s="13" t="str">
        <f>Regions!AD$3</f>
        <v>IE-MN</v>
      </c>
      <c r="AF4" s="14" t="s">
        <v>5</v>
      </c>
      <c r="AG4" s="14" t="s">
        <v>4</v>
      </c>
      <c r="AH4" s="14" t="s">
        <v>19</v>
      </c>
    </row>
    <row r="5" spans="1:34" x14ac:dyDescent="0.25">
      <c r="B5" t="s">
        <v>94</v>
      </c>
      <c r="C5">
        <v>1</v>
      </c>
      <c r="D5">
        <v>2</v>
      </c>
      <c r="E5" s="16">
        <f>'Scrappage profile'!C4/100</f>
        <v>1</v>
      </c>
      <c r="F5" s="16">
        <f>E5</f>
        <v>1</v>
      </c>
      <c r="G5" s="16">
        <f t="shared" ref="G5:AE26" si="0">F5</f>
        <v>1</v>
      </c>
      <c r="H5" s="16">
        <f t="shared" si="0"/>
        <v>1</v>
      </c>
      <c r="I5" s="16">
        <f t="shared" si="0"/>
        <v>1</v>
      </c>
      <c r="J5" s="16">
        <f t="shared" si="0"/>
        <v>1</v>
      </c>
      <c r="K5" s="16">
        <f t="shared" si="0"/>
        <v>1</v>
      </c>
      <c r="L5" s="16">
        <f t="shared" si="0"/>
        <v>1</v>
      </c>
      <c r="M5" s="16">
        <f t="shared" si="0"/>
        <v>1</v>
      </c>
      <c r="N5" s="16">
        <f t="shared" si="0"/>
        <v>1</v>
      </c>
      <c r="O5" s="16">
        <f t="shared" si="0"/>
        <v>1</v>
      </c>
      <c r="P5" s="16">
        <f t="shared" si="0"/>
        <v>1</v>
      </c>
      <c r="Q5" s="16">
        <f t="shared" si="0"/>
        <v>1</v>
      </c>
      <c r="R5" s="16">
        <f t="shared" si="0"/>
        <v>1</v>
      </c>
      <c r="S5" s="16">
        <f t="shared" si="0"/>
        <v>1</v>
      </c>
      <c r="T5" s="16">
        <f t="shared" si="0"/>
        <v>1</v>
      </c>
      <c r="U5" s="16">
        <f t="shared" si="0"/>
        <v>1</v>
      </c>
      <c r="V5" s="16">
        <f t="shared" si="0"/>
        <v>1</v>
      </c>
      <c r="W5" s="16">
        <f t="shared" si="0"/>
        <v>1</v>
      </c>
      <c r="X5" s="16">
        <f t="shared" si="0"/>
        <v>1</v>
      </c>
      <c r="Y5" s="16">
        <f t="shared" si="0"/>
        <v>1</v>
      </c>
      <c r="Z5" s="16">
        <f t="shared" si="0"/>
        <v>1</v>
      </c>
      <c r="AA5" s="16">
        <f t="shared" si="0"/>
        <v>1</v>
      </c>
      <c r="AB5" s="16">
        <f t="shared" si="0"/>
        <v>1</v>
      </c>
      <c r="AC5" s="16">
        <f t="shared" si="0"/>
        <v>1</v>
      </c>
      <c r="AD5" s="16">
        <f t="shared" si="0"/>
        <v>1</v>
      </c>
      <c r="AE5" s="16">
        <f t="shared" si="0"/>
        <v>1</v>
      </c>
      <c r="AG5" s="15"/>
    </row>
    <row r="6" spans="1:34" s="15" customFormat="1" x14ac:dyDescent="0.25">
      <c r="B6" s="15" t="s">
        <v>94</v>
      </c>
      <c r="C6" s="15">
        <v>2</v>
      </c>
      <c r="D6" s="15">
        <v>2</v>
      </c>
      <c r="E6" s="28">
        <f>'Scrappage profile'!C5/100</f>
        <v>1</v>
      </c>
      <c r="F6" s="16">
        <f>E6</f>
        <v>1</v>
      </c>
      <c r="G6" s="16">
        <f t="shared" si="0"/>
        <v>1</v>
      </c>
      <c r="H6" s="16">
        <f t="shared" si="0"/>
        <v>1</v>
      </c>
      <c r="I6" s="16">
        <f t="shared" si="0"/>
        <v>1</v>
      </c>
      <c r="J6" s="16">
        <f t="shared" si="0"/>
        <v>1</v>
      </c>
      <c r="K6" s="16">
        <f t="shared" si="0"/>
        <v>1</v>
      </c>
      <c r="L6" s="16">
        <f t="shared" si="0"/>
        <v>1</v>
      </c>
      <c r="M6" s="16">
        <f t="shared" si="0"/>
        <v>1</v>
      </c>
      <c r="N6" s="16">
        <f t="shared" si="0"/>
        <v>1</v>
      </c>
      <c r="O6" s="16">
        <f t="shared" si="0"/>
        <v>1</v>
      </c>
      <c r="P6" s="16">
        <f t="shared" si="0"/>
        <v>1</v>
      </c>
      <c r="Q6" s="16">
        <f t="shared" si="0"/>
        <v>1</v>
      </c>
      <c r="R6" s="16">
        <f t="shared" si="0"/>
        <v>1</v>
      </c>
      <c r="S6" s="16">
        <f t="shared" si="0"/>
        <v>1</v>
      </c>
      <c r="T6" s="16">
        <f t="shared" si="0"/>
        <v>1</v>
      </c>
      <c r="U6" s="16">
        <f t="shared" si="0"/>
        <v>1</v>
      </c>
      <c r="V6" s="16">
        <f t="shared" si="0"/>
        <v>1</v>
      </c>
      <c r="W6" s="16">
        <f t="shared" si="0"/>
        <v>1</v>
      </c>
      <c r="X6" s="16">
        <f t="shared" si="0"/>
        <v>1</v>
      </c>
      <c r="Y6" s="16">
        <f t="shared" si="0"/>
        <v>1</v>
      </c>
      <c r="Z6" s="16">
        <f t="shared" si="0"/>
        <v>1</v>
      </c>
      <c r="AA6" s="16">
        <f t="shared" si="0"/>
        <v>1</v>
      </c>
      <c r="AB6" s="16">
        <f t="shared" si="0"/>
        <v>1</v>
      </c>
      <c r="AC6" s="16">
        <f t="shared" si="0"/>
        <v>1</v>
      </c>
      <c r="AD6" s="16">
        <f t="shared" si="0"/>
        <v>1</v>
      </c>
      <c r="AE6" s="16">
        <f t="shared" si="0"/>
        <v>1</v>
      </c>
    </row>
    <row r="7" spans="1:34" s="15" customFormat="1" x14ac:dyDescent="0.25">
      <c r="B7" s="15" t="s">
        <v>94</v>
      </c>
      <c r="C7" s="15">
        <v>3</v>
      </c>
      <c r="D7" s="15">
        <v>2</v>
      </c>
      <c r="E7" s="28">
        <f>'Scrappage profile'!C6/100</f>
        <v>1</v>
      </c>
      <c r="F7" s="28">
        <f t="shared" ref="F7:F24" si="1">E7</f>
        <v>1</v>
      </c>
      <c r="G7" s="28">
        <f t="shared" ref="G7:G24" si="2">F7</f>
        <v>1</v>
      </c>
      <c r="H7" s="28">
        <f t="shared" ref="H7:H24" si="3">G7</f>
        <v>1</v>
      </c>
      <c r="I7" s="28">
        <f t="shared" ref="I7:I24" si="4">H7</f>
        <v>1</v>
      </c>
      <c r="J7" s="28">
        <f t="shared" ref="J7:J24" si="5">I7</f>
        <v>1</v>
      </c>
      <c r="K7" s="28">
        <f t="shared" ref="K7:K24" si="6">J7</f>
        <v>1</v>
      </c>
      <c r="L7" s="28">
        <f t="shared" ref="L7:L24" si="7">K7</f>
        <v>1</v>
      </c>
      <c r="M7" s="28">
        <f t="shared" ref="M7:M24" si="8">L7</f>
        <v>1</v>
      </c>
      <c r="N7" s="28">
        <f t="shared" ref="N7:N24" si="9">M7</f>
        <v>1</v>
      </c>
      <c r="O7" s="28">
        <f t="shared" ref="O7:O24" si="10">N7</f>
        <v>1</v>
      </c>
      <c r="P7" s="28">
        <f t="shared" ref="P7:P24" si="11">O7</f>
        <v>1</v>
      </c>
      <c r="Q7" s="28">
        <f t="shared" ref="Q7:Q24" si="12">P7</f>
        <v>1</v>
      </c>
      <c r="R7" s="28">
        <f t="shared" ref="R7:R24" si="13">Q7</f>
        <v>1</v>
      </c>
      <c r="S7" s="28">
        <f t="shared" ref="S7:S24" si="14">R7</f>
        <v>1</v>
      </c>
      <c r="T7" s="28">
        <f t="shared" ref="T7:T24" si="15">S7</f>
        <v>1</v>
      </c>
      <c r="U7" s="28">
        <f t="shared" ref="U7:U24" si="16">T7</f>
        <v>1</v>
      </c>
      <c r="V7" s="28">
        <f t="shared" ref="V7:V24" si="17">U7</f>
        <v>1</v>
      </c>
      <c r="W7" s="28">
        <f t="shared" ref="W7:W24" si="18">V7</f>
        <v>1</v>
      </c>
      <c r="X7" s="28">
        <f t="shared" ref="X7:X24" si="19">W7</f>
        <v>1</v>
      </c>
      <c r="Y7" s="28">
        <f t="shared" ref="Y7:Y24" si="20">X7</f>
        <v>1</v>
      </c>
      <c r="Z7" s="28">
        <f t="shared" ref="Z7:Z24" si="21">Y7</f>
        <v>1</v>
      </c>
      <c r="AA7" s="28">
        <f t="shared" ref="AA7:AA24" si="22">Z7</f>
        <v>1</v>
      </c>
      <c r="AB7" s="28">
        <f t="shared" ref="AB7:AB24" si="23">AA7</f>
        <v>1</v>
      </c>
      <c r="AC7" s="28">
        <f t="shared" ref="AC7:AC24" si="24">AB7</f>
        <v>1</v>
      </c>
      <c r="AD7" s="28">
        <f t="shared" ref="AD7:AD24" si="25">AC7</f>
        <v>1</v>
      </c>
      <c r="AE7" s="28">
        <f t="shared" ref="AE7:AE24" si="26">AD7</f>
        <v>1</v>
      </c>
    </row>
    <row r="8" spans="1:34" s="15" customFormat="1" x14ac:dyDescent="0.25">
      <c r="B8" s="15" t="s">
        <v>94</v>
      </c>
      <c r="C8" s="15">
        <v>4</v>
      </c>
      <c r="D8" s="15">
        <v>2</v>
      </c>
      <c r="E8" s="28">
        <f>'Scrappage profile'!C7/100</f>
        <v>1</v>
      </c>
      <c r="F8" s="28">
        <f t="shared" si="1"/>
        <v>1</v>
      </c>
      <c r="G8" s="28">
        <f t="shared" si="2"/>
        <v>1</v>
      </c>
      <c r="H8" s="28">
        <f t="shared" si="3"/>
        <v>1</v>
      </c>
      <c r="I8" s="28">
        <f t="shared" si="4"/>
        <v>1</v>
      </c>
      <c r="J8" s="28">
        <f t="shared" si="5"/>
        <v>1</v>
      </c>
      <c r="K8" s="28">
        <f t="shared" si="6"/>
        <v>1</v>
      </c>
      <c r="L8" s="28">
        <f t="shared" si="7"/>
        <v>1</v>
      </c>
      <c r="M8" s="28">
        <f t="shared" si="8"/>
        <v>1</v>
      </c>
      <c r="N8" s="28">
        <f t="shared" si="9"/>
        <v>1</v>
      </c>
      <c r="O8" s="28">
        <f t="shared" si="10"/>
        <v>1</v>
      </c>
      <c r="P8" s="28">
        <f t="shared" si="11"/>
        <v>1</v>
      </c>
      <c r="Q8" s="28">
        <f t="shared" si="12"/>
        <v>1</v>
      </c>
      <c r="R8" s="28">
        <f t="shared" si="13"/>
        <v>1</v>
      </c>
      <c r="S8" s="28">
        <f t="shared" si="14"/>
        <v>1</v>
      </c>
      <c r="T8" s="28">
        <f t="shared" si="15"/>
        <v>1</v>
      </c>
      <c r="U8" s="28">
        <f t="shared" si="16"/>
        <v>1</v>
      </c>
      <c r="V8" s="28">
        <f t="shared" si="17"/>
        <v>1</v>
      </c>
      <c r="W8" s="28">
        <f t="shared" si="18"/>
        <v>1</v>
      </c>
      <c r="X8" s="28">
        <f t="shared" si="19"/>
        <v>1</v>
      </c>
      <c r="Y8" s="28">
        <f t="shared" si="20"/>
        <v>1</v>
      </c>
      <c r="Z8" s="28">
        <f t="shared" si="21"/>
        <v>1</v>
      </c>
      <c r="AA8" s="28">
        <f t="shared" si="22"/>
        <v>1</v>
      </c>
      <c r="AB8" s="28">
        <f t="shared" si="23"/>
        <v>1</v>
      </c>
      <c r="AC8" s="28">
        <f t="shared" si="24"/>
        <v>1</v>
      </c>
      <c r="AD8" s="28">
        <f t="shared" si="25"/>
        <v>1</v>
      </c>
      <c r="AE8" s="28">
        <f t="shared" si="26"/>
        <v>1</v>
      </c>
    </row>
    <row r="9" spans="1:34" s="15" customFormat="1" x14ac:dyDescent="0.25">
      <c r="B9" s="15" t="s">
        <v>94</v>
      </c>
      <c r="C9" s="15">
        <v>5</v>
      </c>
      <c r="D9" s="15">
        <v>2</v>
      </c>
      <c r="E9" s="28">
        <f>'Scrappage profile'!C8/100</f>
        <v>1</v>
      </c>
      <c r="F9" s="28">
        <f t="shared" si="1"/>
        <v>1</v>
      </c>
      <c r="G9" s="28">
        <f t="shared" si="2"/>
        <v>1</v>
      </c>
      <c r="H9" s="28">
        <f t="shared" si="3"/>
        <v>1</v>
      </c>
      <c r="I9" s="28">
        <f t="shared" si="4"/>
        <v>1</v>
      </c>
      <c r="J9" s="28">
        <f t="shared" si="5"/>
        <v>1</v>
      </c>
      <c r="K9" s="28">
        <f t="shared" si="6"/>
        <v>1</v>
      </c>
      <c r="L9" s="28">
        <f t="shared" si="7"/>
        <v>1</v>
      </c>
      <c r="M9" s="28">
        <f t="shared" si="8"/>
        <v>1</v>
      </c>
      <c r="N9" s="28">
        <f t="shared" si="9"/>
        <v>1</v>
      </c>
      <c r="O9" s="28">
        <f t="shared" si="10"/>
        <v>1</v>
      </c>
      <c r="P9" s="28">
        <f t="shared" si="11"/>
        <v>1</v>
      </c>
      <c r="Q9" s="28">
        <f t="shared" si="12"/>
        <v>1</v>
      </c>
      <c r="R9" s="28">
        <f t="shared" si="13"/>
        <v>1</v>
      </c>
      <c r="S9" s="28">
        <f t="shared" si="14"/>
        <v>1</v>
      </c>
      <c r="T9" s="28">
        <f t="shared" si="15"/>
        <v>1</v>
      </c>
      <c r="U9" s="28">
        <f t="shared" si="16"/>
        <v>1</v>
      </c>
      <c r="V9" s="28">
        <f t="shared" si="17"/>
        <v>1</v>
      </c>
      <c r="W9" s="28">
        <f t="shared" si="18"/>
        <v>1</v>
      </c>
      <c r="X9" s="28">
        <f t="shared" si="19"/>
        <v>1</v>
      </c>
      <c r="Y9" s="28">
        <f t="shared" si="20"/>
        <v>1</v>
      </c>
      <c r="Z9" s="28">
        <f t="shared" si="21"/>
        <v>1</v>
      </c>
      <c r="AA9" s="28">
        <f t="shared" si="22"/>
        <v>1</v>
      </c>
      <c r="AB9" s="28">
        <f t="shared" si="23"/>
        <v>1</v>
      </c>
      <c r="AC9" s="28">
        <f t="shared" si="24"/>
        <v>1</v>
      </c>
      <c r="AD9" s="28">
        <f t="shared" si="25"/>
        <v>1</v>
      </c>
      <c r="AE9" s="28">
        <f t="shared" si="26"/>
        <v>1</v>
      </c>
    </row>
    <row r="10" spans="1:34" s="15" customFormat="1" x14ac:dyDescent="0.25">
      <c r="B10" s="15" t="s">
        <v>94</v>
      </c>
      <c r="C10" s="15">
        <v>6</v>
      </c>
      <c r="D10" s="15">
        <v>2</v>
      </c>
      <c r="E10" s="28">
        <f>'Scrappage profile'!C9/100</f>
        <v>1</v>
      </c>
      <c r="F10" s="28">
        <f t="shared" si="1"/>
        <v>1</v>
      </c>
      <c r="G10" s="28">
        <f t="shared" si="2"/>
        <v>1</v>
      </c>
      <c r="H10" s="28">
        <f t="shared" si="3"/>
        <v>1</v>
      </c>
      <c r="I10" s="28">
        <f t="shared" si="4"/>
        <v>1</v>
      </c>
      <c r="J10" s="28">
        <f t="shared" si="5"/>
        <v>1</v>
      </c>
      <c r="K10" s="28">
        <f t="shared" si="6"/>
        <v>1</v>
      </c>
      <c r="L10" s="28">
        <f t="shared" si="7"/>
        <v>1</v>
      </c>
      <c r="M10" s="28">
        <f t="shared" si="8"/>
        <v>1</v>
      </c>
      <c r="N10" s="28">
        <f t="shared" si="9"/>
        <v>1</v>
      </c>
      <c r="O10" s="28">
        <f t="shared" si="10"/>
        <v>1</v>
      </c>
      <c r="P10" s="28">
        <f t="shared" si="11"/>
        <v>1</v>
      </c>
      <c r="Q10" s="28">
        <f t="shared" si="12"/>
        <v>1</v>
      </c>
      <c r="R10" s="28">
        <f t="shared" si="13"/>
        <v>1</v>
      </c>
      <c r="S10" s="28">
        <f t="shared" si="14"/>
        <v>1</v>
      </c>
      <c r="T10" s="28">
        <f t="shared" si="15"/>
        <v>1</v>
      </c>
      <c r="U10" s="28">
        <f t="shared" si="16"/>
        <v>1</v>
      </c>
      <c r="V10" s="28">
        <f t="shared" si="17"/>
        <v>1</v>
      </c>
      <c r="W10" s="28">
        <f t="shared" si="18"/>
        <v>1</v>
      </c>
      <c r="X10" s="28">
        <f t="shared" si="19"/>
        <v>1</v>
      </c>
      <c r="Y10" s="28">
        <f t="shared" si="20"/>
        <v>1</v>
      </c>
      <c r="Z10" s="28">
        <f t="shared" si="21"/>
        <v>1</v>
      </c>
      <c r="AA10" s="28">
        <f t="shared" si="22"/>
        <v>1</v>
      </c>
      <c r="AB10" s="28">
        <f t="shared" si="23"/>
        <v>1</v>
      </c>
      <c r="AC10" s="28">
        <f t="shared" si="24"/>
        <v>1</v>
      </c>
      <c r="AD10" s="28">
        <f t="shared" si="25"/>
        <v>1</v>
      </c>
      <c r="AE10" s="28">
        <f t="shared" si="26"/>
        <v>1</v>
      </c>
    </row>
    <row r="11" spans="1:34" s="15" customFormat="1" x14ac:dyDescent="0.25">
      <c r="B11" s="15" t="s">
        <v>94</v>
      </c>
      <c r="C11" s="15">
        <v>7</v>
      </c>
      <c r="D11" s="15">
        <v>2</v>
      </c>
      <c r="E11" s="28">
        <f>'Scrappage profile'!C10/100</f>
        <v>1</v>
      </c>
      <c r="F11" s="28">
        <f t="shared" si="1"/>
        <v>1</v>
      </c>
      <c r="G11" s="28">
        <f t="shared" si="2"/>
        <v>1</v>
      </c>
      <c r="H11" s="28">
        <f t="shared" si="3"/>
        <v>1</v>
      </c>
      <c r="I11" s="28">
        <f t="shared" si="4"/>
        <v>1</v>
      </c>
      <c r="J11" s="28">
        <f t="shared" si="5"/>
        <v>1</v>
      </c>
      <c r="K11" s="28">
        <f t="shared" si="6"/>
        <v>1</v>
      </c>
      <c r="L11" s="28">
        <f t="shared" si="7"/>
        <v>1</v>
      </c>
      <c r="M11" s="28">
        <f t="shared" si="8"/>
        <v>1</v>
      </c>
      <c r="N11" s="28">
        <f t="shared" si="9"/>
        <v>1</v>
      </c>
      <c r="O11" s="28">
        <f t="shared" si="10"/>
        <v>1</v>
      </c>
      <c r="P11" s="28">
        <f t="shared" si="11"/>
        <v>1</v>
      </c>
      <c r="Q11" s="28">
        <f t="shared" si="12"/>
        <v>1</v>
      </c>
      <c r="R11" s="28">
        <f t="shared" si="13"/>
        <v>1</v>
      </c>
      <c r="S11" s="28">
        <f t="shared" si="14"/>
        <v>1</v>
      </c>
      <c r="T11" s="28">
        <f t="shared" si="15"/>
        <v>1</v>
      </c>
      <c r="U11" s="28">
        <f t="shared" si="16"/>
        <v>1</v>
      </c>
      <c r="V11" s="28">
        <f t="shared" si="17"/>
        <v>1</v>
      </c>
      <c r="W11" s="28">
        <f t="shared" si="18"/>
        <v>1</v>
      </c>
      <c r="X11" s="28">
        <f t="shared" si="19"/>
        <v>1</v>
      </c>
      <c r="Y11" s="28">
        <f t="shared" si="20"/>
        <v>1</v>
      </c>
      <c r="Z11" s="28">
        <f t="shared" si="21"/>
        <v>1</v>
      </c>
      <c r="AA11" s="28">
        <f t="shared" si="22"/>
        <v>1</v>
      </c>
      <c r="AB11" s="28">
        <f t="shared" si="23"/>
        <v>1</v>
      </c>
      <c r="AC11" s="28">
        <f t="shared" si="24"/>
        <v>1</v>
      </c>
      <c r="AD11" s="28">
        <f t="shared" si="25"/>
        <v>1</v>
      </c>
      <c r="AE11" s="28">
        <f t="shared" si="26"/>
        <v>1</v>
      </c>
    </row>
    <row r="12" spans="1:34" s="15" customFormat="1" x14ac:dyDescent="0.25">
      <c r="B12" s="15" t="s">
        <v>94</v>
      </c>
      <c r="C12" s="15">
        <v>8</v>
      </c>
      <c r="D12" s="15">
        <v>2</v>
      </c>
      <c r="E12" s="28">
        <f>'Scrappage profile'!C11/100</f>
        <v>1</v>
      </c>
      <c r="F12" s="28">
        <f t="shared" si="1"/>
        <v>1</v>
      </c>
      <c r="G12" s="28">
        <f t="shared" si="2"/>
        <v>1</v>
      </c>
      <c r="H12" s="28">
        <f t="shared" si="3"/>
        <v>1</v>
      </c>
      <c r="I12" s="28">
        <f t="shared" si="4"/>
        <v>1</v>
      </c>
      <c r="J12" s="28">
        <f t="shared" si="5"/>
        <v>1</v>
      </c>
      <c r="K12" s="28">
        <f t="shared" si="6"/>
        <v>1</v>
      </c>
      <c r="L12" s="28">
        <f t="shared" si="7"/>
        <v>1</v>
      </c>
      <c r="M12" s="28">
        <f t="shared" si="8"/>
        <v>1</v>
      </c>
      <c r="N12" s="28">
        <f t="shared" si="9"/>
        <v>1</v>
      </c>
      <c r="O12" s="28">
        <f t="shared" si="10"/>
        <v>1</v>
      </c>
      <c r="P12" s="28">
        <f t="shared" si="11"/>
        <v>1</v>
      </c>
      <c r="Q12" s="28">
        <f t="shared" si="12"/>
        <v>1</v>
      </c>
      <c r="R12" s="28">
        <f t="shared" si="13"/>
        <v>1</v>
      </c>
      <c r="S12" s="28">
        <f t="shared" si="14"/>
        <v>1</v>
      </c>
      <c r="T12" s="28">
        <f t="shared" si="15"/>
        <v>1</v>
      </c>
      <c r="U12" s="28">
        <f t="shared" si="16"/>
        <v>1</v>
      </c>
      <c r="V12" s="28">
        <f t="shared" si="17"/>
        <v>1</v>
      </c>
      <c r="W12" s="28">
        <f t="shared" si="18"/>
        <v>1</v>
      </c>
      <c r="X12" s="28">
        <f t="shared" si="19"/>
        <v>1</v>
      </c>
      <c r="Y12" s="28">
        <f t="shared" si="20"/>
        <v>1</v>
      </c>
      <c r="Z12" s="28">
        <f t="shared" si="21"/>
        <v>1</v>
      </c>
      <c r="AA12" s="28">
        <f t="shared" si="22"/>
        <v>1</v>
      </c>
      <c r="AB12" s="28">
        <f t="shared" si="23"/>
        <v>1</v>
      </c>
      <c r="AC12" s="28">
        <f t="shared" si="24"/>
        <v>1</v>
      </c>
      <c r="AD12" s="28">
        <f t="shared" si="25"/>
        <v>1</v>
      </c>
      <c r="AE12" s="28">
        <f t="shared" si="26"/>
        <v>1</v>
      </c>
    </row>
    <row r="13" spans="1:34" s="15" customFormat="1" x14ac:dyDescent="0.25">
      <c r="B13" s="15" t="s">
        <v>94</v>
      </c>
      <c r="C13" s="15">
        <v>9</v>
      </c>
      <c r="D13" s="15">
        <v>2</v>
      </c>
      <c r="E13" s="28">
        <f>'Scrappage profile'!C12/100</f>
        <v>1</v>
      </c>
      <c r="F13" s="28">
        <f t="shared" si="1"/>
        <v>1</v>
      </c>
      <c r="G13" s="28">
        <f t="shared" si="2"/>
        <v>1</v>
      </c>
      <c r="H13" s="28">
        <f t="shared" si="3"/>
        <v>1</v>
      </c>
      <c r="I13" s="28">
        <f t="shared" si="4"/>
        <v>1</v>
      </c>
      <c r="J13" s="28">
        <f t="shared" si="5"/>
        <v>1</v>
      </c>
      <c r="K13" s="28">
        <f t="shared" si="6"/>
        <v>1</v>
      </c>
      <c r="L13" s="28">
        <f t="shared" si="7"/>
        <v>1</v>
      </c>
      <c r="M13" s="28">
        <f t="shared" si="8"/>
        <v>1</v>
      </c>
      <c r="N13" s="28">
        <f t="shared" si="9"/>
        <v>1</v>
      </c>
      <c r="O13" s="28">
        <f t="shared" si="10"/>
        <v>1</v>
      </c>
      <c r="P13" s="28">
        <f t="shared" si="11"/>
        <v>1</v>
      </c>
      <c r="Q13" s="28">
        <f t="shared" si="12"/>
        <v>1</v>
      </c>
      <c r="R13" s="28">
        <f t="shared" si="13"/>
        <v>1</v>
      </c>
      <c r="S13" s="28">
        <f t="shared" si="14"/>
        <v>1</v>
      </c>
      <c r="T13" s="28">
        <f t="shared" si="15"/>
        <v>1</v>
      </c>
      <c r="U13" s="28">
        <f t="shared" si="16"/>
        <v>1</v>
      </c>
      <c r="V13" s="28">
        <f t="shared" si="17"/>
        <v>1</v>
      </c>
      <c r="W13" s="28">
        <f t="shared" si="18"/>
        <v>1</v>
      </c>
      <c r="X13" s="28">
        <f t="shared" si="19"/>
        <v>1</v>
      </c>
      <c r="Y13" s="28">
        <f t="shared" si="20"/>
        <v>1</v>
      </c>
      <c r="Z13" s="28">
        <f t="shared" si="21"/>
        <v>1</v>
      </c>
      <c r="AA13" s="28">
        <f t="shared" si="22"/>
        <v>1</v>
      </c>
      <c r="AB13" s="28">
        <f t="shared" si="23"/>
        <v>1</v>
      </c>
      <c r="AC13" s="28">
        <f t="shared" si="24"/>
        <v>1</v>
      </c>
      <c r="AD13" s="28">
        <f t="shared" si="25"/>
        <v>1</v>
      </c>
      <c r="AE13" s="28">
        <f t="shared" si="26"/>
        <v>1</v>
      </c>
    </row>
    <row r="14" spans="1:34" s="15" customFormat="1" x14ac:dyDescent="0.25">
      <c r="B14" s="15" t="s">
        <v>94</v>
      </c>
      <c r="C14" s="15">
        <v>10</v>
      </c>
      <c r="D14" s="15">
        <v>2</v>
      </c>
      <c r="E14" s="28">
        <f>'Scrappage profile'!C13/100</f>
        <v>0.97817172107331274</v>
      </c>
      <c r="F14" s="28">
        <f t="shared" si="1"/>
        <v>0.97817172107331274</v>
      </c>
      <c r="G14" s="28">
        <f t="shared" si="2"/>
        <v>0.97817172107331274</v>
      </c>
      <c r="H14" s="28">
        <f t="shared" si="3"/>
        <v>0.97817172107331274</v>
      </c>
      <c r="I14" s="28">
        <f t="shared" si="4"/>
        <v>0.97817172107331274</v>
      </c>
      <c r="J14" s="28">
        <f t="shared" si="5"/>
        <v>0.97817172107331274</v>
      </c>
      <c r="K14" s="28">
        <f t="shared" si="6"/>
        <v>0.97817172107331274</v>
      </c>
      <c r="L14" s="28">
        <f t="shared" si="7"/>
        <v>0.97817172107331274</v>
      </c>
      <c r="M14" s="28">
        <f t="shared" si="8"/>
        <v>0.97817172107331274</v>
      </c>
      <c r="N14" s="28">
        <f t="shared" si="9"/>
        <v>0.97817172107331274</v>
      </c>
      <c r="O14" s="28">
        <f t="shared" si="10"/>
        <v>0.97817172107331274</v>
      </c>
      <c r="P14" s="28">
        <f t="shared" si="11"/>
        <v>0.97817172107331274</v>
      </c>
      <c r="Q14" s="28">
        <f t="shared" si="12"/>
        <v>0.97817172107331274</v>
      </c>
      <c r="R14" s="28">
        <f t="shared" si="13"/>
        <v>0.97817172107331274</v>
      </c>
      <c r="S14" s="28">
        <f t="shared" si="14"/>
        <v>0.97817172107331274</v>
      </c>
      <c r="T14" s="28">
        <f t="shared" si="15"/>
        <v>0.97817172107331274</v>
      </c>
      <c r="U14" s="28">
        <f t="shared" si="16"/>
        <v>0.97817172107331274</v>
      </c>
      <c r="V14" s="28">
        <f t="shared" si="17"/>
        <v>0.97817172107331274</v>
      </c>
      <c r="W14" s="28">
        <f t="shared" si="18"/>
        <v>0.97817172107331274</v>
      </c>
      <c r="X14" s="28">
        <f t="shared" si="19"/>
        <v>0.97817172107331274</v>
      </c>
      <c r="Y14" s="28">
        <f t="shared" si="20"/>
        <v>0.97817172107331274</v>
      </c>
      <c r="Z14" s="28">
        <f t="shared" si="21"/>
        <v>0.97817172107331274</v>
      </c>
      <c r="AA14" s="28">
        <f t="shared" si="22"/>
        <v>0.97817172107331274</v>
      </c>
      <c r="AB14" s="28">
        <f t="shared" si="23"/>
        <v>0.97817172107331274</v>
      </c>
      <c r="AC14" s="28">
        <f t="shared" si="24"/>
        <v>0.97817172107331274</v>
      </c>
      <c r="AD14" s="28">
        <f t="shared" si="25"/>
        <v>0.97817172107331274</v>
      </c>
      <c r="AE14" s="28">
        <f t="shared" si="26"/>
        <v>0.97817172107331274</v>
      </c>
    </row>
    <row r="15" spans="1:34" x14ac:dyDescent="0.25">
      <c r="B15" s="15" t="s">
        <v>94</v>
      </c>
      <c r="C15" s="15">
        <v>11</v>
      </c>
      <c r="D15" s="15">
        <v>2</v>
      </c>
      <c r="E15" s="28">
        <f>'Scrappage profile'!C14/100</f>
        <v>0.91208748020585684</v>
      </c>
      <c r="F15" s="28">
        <f t="shared" si="1"/>
        <v>0.91208748020585684</v>
      </c>
      <c r="G15" s="28">
        <f t="shared" si="2"/>
        <v>0.91208748020585684</v>
      </c>
      <c r="H15" s="28">
        <f t="shared" si="3"/>
        <v>0.91208748020585684</v>
      </c>
      <c r="I15" s="28">
        <f t="shared" si="4"/>
        <v>0.91208748020585684</v>
      </c>
      <c r="J15" s="28">
        <f t="shared" si="5"/>
        <v>0.91208748020585684</v>
      </c>
      <c r="K15" s="28">
        <f t="shared" si="6"/>
        <v>0.91208748020585684</v>
      </c>
      <c r="L15" s="28">
        <f t="shared" si="7"/>
        <v>0.91208748020585684</v>
      </c>
      <c r="M15" s="28">
        <f t="shared" si="8"/>
        <v>0.91208748020585684</v>
      </c>
      <c r="N15" s="28">
        <f t="shared" si="9"/>
        <v>0.91208748020585684</v>
      </c>
      <c r="O15" s="28">
        <f t="shared" si="10"/>
        <v>0.91208748020585684</v>
      </c>
      <c r="P15" s="28">
        <f t="shared" si="11"/>
        <v>0.91208748020585684</v>
      </c>
      <c r="Q15" s="28">
        <f t="shared" si="12"/>
        <v>0.91208748020585684</v>
      </c>
      <c r="R15" s="28">
        <f t="shared" si="13"/>
        <v>0.91208748020585684</v>
      </c>
      <c r="S15" s="28">
        <f t="shared" si="14"/>
        <v>0.91208748020585684</v>
      </c>
      <c r="T15" s="28">
        <f t="shared" si="15"/>
        <v>0.91208748020585684</v>
      </c>
      <c r="U15" s="28">
        <f t="shared" si="16"/>
        <v>0.91208748020585684</v>
      </c>
      <c r="V15" s="28">
        <f t="shared" si="17"/>
        <v>0.91208748020585684</v>
      </c>
      <c r="W15" s="28">
        <f t="shared" si="18"/>
        <v>0.91208748020585684</v>
      </c>
      <c r="X15" s="28">
        <f t="shared" si="19"/>
        <v>0.91208748020585684</v>
      </c>
      <c r="Y15" s="28">
        <f t="shared" si="20"/>
        <v>0.91208748020585684</v>
      </c>
      <c r="Z15" s="28">
        <f t="shared" si="21"/>
        <v>0.91208748020585684</v>
      </c>
      <c r="AA15" s="28">
        <f t="shared" si="22"/>
        <v>0.91208748020585684</v>
      </c>
      <c r="AB15" s="28">
        <f t="shared" si="23"/>
        <v>0.91208748020585684</v>
      </c>
      <c r="AC15" s="28">
        <f t="shared" si="24"/>
        <v>0.91208748020585684</v>
      </c>
      <c r="AD15" s="28">
        <f t="shared" si="25"/>
        <v>0.91208748020585684</v>
      </c>
      <c r="AE15" s="28">
        <f t="shared" si="26"/>
        <v>0.91208748020585684</v>
      </c>
      <c r="AG15" s="15"/>
    </row>
    <row r="16" spans="1:34" s="15" customFormat="1" x14ac:dyDescent="0.25">
      <c r="B16" s="15" t="s">
        <v>94</v>
      </c>
      <c r="C16" s="15">
        <v>12</v>
      </c>
      <c r="D16" s="15">
        <v>2</v>
      </c>
      <c r="E16" s="28">
        <f>'Scrappage profile'!C15/100</f>
        <v>0.83185402303734834</v>
      </c>
      <c r="F16" s="28">
        <f t="shared" si="1"/>
        <v>0.83185402303734834</v>
      </c>
      <c r="G16" s="28">
        <f t="shared" si="2"/>
        <v>0.83185402303734834</v>
      </c>
      <c r="H16" s="28">
        <f t="shared" si="3"/>
        <v>0.83185402303734834</v>
      </c>
      <c r="I16" s="28">
        <f t="shared" si="4"/>
        <v>0.83185402303734834</v>
      </c>
      <c r="J16" s="28">
        <f t="shared" si="5"/>
        <v>0.83185402303734834</v>
      </c>
      <c r="K16" s="28">
        <f t="shared" si="6"/>
        <v>0.83185402303734834</v>
      </c>
      <c r="L16" s="28">
        <f t="shared" si="7"/>
        <v>0.83185402303734834</v>
      </c>
      <c r="M16" s="28">
        <f t="shared" si="8"/>
        <v>0.83185402303734834</v>
      </c>
      <c r="N16" s="28">
        <f t="shared" si="9"/>
        <v>0.83185402303734834</v>
      </c>
      <c r="O16" s="28">
        <f t="shared" si="10"/>
        <v>0.83185402303734834</v>
      </c>
      <c r="P16" s="28">
        <f t="shared" si="11"/>
        <v>0.83185402303734834</v>
      </c>
      <c r="Q16" s="28">
        <f t="shared" si="12"/>
        <v>0.83185402303734834</v>
      </c>
      <c r="R16" s="28">
        <f t="shared" si="13"/>
        <v>0.83185402303734834</v>
      </c>
      <c r="S16" s="28">
        <f t="shared" si="14"/>
        <v>0.83185402303734834</v>
      </c>
      <c r="T16" s="28">
        <f t="shared" si="15"/>
        <v>0.83185402303734834</v>
      </c>
      <c r="U16" s="28">
        <f t="shared" si="16"/>
        <v>0.83185402303734834</v>
      </c>
      <c r="V16" s="28">
        <f t="shared" si="17"/>
        <v>0.83185402303734834</v>
      </c>
      <c r="W16" s="28">
        <f t="shared" si="18"/>
        <v>0.83185402303734834</v>
      </c>
      <c r="X16" s="28">
        <f t="shared" si="19"/>
        <v>0.83185402303734834</v>
      </c>
      <c r="Y16" s="28">
        <f t="shared" si="20"/>
        <v>0.83185402303734834</v>
      </c>
      <c r="Z16" s="28">
        <f t="shared" si="21"/>
        <v>0.83185402303734834</v>
      </c>
      <c r="AA16" s="28">
        <f t="shared" si="22"/>
        <v>0.83185402303734834</v>
      </c>
      <c r="AB16" s="28">
        <f t="shared" si="23"/>
        <v>0.83185402303734834</v>
      </c>
      <c r="AC16" s="28">
        <f t="shared" si="24"/>
        <v>0.83185402303734834</v>
      </c>
      <c r="AD16" s="28">
        <f t="shared" si="25"/>
        <v>0.83185402303734834</v>
      </c>
      <c r="AE16" s="28">
        <f t="shared" si="26"/>
        <v>0.83185402303734834</v>
      </c>
    </row>
    <row r="17" spans="1:34" s="15" customFormat="1" x14ac:dyDescent="0.25">
      <c r="B17" s="15" t="s">
        <v>94</v>
      </c>
      <c r="C17" s="15">
        <v>13</v>
      </c>
      <c r="D17" s="15">
        <v>2</v>
      </c>
      <c r="E17" s="28">
        <f>'Scrappage profile'!C16/100</f>
        <v>0.73189170208617194</v>
      </c>
      <c r="F17" s="28">
        <f t="shared" si="1"/>
        <v>0.73189170208617194</v>
      </c>
      <c r="G17" s="28">
        <f t="shared" si="2"/>
        <v>0.73189170208617194</v>
      </c>
      <c r="H17" s="28">
        <f t="shared" si="3"/>
        <v>0.73189170208617194</v>
      </c>
      <c r="I17" s="28">
        <f t="shared" si="4"/>
        <v>0.73189170208617194</v>
      </c>
      <c r="J17" s="28">
        <f t="shared" si="5"/>
        <v>0.73189170208617194</v>
      </c>
      <c r="K17" s="28">
        <f t="shared" si="6"/>
        <v>0.73189170208617194</v>
      </c>
      <c r="L17" s="28">
        <f t="shared" si="7"/>
        <v>0.73189170208617194</v>
      </c>
      <c r="M17" s="28">
        <f t="shared" si="8"/>
        <v>0.73189170208617194</v>
      </c>
      <c r="N17" s="28">
        <f t="shared" si="9"/>
        <v>0.73189170208617194</v>
      </c>
      <c r="O17" s="28">
        <f t="shared" si="10"/>
        <v>0.73189170208617194</v>
      </c>
      <c r="P17" s="28">
        <f t="shared" si="11"/>
        <v>0.73189170208617194</v>
      </c>
      <c r="Q17" s="28">
        <f t="shared" si="12"/>
        <v>0.73189170208617194</v>
      </c>
      <c r="R17" s="28">
        <f t="shared" si="13"/>
        <v>0.73189170208617194</v>
      </c>
      <c r="S17" s="28">
        <f t="shared" si="14"/>
        <v>0.73189170208617194</v>
      </c>
      <c r="T17" s="28">
        <f t="shared" si="15"/>
        <v>0.73189170208617194</v>
      </c>
      <c r="U17" s="28">
        <f t="shared" si="16"/>
        <v>0.73189170208617194</v>
      </c>
      <c r="V17" s="28">
        <f t="shared" si="17"/>
        <v>0.73189170208617194</v>
      </c>
      <c r="W17" s="28">
        <f t="shared" si="18"/>
        <v>0.73189170208617194</v>
      </c>
      <c r="X17" s="28">
        <f t="shared" si="19"/>
        <v>0.73189170208617194</v>
      </c>
      <c r="Y17" s="28">
        <f t="shared" si="20"/>
        <v>0.73189170208617194</v>
      </c>
      <c r="Z17" s="28">
        <f t="shared" si="21"/>
        <v>0.73189170208617194</v>
      </c>
      <c r="AA17" s="28">
        <f t="shared" si="22"/>
        <v>0.73189170208617194</v>
      </c>
      <c r="AB17" s="28">
        <f t="shared" si="23"/>
        <v>0.73189170208617194</v>
      </c>
      <c r="AC17" s="28">
        <f t="shared" si="24"/>
        <v>0.73189170208617194</v>
      </c>
      <c r="AD17" s="28">
        <f t="shared" si="25"/>
        <v>0.73189170208617194</v>
      </c>
      <c r="AE17" s="28">
        <f t="shared" si="26"/>
        <v>0.73189170208617194</v>
      </c>
    </row>
    <row r="18" spans="1:34" s="15" customFormat="1" x14ac:dyDescent="0.25">
      <c r="B18" s="15" t="s">
        <v>94</v>
      </c>
      <c r="C18" s="15">
        <v>14</v>
      </c>
      <c r="D18" s="15">
        <v>2</v>
      </c>
      <c r="E18" s="28">
        <f>'Scrappage profile'!C17/100</f>
        <v>0.62121577779185166</v>
      </c>
      <c r="F18" s="28">
        <f t="shared" si="1"/>
        <v>0.62121577779185166</v>
      </c>
      <c r="G18" s="28">
        <f t="shared" si="2"/>
        <v>0.62121577779185166</v>
      </c>
      <c r="H18" s="28">
        <f t="shared" si="3"/>
        <v>0.62121577779185166</v>
      </c>
      <c r="I18" s="28">
        <f t="shared" si="4"/>
        <v>0.62121577779185166</v>
      </c>
      <c r="J18" s="28">
        <f t="shared" si="5"/>
        <v>0.62121577779185166</v>
      </c>
      <c r="K18" s="28">
        <f t="shared" si="6"/>
        <v>0.62121577779185166</v>
      </c>
      <c r="L18" s="28">
        <f t="shared" si="7"/>
        <v>0.62121577779185166</v>
      </c>
      <c r="M18" s="28">
        <f t="shared" si="8"/>
        <v>0.62121577779185166</v>
      </c>
      <c r="N18" s="28">
        <f t="shared" si="9"/>
        <v>0.62121577779185166</v>
      </c>
      <c r="O18" s="28">
        <f t="shared" si="10"/>
        <v>0.62121577779185166</v>
      </c>
      <c r="P18" s="28">
        <f t="shared" si="11"/>
        <v>0.62121577779185166</v>
      </c>
      <c r="Q18" s="28">
        <f t="shared" si="12"/>
        <v>0.62121577779185166</v>
      </c>
      <c r="R18" s="28">
        <f t="shared" si="13"/>
        <v>0.62121577779185166</v>
      </c>
      <c r="S18" s="28">
        <f t="shared" si="14"/>
        <v>0.62121577779185166</v>
      </c>
      <c r="T18" s="28">
        <f t="shared" si="15"/>
        <v>0.62121577779185166</v>
      </c>
      <c r="U18" s="28">
        <f t="shared" si="16"/>
        <v>0.62121577779185166</v>
      </c>
      <c r="V18" s="28">
        <f t="shared" si="17"/>
        <v>0.62121577779185166</v>
      </c>
      <c r="W18" s="28">
        <f t="shared" si="18"/>
        <v>0.62121577779185166</v>
      </c>
      <c r="X18" s="28">
        <f t="shared" si="19"/>
        <v>0.62121577779185166</v>
      </c>
      <c r="Y18" s="28">
        <f t="shared" si="20"/>
        <v>0.62121577779185166</v>
      </c>
      <c r="Z18" s="28">
        <f t="shared" si="21"/>
        <v>0.62121577779185166</v>
      </c>
      <c r="AA18" s="28">
        <f t="shared" si="22"/>
        <v>0.62121577779185166</v>
      </c>
      <c r="AB18" s="28">
        <f t="shared" si="23"/>
        <v>0.62121577779185166</v>
      </c>
      <c r="AC18" s="28">
        <f t="shared" si="24"/>
        <v>0.62121577779185166</v>
      </c>
      <c r="AD18" s="28">
        <f t="shared" si="25"/>
        <v>0.62121577779185166</v>
      </c>
      <c r="AE18" s="28">
        <f t="shared" si="26"/>
        <v>0.62121577779185166</v>
      </c>
    </row>
    <row r="19" spans="1:34" s="15" customFormat="1" x14ac:dyDescent="0.25">
      <c r="B19" s="15" t="s">
        <v>94</v>
      </c>
      <c r="C19" s="15">
        <v>15</v>
      </c>
      <c r="D19" s="15">
        <v>2</v>
      </c>
      <c r="E19" s="28">
        <f>'Scrappage profile'!C18/100</f>
        <v>0.50753665598451725</v>
      </c>
      <c r="F19" s="28">
        <f t="shared" si="1"/>
        <v>0.50753665598451725</v>
      </c>
      <c r="G19" s="28">
        <f t="shared" si="2"/>
        <v>0.50753665598451725</v>
      </c>
      <c r="H19" s="28">
        <f t="shared" si="3"/>
        <v>0.50753665598451725</v>
      </c>
      <c r="I19" s="28">
        <f t="shared" si="4"/>
        <v>0.50753665598451725</v>
      </c>
      <c r="J19" s="28">
        <f t="shared" si="5"/>
        <v>0.50753665598451725</v>
      </c>
      <c r="K19" s="28">
        <f t="shared" si="6"/>
        <v>0.50753665598451725</v>
      </c>
      <c r="L19" s="28">
        <f t="shared" si="7"/>
        <v>0.50753665598451725</v>
      </c>
      <c r="M19" s="28">
        <f t="shared" si="8"/>
        <v>0.50753665598451725</v>
      </c>
      <c r="N19" s="28">
        <f t="shared" si="9"/>
        <v>0.50753665598451725</v>
      </c>
      <c r="O19" s="28">
        <f t="shared" si="10"/>
        <v>0.50753665598451725</v>
      </c>
      <c r="P19" s="28">
        <f t="shared" si="11"/>
        <v>0.50753665598451725</v>
      </c>
      <c r="Q19" s="28">
        <f t="shared" si="12"/>
        <v>0.50753665598451725</v>
      </c>
      <c r="R19" s="28">
        <f t="shared" si="13"/>
        <v>0.50753665598451725</v>
      </c>
      <c r="S19" s="28">
        <f t="shared" si="14"/>
        <v>0.50753665598451725</v>
      </c>
      <c r="T19" s="28">
        <f t="shared" si="15"/>
        <v>0.50753665598451725</v>
      </c>
      <c r="U19" s="28">
        <f t="shared" si="16"/>
        <v>0.50753665598451725</v>
      </c>
      <c r="V19" s="28">
        <f t="shared" si="17"/>
        <v>0.50753665598451725</v>
      </c>
      <c r="W19" s="28">
        <f t="shared" si="18"/>
        <v>0.50753665598451725</v>
      </c>
      <c r="X19" s="28">
        <f t="shared" si="19"/>
        <v>0.50753665598451725</v>
      </c>
      <c r="Y19" s="28">
        <f t="shared" si="20"/>
        <v>0.50753665598451725</v>
      </c>
      <c r="Z19" s="28">
        <f t="shared" si="21"/>
        <v>0.50753665598451725</v>
      </c>
      <c r="AA19" s="28">
        <f t="shared" si="22"/>
        <v>0.50753665598451725</v>
      </c>
      <c r="AB19" s="28">
        <f t="shared" si="23"/>
        <v>0.50753665598451725</v>
      </c>
      <c r="AC19" s="28">
        <f t="shared" si="24"/>
        <v>0.50753665598451725</v>
      </c>
      <c r="AD19" s="28">
        <f t="shared" si="25"/>
        <v>0.50753665598451725</v>
      </c>
      <c r="AE19" s="28">
        <f t="shared" si="26"/>
        <v>0.50753665598451725</v>
      </c>
    </row>
    <row r="20" spans="1:34" s="15" customFormat="1" x14ac:dyDescent="0.25">
      <c r="B20" s="15" t="s">
        <v>94</v>
      </c>
      <c r="C20" s="15">
        <v>16</v>
      </c>
      <c r="D20" s="15">
        <v>2</v>
      </c>
      <c r="E20" s="28">
        <f>'Scrappage profile'!C19/100</f>
        <v>0.38939050015936671</v>
      </c>
      <c r="F20" s="28">
        <f t="shared" si="1"/>
        <v>0.38939050015936671</v>
      </c>
      <c r="G20" s="28">
        <f t="shared" si="2"/>
        <v>0.38939050015936671</v>
      </c>
      <c r="H20" s="28">
        <f t="shared" si="3"/>
        <v>0.38939050015936671</v>
      </c>
      <c r="I20" s="28">
        <f t="shared" si="4"/>
        <v>0.38939050015936671</v>
      </c>
      <c r="J20" s="28">
        <f t="shared" si="5"/>
        <v>0.38939050015936671</v>
      </c>
      <c r="K20" s="28">
        <f t="shared" si="6"/>
        <v>0.38939050015936671</v>
      </c>
      <c r="L20" s="28">
        <f t="shared" si="7"/>
        <v>0.38939050015936671</v>
      </c>
      <c r="M20" s="28">
        <f t="shared" si="8"/>
        <v>0.38939050015936671</v>
      </c>
      <c r="N20" s="28">
        <f t="shared" si="9"/>
        <v>0.38939050015936671</v>
      </c>
      <c r="O20" s="28">
        <f t="shared" si="10"/>
        <v>0.38939050015936671</v>
      </c>
      <c r="P20" s="28">
        <f t="shared" si="11"/>
        <v>0.38939050015936671</v>
      </c>
      <c r="Q20" s="28">
        <f t="shared" si="12"/>
        <v>0.38939050015936671</v>
      </c>
      <c r="R20" s="28">
        <f t="shared" si="13"/>
        <v>0.38939050015936671</v>
      </c>
      <c r="S20" s="28">
        <f t="shared" si="14"/>
        <v>0.38939050015936671</v>
      </c>
      <c r="T20" s="28">
        <f t="shared" si="15"/>
        <v>0.38939050015936671</v>
      </c>
      <c r="U20" s="28">
        <f t="shared" si="16"/>
        <v>0.38939050015936671</v>
      </c>
      <c r="V20" s="28">
        <f t="shared" si="17"/>
        <v>0.38939050015936671</v>
      </c>
      <c r="W20" s="28">
        <f t="shared" si="18"/>
        <v>0.38939050015936671</v>
      </c>
      <c r="X20" s="28">
        <f t="shared" si="19"/>
        <v>0.38939050015936671</v>
      </c>
      <c r="Y20" s="28">
        <f t="shared" si="20"/>
        <v>0.38939050015936671</v>
      </c>
      <c r="Z20" s="28">
        <f t="shared" si="21"/>
        <v>0.38939050015936671</v>
      </c>
      <c r="AA20" s="28">
        <f t="shared" si="22"/>
        <v>0.38939050015936671</v>
      </c>
      <c r="AB20" s="28">
        <f t="shared" si="23"/>
        <v>0.38939050015936671</v>
      </c>
      <c r="AC20" s="28">
        <f t="shared" si="24"/>
        <v>0.38939050015936671</v>
      </c>
      <c r="AD20" s="28">
        <f t="shared" si="25"/>
        <v>0.38939050015936671</v>
      </c>
      <c r="AE20" s="28">
        <f t="shared" si="26"/>
        <v>0.38939050015936671</v>
      </c>
    </row>
    <row r="21" spans="1:34" s="15" customFormat="1" x14ac:dyDescent="0.25">
      <c r="B21" s="15" t="s">
        <v>94</v>
      </c>
      <c r="C21" s="15">
        <v>17</v>
      </c>
      <c r="D21" s="15">
        <v>2</v>
      </c>
      <c r="E21" s="28">
        <f>'Scrappage profile'!C20/100</f>
        <v>0.288467577478426</v>
      </c>
      <c r="F21" s="28">
        <f t="shared" si="1"/>
        <v>0.288467577478426</v>
      </c>
      <c r="G21" s="28">
        <f t="shared" si="2"/>
        <v>0.288467577478426</v>
      </c>
      <c r="H21" s="28">
        <f t="shared" si="3"/>
        <v>0.288467577478426</v>
      </c>
      <c r="I21" s="28">
        <f t="shared" si="4"/>
        <v>0.288467577478426</v>
      </c>
      <c r="J21" s="28">
        <f t="shared" si="5"/>
        <v>0.288467577478426</v>
      </c>
      <c r="K21" s="28">
        <f t="shared" si="6"/>
        <v>0.288467577478426</v>
      </c>
      <c r="L21" s="28">
        <f t="shared" si="7"/>
        <v>0.288467577478426</v>
      </c>
      <c r="M21" s="28">
        <f t="shared" si="8"/>
        <v>0.288467577478426</v>
      </c>
      <c r="N21" s="28">
        <f t="shared" si="9"/>
        <v>0.288467577478426</v>
      </c>
      <c r="O21" s="28">
        <f t="shared" si="10"/>
        <v>0.288467577478426</v>
      </c>
      <c r="P21" s="28">
        <f t="shared" si="11"/>
        <v>0.288467577478426</v>
      </c>
      <c r="Q21" s="28">
        <f t="shared" si="12"/>
        <v>0.288467577478426</v>
      </c>
      <c r="R21" s="28">
        <f t="shared" si="13"/>
        <v>0.288467577478426</v>
      </c>
      <c r="S21" s="28">
        <f t="shared" si="14"/>
        <v>0.288467577478426</v>
      </c>
      <c r="T21" s="28">
        <f t="shared" si="15"/>
        <v>0.288467577478426</v>
      </c>
      <c r="U21" s="28">
        <f t="shared" si="16"/>
        <v>0.288467577478426</v>
      </c>
      <c r="V21" s="28">
        <f t="shared" si="17"/>
        <v>0.288467577478426</v>
      </c>
      <c r="W21" s="28">
        <f t="shared" si="18"/>
        <v>0.288467577478426</v>
      </c>
      <c r="X21" s="28">
        <f t="shared" si="19"/>
        <v>0.288467577478426</v>
      </c>
      <c r="Y21" s="28">
        <f t="shared" si="20"/>
        <v>0.288467577478426</v>
      </c>
      <c r="Z21" s="28">
        <f t="shared" si="21"/>
        <v>0.288467577478426</v>
      </c>
      <c r="AA21" s="28">
        <f t="shared" si="22"/>
        <v>0.288467577478426</v>
      </c>
      <c r="AB21" s="28">
        <f t="shared" si="23"/>
        <v>0.288467577478426</v>
      </c>
      <c r="AC21" s="28">
        <f t="shared" si="24"/>
        <v>0.288467577478426</v>
      </c>
      <c r="AD21" s="28">
        <f t="shared" si="25"/>
        <v>0.288467577478426</v>
      </c>
      <c r="AE21" s="28">
        <f t="shared" si="26"/>
        <v>0.288467577478426</v>
      </c>
    </row>
    <row r="22" spans="1:34" s="15" customFormat="1" x14ac:dyDescent="0.25">
      <c r="B22" s="15" t="s">
        <v>94</v>
      </c>
      <c r="C22" s="15">
        <v>18</v>
      </c>
      <c r="D22" s="15">
        <v>2</v>
      </c>
      <c r="E22" s="28">
        <f>'Scrappage profile'!C21/100</f>
        <v>0.21370203747193298</v>
      </c>
      <c r="F22" s="28">
        <f t="shared" si="1"/>
        <v>0.21370203747193298</v>
      </c>
      <c r="G22" s="28">
        <f t="shared" si="2"/>
        <v>0.21370203747193298</v>
      </c>
      <c r="H22" s="28">
        <f t="shared" si="3"/>
        <v>0.21370203747193298</v>
      </c>
      <c r="I22" s="28">
        <f t="shared" si="4"/>
        <v>0.21370203747193298</v>
      </c>
      <c r="J22" s="28">
        <f t="shared" si="5"/>
        <v>0.21370203747193298</v>
      </c>
      <c r="K22" s="28">
        <f t="shared" si="6"/>
        <v>0.21370203747193298</v>
      </c>
      <c r="L22" s="28">
        <f t="shared" si="7"/>
        <v>0.21370203747193298</v>
      </c>
      <c r="M22" s="28">
        <f t="shared" si="8"/>
        <v>0.21370203747193298</v>
      </c>
      <c r="N22" s="28">
        <f t="shared" si="9"/>
        <v>0.21370203747193298</v>
      </c>
      <c r="O22" s="28">
        <f t="shared" si="10"/>
        <v>0.21370203747193298</v>
      </c>
      <c r="P22" s="28">
        <f t="shared" si="11"/>
        <v>0.21370203747193298</v>
      </c>
      <c r="Q22" s="28">
        <f t="shared" si="12"/>
        <v>0.21370203747193298</v>
      </c>
      <c r="R22" s="28">
        <f t="shared" si="13"/>
        <v>0.21370203747193298</v>
      </c>
      <c r="S22" s="28">
        <f t="shared" si="14"/>
        <v>0.21370203747193298</v>
      </c>
      <c r="T22" s="28">
        <f t="shared" si="15"/>
        <v>0.21370203747193298</v>
      </c>
      <c r="U22" s="28">
        <f t="shared" si="16"/>
        <v>0.21370203747193298</v>
      </c>
      <c r="V22" s="28">
        <f t="shared" si="17"/>
        <v>0.21370203747193298</v>
      </c>
      <c r="W22" s="28">
        <f t="shared" si="18"/>
        <v>0.21370203747193298</v>
      </c>
      <c r="X22" s="28">
        <f t="shared" si="19"/>
        <v>0.21370203747193298</v>
      </c>
      <c r="Y22" s="28">
        <f t="shared" si="20"/>
        <v>0.21370203747193298</v>
      </c>
      <c r="Z22" s="28">
        <f t="shared" si="21"/>
        <v>0.21370203747193298</v>
      </c>
      <c r="AA22" s="28">
        <f t="shared" si="22"/>
        <v>0.21370203747193298</v>
      </c>
      <c r="AB22" s="28">
        <f t="shared" si="23"/>
        <v>0.21370203747193298</v>
      </c>
      <c r="AC22" s="28">
        <f t="shared" si="24"/>
        <v>0.21370203747193298</v>
      </c>
      <c r="AD22" s="28">
        <f t="shared" si="25"/>
        <v>0.21370203747193298</v>
      </c>
      <c r="AE22" s="28">
        <f t="shared" si="26"/>
        <v>0.21370203747193298</v>
      </c>
    </row>
    <row r="23" spans="1:34" s="15" customFormat="1" x14ac:dyDescent="0.25">
      <c r="B23" s="15" t="s">
        <v>94</v>
      </c>
      <c r="C23" s="15">
        <v>19</v>
      </c>
      <c r="D23" s="15">
        <v>2</v>
      </c>
      <c r="E23" s="28">
        <f>'Scrappage profile'!C22/100</f>
        <v>0.1583143631560151</v>
      </c>
      <c r="F23" s="28">
        <f t="shared" si="1"/>
        <v>0.1583143631560151</v>
      </c>
      <c r="G23" s="28">
        <f t="shared" si="2"/>
        <v>0.1583143631560151</v>
      </c>
      <c r="H23" s="28">
        <f t="shared" si="3"/>
        <v>0.1583143631560151</v>
      </c>
      <c r="I23" s="28">
        <f t="shared" si="4"/>
        <v>0.1583143631560151</v>
      </c>
      <c r="J23" s="28">
        <f t="shared" si="5"/>
        <v>0.1583143631560151</v>
      </c>
      <c r="K23" s="28">
        <f t="shared" si="6"/>
        <v>0.1583143631560151</v>
      </c>
      <c r="L23" s="28">
        <f t="shared" si="7"/>
        <v>0.1583143631560151</v>
      </c>
      <c r="M23" s="28">
        <f t="shared" si="8"/>
        <v>0.1583143631560151</v>
      </c>
      <c r="N23" s="28">
        <f t="shared" si="9"/>
        <v>0.1583143631560151</v>
      </c>
      <c r="O23" s="28">
        <f t="shared" si="10"/>
        <v>0.1583143631560151</v>
      </c>
      <c r="P23" s="28">
        <f t="shared" si="11"/>
        <v>0.1583143631560151</v>
      </c>
      <c r="Q23" s="28">
        <f t="shared" si="12"/>
        <v>0.1583143631560151</v>
      </c>
      <c r="R23" s="28">
        <f t="shared" si="13"/>
        <v>0.1583143631560151</v>
      </c>
      <c r="S23" s="28">
        <f t="shared" si="14"/>
        <v>0.1583143631560151</v>
      </c>
      <c r="T23" s="28">
        <f t="shared" si="15"/>
        <v>0.1583143631560151</v>
      </c>
      <c r="U23" s="28">
        <f t="shared" si="16"/>
        <v>0.1583143631560151</v>
      </c>
      <c r="V23" s="28">
        <f t="shared" si="17"/>
        <v>0.1583143631560151</v>
      </c>
      <c r="W23" s="28">
        <f t="shared" si="18"/>
        <v>0.1583143631560151</v>
      </c>
      <c r="X23" s="28">
        <f t="shared" si="19"/>
        <v>0.1583143631560151</v>
      </c>
      <c r="Y23" s="28">
        <f t="shared" si="20"/>
        <v>0.1583143631560151</v>
      </c>
      <c r="Z23" s="28">
        <f t="shared" si="21"/>
        <v>0.1583143631560151</v>
      </c>
      <c r="AA23" s="28">
        <f t="shared" si="22"/>
        <v>0.1583143631560151</v>
      </c>
      <c r="AB23" s="28">
        <f t="shared" si="23"/>
        <v>0.1583143631560151</v>
      </c>
      <c r="AC23" s="28">
        <f t="shared" si="24"/>
        <v>0.1583143631560151</v>
      </c>
      <c r="AD23" s="28">
        <f t="shared" si="25"/>
        <v>0.1583143631560151</v>
      </c>
      <c r="AE23" s="28">
        <f t="shared" si="26"/>
        <v>0.1583143631560151</v>
      </c>
    </row>
    <row r="24" spans="1:34" s="15" customFormat="1" x14ac:dyDescent="0.25">
      <c r="B24" s="15" t="s">
        <v>94</v>
      </c>
      <c r="C24" s="15">
        <v>20</v>
      </c>
      <c r="D24" s="15">
        <v>2</v>
      </c>
      <c r="E24" s="28">
        <f>'Scrappage profile'!C23/100</f>
        <v>0.11728216482159834</v>
      </c>
      <c r="F24" s="28">
        <f t="shared" si="1"/>
        <v>0.11728216482159834</v>
      </c>
      <c r="G24" s="28">
        <f t="shared" si="2"/>
        <v>0.11728216482159834</v>
      </c>
      <c r="H24" s="28">
        <f t="shared" si="3"/>
        <v>0.11728216482159834</v>
      </c>
      <c r="I24" s="28">
        <f t="shared" si="4"/>
        <v>0.11728216482159834</v>
      </c>
      <c r="J24" s="28">
        <f t="shared" si="5"/>
        <v>0.11728216482159834</v>
      </c>
      <c r="K24" s="28">
        <f t="shared" si="6"/>
        <v>0.11728216482159834</v>
      </c>
      <c r="L24" s="28">
        <f t="shared" si="7"/>
        <v>0.11728216482159834</v>
      </c>
      <c r="M24" s="28">
        <f t="shared" si="8"/>
        <v>0.11728216482159834</v>
      </c>
      <c r="N24" s="28">
        <f t="shared" si="9"/>
        <v>0.11728216482159834</v>
      </c>
      <c r="O24" s="28">
        <f t="shared" si="10"/>
        <v>0.11728216482159834</v>
      </c>
      <c r="P24" s="28">
        <f t="shared" si="11"/>
        <v>0.11728216482159834</v>
      </c>
      <c r="Q24" s="28">
        <f t="shared" si="12"/>
        <v>0.11728216482159834</v>
      </c>
      <c r="R24" s="28">
        <f t="shared" si="13"/>
        <v>0.11728216482159834</v>
      </c>
      <c r="S24" s="28">
        <f t="shared" si="14"/>
        <v>0.11728216482159834</v>
      </c>
      <c r="T24" s="28">
        <f t="shared" si="15"/>
        <v>0.11728216482159834</v>
      </c>
      <c r="U24" s="28">
        <f t="shared" si="16"/>
        <v>0.11728216482159834</v>
      </c>
      <c r="V24" s="28">
        <f t="shared" si="17"/>
        <v>0.11728216482159834</v>
      </c>
      <c r="W24" s="28">
        <f t="shared" si="18"/>
        <v>0.11728216482159834</v>
      </c>
      <c r="X24" s="28">
        <f t="shared" si="19"/>
        <v>0.11728216482159834</v>
      </c>
      <c r="Y24" s="28">
        <f t="shared" si="20"/>
        <v>0.11728216482159834</v>
      </c>
      <c r="Z24" s="28">
        <f t="shared" si="21"/>
        <v>0.11728216482159834</v>
      </c>
      <c r="AA24" s="28">
        <f t="shared" si="22"/>
        <v>0.11728216482159834</v>
      </c>
      <c r="AB24" s="28">
        <f t="shared" si="23"/>
        <v>0.11728216482159834</v>
      </c>
      <c r="AC24" s="28">
        <f t="shared" si="24"/>
        <v>0.11728216482159834</v>
      </c>
      <c r="AD24" s="28">
        <f t="shared" si="25"/>
        <v>0.11728216482159834</v>
      </c>
      <c r="AE24" s="28">
        <f t="shared" si="26"/>
        <v>0.11728216482159834</v>
      </c>
    </row>
    <row r="25" spans="1:34" x14ac:dyDescent="0.25">
      <c r="B25" s="15" t="s">
        <v>95</v>
      </c>
      <c r="C25" s="15">
        <v>2018</v>
      </c>
      <c r="D25" s="15"/>
      <c r="E25">
        <v>2</v>
      </c>
      <c r="F25" s="15">
        <f t="shared" ref="F25:F26" si="27">E25</f>
        <v>2</v>
      </c>
      <c r="G25" s="15">
        <f t="shared" si="0"/>
        <v>2</v>
      </c>
      <c r="H25" s="15">
        <f t="shared" si="0"/>
        <v>2</v>
      </c>
      <c r="I25" s="15">
        <f t="shared" si="0"/>
        <v>2</v>
      </c>
      <c r="J25" s="15">
        <f t="shared" si="0"/>
        <v>2</v>
      </c>
      <c r="K25" s="15">
        <f t="shared" si="0"/>
        <v>2</v>
      </c>
      <c r="L25" s="15">
        <f t="shared" si="0"/>
        <v>2</v>
      </c>
      <c r="M25" s="15">
        <f t="shared" si="0"/>
        <v>2</v>
      </c>
      <c r="N25" s="15">
        <f t="shared" si="0"/>
        <v>2</v>
      </c>
      <c r="O25" s="15">
        <f t="shared" si="0"/>
        <v>2</v>
      </c>
      <c r="P25" s="15">
        <f t="shared" si="0"/>
        <v>2</v>
      </c>
      <c r="Q25" s="15">
        <f t="shared" si="0"/>
        <v>2</v>
      </c>
      <c r="R25" s="15">
        <f t="shared" si="0"/>
        <v>2</v>
      </c>
      <c r="S25" s="15">
        <f t="shared" si="0"/>
        <v>2</v>
      </c>
      <c r="T25" s="15">
        <f t="shared" si="0"/>
        <v>2</v>
      </c>
      <c r="U25" s="15">
        <f t="shared" si="0"/>
        <v>2</v>
      </c>
      <c r="V25" s="15">
        <f t="shared" si="0"/>
        <v>2</v>
      </c>
      <c r="W25" s="15">
        <f t="shared" si="0"/>
        <v>2</v>
      </c>
      <c r="X25" s="15">
        <f t="shared" si="0"/>
        <v>2</v>
      </c>
      <c r="Y25" s="15">
        <f t="shared" si="0"/>
        <v>2</v>
      </c>
      <c r="Z25" s="15">
        <f t="shared" si="0"/>
        <v>2</v>
      </c>
      <c r="AA25" s="15">
        <f t="shared" si="0"/>
        <v>2</v>
      </c>
      <c r="AB25" s="15">
        <f t="shared" si="0"/>
        <v>2</v>
      </c>
      <c r="AC25" s="15">
        <f t="shared" si="0"/>
        <v>2</v>
      </c>
      <c r="AD25" s="15">
        <f t="shared" si="0"/>
        <v>2</v>
      </c>
      <c r="AE25" s="15">
        <f t="shared" si="0"/>
        <v>2</v>
      </c>
      <c r="AF25" t="s">
        <v>112</v>
      </c>
      <c r="AG25" s="15" t="s">
        <v>106</v>
      </c>
      <c r="AH25" t="s">
        <v>113</v>
      </c>
    </row>
    <row r="26" spans="1:34" x14ac:dyDescent="0.25">
      <c r="B26" s="15" t="s">
        <v>95</v>
      </c>
      <c r="C26" s="15">
        <v>2070</v>
      </c>
      <c r="D26" s="15"/>
      <c r="E26">
        <v>2</v>
      </c>
      <c r="F26" s="15">
        <f t="shared" si="27"/>
        <v>2</v>
      </c>
      <c r="G26" s="15">
        <f t="shared" si="0"/>
        <v>2</v>
      </c>
      <c r="H26" s="15">
        <f t="shared" si="0"/>
        <v>2</v>
      </c>
      <c r="I26" s="15">
        <f t="shared" si="0"/>
        <v>2</v>
      </c>
      <c r="J26" s="15">
        <f t="shared" si="0"/>
        <v>2</v>
      </c>
      <c r="K26" s="15">
        <f t="shared" si="0"/>
        <v>2</v>
      </c>
      <c r="L26" s="15">
        <f t="shared" si="0"/>
        <v>2</v>
      </c>
      <c r="M26" s="15">
        <f t="shared" si="0"/>
        <v>2</v>
      </c>
      <c r="N26" s="15">
        <f t="shared" si="0"/>
        <v>2</v>
      </c>
      <c r="O26" s="15">
        <f t="shared" si="0"/>
        <v>2</v>
      </c>
      <c r="P26" s="15">
        <f t="shared" si="0"/>
        <v>2</v>
      </c>
      <c r="Q26" s="15">
        <f t="shared" si="0"/>
        <v>2</v>
      </c>
      <c r="R26" s="15">
        <f t="shared" si="0"/>
        <v>2</v>
      </c>
      <c r="S26" s="15">
        <f t="shared" si="0"/>
        <v>2</v>
      </c>
      <c r="T26" s="15">
        <f t="shared" si="0"/>
        <v>2</v>
      </c>
      <c r="U26" s="15">
        <f t="shared" si="0"/>
        <v>2</v>
      </c>
      <c r="V26" s="15">
        <f t="shared" si="0"/>
        <v>2</v>
      </c>
      <c r="W26" s="15">
        <f t="shared" si="0"/>
        <v>2</v>
      </c>
      <c r="X26" s="15">
        <f t="shared" si="0"/>
        <v>2</v>
      </c>
      <c r="Y26" s="15">
        <f t="shared" si="0"/>
        <v>2</v>
      </c>
      <c r="Z26" s="15">
        <f t="shared" si="0"/>
        <v>2</v>
      </c>
      <c r="AA26" s="15">
        <f t="shared" si="0"/>
        <v>2</v>
      </c>
      <c r="AB26" s="15">
        <f t="shared" si="0"/>
        <v>2</v>
      </c>
      <c r="AC26" s="15">
        <f t="shared" si="0"/>
        <v>2</v>
      </c>
      <c r="AD26" s="15">
        <f t="shared" si="0"/>
        <v>2</v>
      </c>
      <c r="AE26" s="15">
        <f t="shared" si="0"/>
        <v>2</v>
      </c>
      <c r="AF26" t="s">
        <v>112</v>
      </c>
      <c r="AG26" s="15" t="str">
        <f>AG25</f>
        <v>T-CAR-ICE*</v>
      </c>
      <c r="AH26" s="32" t="s">
        <v>113</v>
      </c>
    </row>
    <row r="27" spans="1:34" x14ac:dyDescent="0.25">
      <c r="B27" s="17" t="s">
        <v>95</v>
      </c>
      <c r="C27" s="17">
        <v>0</v>
      </c>
      <c r="D27" s="17"/>
      <c r="E27" s="17">
        <v>1</v>
      </c>
      <c r="F27" s="17">
        <f>E27</f>
        <v>1</v>
      </c>
      <c r="G27" s="17">
        <f t="shared" ref="G27:AE27" si="28">F27</f>
        <v>1</v>
      </c>
      <c r="H27" s="17">
        <f t="shared" si="28"/>
        <v>1</v>
      </c>
      <c r="I27" s="17">
        <f t="shared" si="28"/>
        <v>1</v>
      </c>
      <c r="J27" s="17">
        <f t="shared" si="28"/>
        <v>1</v>
      </c>
      <c r="K27" s="17">
        <f t="shared" si="28"/>
        <v>1</v>
      </c>
      <c r="L27" s="17">
        <f t="shared" si="28"/>
        <v>1</v>
      </c>
      <c r="M27" s="17">
        <f t="shared" si="28"/>
        <v>1</v>
      </c>
      <c r="N27" s="17">
        <f t="shared" si="28"/>
        <v>1</v>
      </c>
      <c r="O27" s="17">
        <f t="shared" si="28"/>
        <v>1</v>
      </c>
      <c r="P27" s="17">
        <f t="shared" si="28"/>
        <v>1</v>
      </c>
      <c r="Q27" s="17">
        <f t="shared" si="28"/>
        <v>1</v>
      </c>
      <c r="R27" s="17">
        <f t="shared" si="28"/>
        <v>1</v>
      </c>
      <c r="S27" s="17">
        <f t="shared" si="28"/>
        <v>1</v>
      </c>
      <c r="T27" s="17">
        <f t="shared" si="28"/>
        <v>1</v>
      </c>
      <c r="U27" s="17">
        <f t="shared" si="28"/>
        <v>1</v>
      </c>
      <c r="V27" s="17">
        <f t="shared" si="28"/>
        <v>1</v>
      </c>
      <c r="W27" s="17">
        <f t="shared" si="28"/>
        <v>1</v>
      </c>
      <c r="X27" s="17">
        <f t="shared" si="28"/>
        <v>1</v>
      </c>
      <c r="Y27" s="17">
        <f t="shared" si="28"/>
        <v>1</v>
      </c>
      <c r="Z27" s="17">
        <f t="shared" si="28"/>
        <v>1</v>
      </c>
      <c r="AA27" s="17">
        <f t="shared" si="28"/>
        <v>1</v>
      </c>
      <c r="AB27" s="17">
        <f t="shared" si="28"/>
        <v>1</v>
      </c>
      <c r="AC27" s="17">
        <f t="shared" si="28"/>
        <v>1</v>
      </c>
      <c r="AD27" s="17">
        <f t="shared" si="28"/>
        <v>1</v>
      </c>
      <c r="AE27" s="17">
        <f t="shared" si="28"/>
        <v>1</v>
      </c>
      <c r="AF27" s="17" t="s">
        <v>112</v>
      </c>
      <c r="AG27" s="17" t="str">
        <f>AG26</f>
        <v>T-CAR-ICE*</v>
      </c>
      <c r="AH27" s="17" t="s">
        <v>113</v>
      </c>
    </row>
    <row r="28" spans="1:34" s="32" customFormat="1" x14ac:dyDescent="0.25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</row>
    <row r="29" spans="1:34" s="32" customFormat="1" x14ac:dyDescent="0.25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</row>
    <row r="30" spans="1:34" s="32" customFormat="1" x14ac:dyDescent="0.25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</row>
    <row r="31" spans="1:34" s="32" customFormat="1" ht="18.75" x14ac:dyDescent="0.3">
      <c r="A31" s="39" t="s">
        <v>105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1:34" s="32" customFormat="1" x14ac:dyDescent="0.25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</row>
    <row r="33" spans="2:34" s="32" customFormat="1" x14ac:dyDescent="0.25">
      <c r="B33" s="9" t="s">
        <v>16</v>
      </c>
      <c r="E33" s="40"/>
      <c r="H33" s="11"/>
      <c r="I33" s="11"/>
    </row>
    <row r="34" spans="2:34" s="32" customFormat="1" ht="15.75" thickBot="1" x14ac:dyDescent="0.3">
      <c r="B34" s="12" t="s">
        <v>11</v>
      </c>
      <c r="C34" s="12" t="s">
        <v>3</v>
      </c>
      <c r="D34" s="25" t="s">
        <v>93</v>
      </c>
      <c r="E34" s="13" t="str">
        <f>Regions!C$3</f>
        <v>IE</v>
      </c>
      <c r="F34" s="13" t="str">
        <f>Regions!E$3</f>
        <v>IE-CW</v>
      </c>
      <c r="G34" s="13" t="str">
        <f>Regions!F$3</f>
        <v>IE-D</v>
      </c>
      <c r="H34" s="13" t="str">
        <f>Regions!G$3</f>
        <v>IE-KE</v>
      </c>
      <c r="I34" s="13" t="str">
        <f>Regions!H$3</f>
        <v>IE-KK</v>
      </c>
      <c r="J34" s="13" t="str">
        <f>Regions!I$3</f>
        <v>IE-LS</v>
      </c>
      <c r="K34" s="13" t="str">
        <f>Regions!J$3</f>
        <v>IE-LD</v>
      </c>
      <c r="L34" s="13" t="str">
        <f>Regions!K$3</f>
        <v>IE-LH</v>
      </c>
      <c r="M34" s="13" t="str">
        <f>Regions!L$3</f>
        <v>IE-MH</v>
      </c>
      <c r="N34" s="13" t="str">
        <f>Regions!M$3</f>
        <v>IE-OY</v>
      </c>
      <c r="O34" s="13" t="str">
        <f>Regions!N$3</f>
        <v>IE-WH</v>
      </c>
      <c r="P34" s="13" t="str">
        <f>Regions!O$3</f>
        <v>IE-WX</v>
      </c>
      <c r="Q34" s="13" t="str">
        <f>Regions!P$3</f>
        <v>IE-WW</v>
      </c>
      <c r="R34" s="13" t="str">
        <f>Regions!Q$3</f>
        <v>IE-CE</v>
      </c>
      <c r="S34" s="13" t="str">
        <f>Regions!R$3</f>
        <v>IE-CO</v>
      </c>
      <c r="T34" s="13" t="str">
        <f>Regions!S$3</f>
        <v>IE-KY</v>
      </c>
      <c r="U34" s="13" t="str">
        <f>Regions!T$3</f>
        <v>IE-LK</v>
      </c>
      <c r="V34" s="13" t="str">
        <f>Regions!U$3</f>
        <v>IE-TA</v>
      </c>
      <c r="W34" s="13" t="str">
        <f>Regions!V$3</f>
        <v>IE-WD</v>
      </c>
      <c r="X34" s="13" t="str">
        <f>Regions!W$3</f>
        <v>IE-G</v>
      </c>
      <c r="Y34" s="13" t="str">
        <f>Regions!X$3</f>
        <v>IE-LM</v>
      </c>
      <c r="Z34" s="13" t="str">
        <f>Regions!Y$3</f>
        <v>IE-MO</v>
      </c>
      <c r="AA34" s="13" t="str">
        <f>Regions!Z$3</f>
        <v>IE-RN</v>
      </c>
      <c r="AB34" s="13" t="str">
        <f>Regions!AA$3</f>
        <v>IE-SO</v>
      </c>
      <c r="AC34" s="13" t="str">
        <f>Regions!AB$3</f>
        <v>IE-CN</v>
      </c>
      <c r="AD34" s="13" t="str">
        <f>Regions!AC$3</f>
        <v>IE-DL</v>
      </c>
      <c r="AE34" s="13" t="str">
        <f>Regions!AD$3</f>
        <v>IE-MN</v>
      </c>
      <c r="AF34" s="14" t="s">
        <v>5</v>
      </c>
      <c r="AG34" s="14" t="s">
        <v>4</v>
      </c>
      <c r="AH34" s="14" t="s">
        <v>19</v>
      </c>
    </row>
    <row r="35" spans="2:34" s="32" customFormat="1" x14ac:dyDescent="0.25">
      <c r="B35" s="32" t="s">
        <v>94</v>
      </c>
      <c r="C35" s="32">
        <v>1</v>
      </c>
      <c r="D35" s="32">
        <v>3</v>
      </c>
      <c r="E35" s="28">
        <f>'Scrappage profile'!D4/100</f>
        <v>1</v>
      </c>
      <c r="F35" s="28">
        <f>E35</f>
        <v>1</v>
      </c>
      <c r="G35" s="28">
        <f t="shared" ref="G35:AE45" si="29">F35</f>
        <v>1</v>
      </c>
      <c r="H35" s="28">
        <f t="shared" si="29"/>
        <v>1</v>
      </c>
      <c r="I35" s="28">
        <f t="shared" si="29"/>
        <v>1</v>
      </c>
      <c r="J35" s="28">
        <f t="shared" si="29"/>
        <v>1</v>
      </c>
      <c r="K35" s="28">
        <f t="shared" si="29"/>
        <v>1</v>
      </c>
      <c r="L35" s="28">
        <f t="shared" si="29"/>
        <v>1</v>
      </c>
      <c r="M35" s="28">
        <f t="shared" si="29"/>
        <v>1</v>
      </c>
      <c r="N35" s="28">
        <f t="shared" si="29"/>
        <v>1</v>
      </c>
      <c r="O35" s="28">
        <f t="shared" si="29"/>
        <v>1</v>
      </c>
      <c r="P35" s="28">
        <f t="shared" si="29"/>
        <v>1</v>
      </c>
      <c r="Q35" s="28">
        <f t="shared" si="29"/>
        <v>1</v>
      </c>
      <c r="R35" s="28">
        <f t="shared" si="29"/>
        <v>1</v>
      </c>
      <c r="S35" s="28">
        <f t="shared" si="29"/>
        <v>1</v>
      </c>
      <c r="T35" s="28">
        <f t="shared" si="29"/>
        <v>1</v>
      </c>
      <c r="U35" s="28">
        <f t="shared" si="29"/>
        <v>1</v>
      </c>
      <c r="V35" s="28">
        <f t="shared" si="29"/>
        <v>1</v>
      </c>
      <c r="W35" s="28">
        <f t="shared" si="29"/>
        <v>1</v>
      </c>
      <c r="X35" s="28">
        <f t="shared" si="29"/>
        <v>1</v>
      </c>
      <c r="Y35" s="28">
        <f t="shared" si="29"/>
        <v>1</v>
      </c>
      <c r="Z35" s="28">
        <f t="shared" si="29"/>
        <v>1</v>
      </c>
      <c r="AA35" s="28">
        <f t="shared" si="29"/>
        <v>1</v>
      </c>
      <c r="AB35" s="28">
        <f t="shared" si="29"/>
        <v>1</v>
      </c>
      <c r="AC35" s="28">
        <f t="shared" si="29"/>
        <v>1</v>
      </c>
      <c r="AD35" s="28">
        <f t="shared" si="29"/>
        <v>1</v>
      </c>
      <c r="AE35" s="28">
        <f t="shared" si="29"/>
        <v>1</v>
      </c>
    </row>
    <row r="36" spans="2:34" s="32" customFormat="1" x14ac:dyDescent="0.25">
      <c r="B36" s="32" t="s">
        <v>94</v>
      </c>
      <c r="C36" s="32">
        <v>2</v>
      </c>
      <c r="D36" s="32">
        <v>3</v>
      </c>
      <c r="E36" s="28">
        <f>'Scrappage profile'!D5/100</f>
        <v>1</v>
      </c>
      <c r="F36" s="28">
        <f t="shared" ref="F36:U54" si="30">E36</f>
        <v>1</v>
      </c>
      <c r="G36" s="28">
        <f t="shared" si="30"/>
        <v>1</v>
      </c>
      <c r="H36" s="28">
        <f t="shared" si="30"/>
        <v>1</v>
      </c>
      <c r="I36" s="28">
        <f t="shared" si="30"/>
        <v>1</v>
      </c>
      <c r="J36" s="28">
        <f t="shared" si="30"/>
        <v>1</v>
      </c>
      <c r="K36" s="28">
        <f t="shared" si="30"/>
        <v>1</v>
      </c>
      <c r="L36" s="28">
        <f t="shared" si="30"/>
        <v>1</v>
      </c>
      <c r="M36" s="28">
        <f t="shared" si="30"/>
        <v>1</v>
      </c>
      <c r="N36" s="28">
        <f t="shared" si="30"/>
        <v>1</v>
      </c>
      <c r="O36" s="28">
        <f t="shared" si="30"/>
        <v>1</v>
      </c>
      <c r="P36" s="28">
        <f t="shared" si="30"/>
        <v>1</v>
      </c>
      <c r="Q36" s="28">
        <f t="shared" si="30"/>
        <v>1</v>
      </c>
      <c r="R36" s="28">
        <f t="shared" si="30"/>
        <v>1</v>
      </c>
      <c r="S36" s="28">
        <f t="shared" si="30"/>
        <v>1</v>
      </c>
      <c r="T36" s="28">
        <f t="shared" si="30"/>
        <v>1</v>
      </c>
      <c r="U36" s="28">
        <f t="shared" si="30"/>
        <v>1</v>
      </c>
      <c r="V36" s="28">
        <f t="shared" si="29"/>
        <v>1</v>
      </c>
      <c r="W36" s="28">
        <f t="shared" si="29"/>
        <v>1</v>
      </c>
      <c r="X36" s="28">
        <f t="shared" si="29"/>
        <v>1</v>
      </c>
      <c r="Y36" s="28">
        <f t="shared" si="29"/>
        <v>1</v>
      </c>
      <c r="Z36" s="28">
        <f t="shared" si="29"/>
        <v>1</v>
      </c>
      <c r="AA36" s="28">
        <f t="shared" si="29"/>
        <v>1</v>
      </c>
      <c r="AB36" s="28">
        <f t="shared" si="29"/>
        <v>1</v>
      </c>
      <c r="AC36" s="28">
        <f t="shared" si="29"/>
        <v>1</v>
      </c>
      <c r="AD36" s="28">
        <f t="shared" si="29"/>
        <v>1</v>
      </c>
      <c r="AE36" s="28">
        <f t="shared" si="29"/>
        <v>1</v>
      </c>
    </row>
    <row r="37" spans="2:34" s="32" customFormat="1" x14ac:dyDescent="0.25">
      <c r="B37" s="32" t="s">
        <v>94</v>
      </c>
      <c r="C37" s="32">
        <v>3</v>
      </c>
      <c r="D37" s="32">
        <v>3</v>
      </c>
      <c r="E37" s="28">
        <f>'Scrappage profile'!D6/100</f>
        <v>1</v>
      </c>
      <c r="F37" s="28">
        <f t="shared" si="30"/>
        <v>1</v>
      </c>
      <c r="G37" s="28">
        <f t="shared" si="29"/>
        <v>1</v>
      </c>
      <c r="H37" s="28">
        <f t="shared" si="29"/>
        <v>1</v>
      </c>
      <c r="I37" s="28">
        <f t="shared" si="29"/>
        <v>1</v>
      </c>
      <c r="J37" s="28">
        <f t="shared" si="29"/>
        <v>1</v>
      </c>
      <c r="K37" s="28">
        <f t="shared" si="29"/>
        <v>1</v>
      </c>
      <c r="L37" s="28">
        <f t="shared" si="29"/>
        <v>1</v>
      </c>
      <c r="M37" s="28">
        <f t="shared" si="29"/>
        <v>1</v>
      </c>
      <c r="N37" s="28">
        <f t="shared" si="29"/>
        <v>1</v>
      </c>
      <c r="O37" s="28">
        <f t="shared" si="29"/>
        <v>1</v>
      </c>
      <c r="P37" s="28">
        <f t="shared" si="29"/>
        <v>1</v>
      </c>
      <c r="Q37" s="28">
        <f t="shared" si="29"/>
        <v>1</v>
      </c>
      <c r="R37" s="28">
        <f t="shared" si="29"/>
        <v>1</v>
      </c>
      <c r="S37" s="28">
        <f t="shared" si="29"/>
        <v>1</v>
      </c>
      <c r="T37" s="28">
        <f t="shared" si="29"/>
        <v>1</v>
      </c>
      <c r="U37" s="28">
        <f t="shared" si="29"/>
        <v>1</v>
      </c>
      <c r="V37" s="28">
        <f t="shared" si="29"/>
        <v>1</v>
      </c>
      <c r="W37" s="28">
        <f t="shared" si="29"/>
        <v>1</v>
      </c>
      <c r="X37" s="28">
        <f t="shared" si="29"/>
        <v>1</v>
      </c>
      <c r="Y37" s="28">
        <f t="shared" si="29"/>
        <v>1</v>
      </c>
      <c r="Z37" s="28">
        <f t="shared" si="29"/>
        <v>1</v>
      </c>
      <c r="AA37" s="28">
        <f t="shared" si="29"/>
        <v>1</v>
      </c>
      <c r="AB37" s="28">
        <f t="shared" si="29"/>
        <v>1</v>
      </c>
      <c r="AC37" s="28">
        <f t="shared" si="29"/>
        <v>1</v>
      </c>
      <c r="AD37" s="28">
        <f t="shared" si="29"/>
        <v>1</v>
      </c>
      <c r="AE37" s="28">
        <f t="shared" si="29"/>
        <v>1</v>
      </c>
    </row>
    <row r="38" spans="2:34" s="32" customFormat="1" x14ac:dyDescent="0.25">
      <c r="B38" s="32" t="s">
        <v>94</v>
      </c>
      <c r="C38" s="32">
        <v>4</v>
      </c>
      <c r="D38" s="32">
        <v>3</v>
      </c>
      <c r="E38" s="28">
        <f>'Scrappage profile'!D7/100</f>
        <v>1</v>
      </c>
      <c r="F38" s="28">
        <f t="shared" si="30"/>
        <v>1</v>
      </c>
      <c r="G38" s="28">
        <f t="shared" si="29"/>
        <v>1</v>
      </c>
      <c r="H38" s="28">
        <f t="shared" si="29"/>
        <v>1</v>
      </c>
      <c r="I38" s="28">
        <f t="shared" si="29"/>
        <v>1</v>
      </c>
      <c r="J38" s="28">
        <f t="shared" si="29"/>
        <v>1</v>
      </c>
      <c r="K38" s="28">
        <f t="shared" si="29"/>
        <v>1</v>
      </c>
      <c r="L38" s="28">
        <f t="shared" si="29"/>
        <v>1</v>
      </c>
      <c r="M38" s="28">
        <f t="shared" si="29"/>
        <v>1</v>
      </c>
      <c r="N38" s="28">
        <f t="shared" si="29"/>
        <v>1</v>
      </c>
      <c r="O38" s="28">
        <f t="shared" si="29"/>
        <v>1</v>
      </c>
      <c r="P38" s="28">
        <f t="shared" si="29"/>
        <v>1</v>
      </c>
      <c r="Q38" s="28">
        <f t="shared" si="29"/>
        <v>1</v>
      </c>
      <c r="R38" s="28">
        <f t="shared" si="29"/>
        <v>1</v>
      </c>
      <c r="S38" s="28">
        <f t="shared" si="29"/>
        <v>1</v>
      </c>
      <c r="T38" s="28">
        <f t="shared" si="29"/>
        <v>1</v>
      </c>
      <c r="U38" s="28">
        <f t="shared" si="29"/>
        <v>1</v>
      </c>
      <c r="V38" s="28">
        <f t="shared" si="29"/>
        <v>1</v>
      </c>
      <c r="W38" s="28">
        <f t="shared" si="29"/>
        <v>1</v>
      </c>
      <c r="X38" s="28">
        <f t="shared" si="29"/>
        <v>1</v>
      </c>
      <c r="Y38" s="28">
        <f t="shared" si="29"/>
        <v>1</v>
      </c>
      <c r="Z38" s="28">
        <f t="shared" si="29"/>
        <v>1</v>
      </c>
      <c r="AA38" s="28">
        <f t="shared" si="29"/>
        <v>1</v>
      </c>
      <c r="AB38" s="28">
        <f t="shared" si="29"/>
        <v>1</v>
      </c>
      <c r="AC38" s="28">
        <f t="shared" si="29"/>
        <v>1</v>
      </c>
      <c r="AD38" s="28">
        <f t="shared" si="29"/>
        <v>1</v>
      </c>
      <c r="AE38" s="28">
        <f t="shared" si="29"/>
        <v>1</v>
      </c>
    </row>
    <row r="39" spans="2:34" s="32" customFormat="1" x14ac:dyDescent="0.25">
      <c r="B39" s="32" t="s">
        <v>94</v>
      </c>
      <c r="C39" s="32">
        <v>5</v>
      </c>
      <c r="D39" s="32">
        <v>3</v>
      </c>
      <c r="E39" s="28">
        <f>'Scrappage profile'!D8/100</f>
        <v>0.94791311868018946</v>
      </c>
      <c r="F39" s="28">
        <f t="shared" si="30"/>
        <v>0.94791311868018946</v>
      </c>
      <c r="G39" s="28">
        <f t="shared" si="29"/>
        <v>0.94791311868018946</v>
      </c>
      <c r="H39" s="28">
        <f t="shared" si="29"/>
        <v>0.94791311868018946</v>
      </c>
      <c r="I39" s="28">
        <f t="shared" si="29"/>
        <v>0.94791311868018946</v>
      </c>
      <c r="J39" s="28">
        <f t="shared" si="29"/>
        <v>0.94791311868018946</v>
      </c>
      <c r="K39" s="28">
        <f t="shared" si="29"/>
        <v>0.94791311868018946</v>
      </c>
      <c r="L39" s="28">
        <f t="shared" si="29"/>
        <v>0.94791311868018946</v>
      </c>
      <c r="M39" s="28">
        <f t="shared" si="29"/>
        <v>0.94791311868018946</v>
      </c>
      <c r="N39" s="28">
        <f t="shared" si="29"/>
        <v>0.94791311868018946</v>
      </c>
      <c r="O39" s="28">
        <f t="shared" si="29"/>
        <v>0.94791311868018946</v>
      </c>
      <c r="P39" s="28">
        <f t="shared" si="29"/>
        <v>0.94791311868018946</v>
      </c>
      <c r="Q39" s="28">
        <f t="shared" si="29"/>
        <v>0.94791311868018946</v>
      </c>
      <c r="R39" s="28">
        <f t="shared" si="29"/>
        <v>0.94791311868018946</v>
      </c>
      <c r="S39" s="28">
        <f t="shared" si="29"/>
        <v>0.94791311868018946</v>
      </c>
      <c r="T39" s="28">
        <f t="shared" si="29"/>
        <v>0.94791311868018946</v>
      </c>
      <c r="U39" s="28">
        <f t="shared" si="29"/>
        <v>0.94791311868018946</v>
      </c>
      <c r="V39" s="28">
        <f t="shared" si="29"/>
        <v>0.94791311868018946</v>
      </c>
      <c r="W39" s="28">
        <f t="shared" si="29"/>
        <v>0.94791311868018946</v>
      </c>
      <c r="X39" s="28">
        <f t="shared" si="29"/>
        <v>0.94791311868018946</v>
      </c>
      <c r="Y39" s="28">
        <f t="shared" si="29"/>
        <v>0.94791311868018946</v>
      </c>
      <c r="Z39" s="28">
        <f t="shared" si="29"/>
        <v>0.94791311868018946</v>
      </c>
      <c r="AA39" s="28">
        <f t="shared" si="29"/>
        <v>0.94791311868018946</v>
      </c>
      <c r="AB39" s="28">
        <f t="shared" si="29"/>
        <v>0.94791311868018946</v>
      </c>
      <c r="AC39" s="28">
        <f t="shared" si="29"/>
        <v>0.94791311868018946</v>
      </c>
      <c r="AD39" s="28">
        <f t="shared" si="29"/>
        <v>0.94791311868018946</v>
      </c>
      <c r="AE39" s="28">
        <f t="shared" si="29"/>
        <v>0.94791311868018946</v>
      </c>
    </row>
    <row r="40" spans="2:34" s="32" customFormat="1" x14ac:dyDescent="0.25">
      <c r="B40" s="32" t="s">
        <v>94</v>
      </c>
      <c r="C40" s="32">
        <v>6</v>
      </c>
      <c r="D40" s="32">
        <v>3</v>
      </c>
      <c r="E40" s="28">
        <f>'Scrappage profile'!D9/100</f>
        <v>0.9060850775490854</v>
      </c>
      <c r="F40" s="28">
        <f t="shared" si="30"/>
        <v>0.9060850775490854</v>
      </c>
      <c r="G40" s="28">
        <f t="shared" si="29"/>
        <v>0.9060850775490854</v>
      </c>
      <c r="H40" s="28">
        <f t="shared" si="29"/>
        <v>0.9060850775490854</v>
      </c>
      <c r="I40" s="28">
        <f t="shared" si="29"/>
        <v>0.9060850775490854</v>
      </c>
      <c r="J40" s="28">
        <f t="shared" si="29"/>
        <v>0.9060850775490854</v>
      </c>
      <c r="K40" s="28">
        <f t="shared" si="29"/>
        <v>0.9060850775490854</v>
      </c>
      <c r="L40" s="28">
        <f t="shared" si="29"/>
        <v>0.9060850775490854</v>
      </c>
      <c r="M40" s="28">
        <f t="shared" si="29"/>
        <v>0.9060850775490854</v>
      </c>
      <c r="N40" s="28">
        <f t="shared" si="29"/>
        <v>0.9060850775490854</v>
      </c>
      <c r="O40" s="28">
        <f t="shared" si="29"/>
        <v>0.9060850775490854</v>
      </c>
      <c r="P40" s="28">
        <f t="shared" si="29"/>
        <v>0.9060850775490854</v>
      </c>
      <c r="Q40" s="28">
        <f t="shared" si="29"/>
        <v>0.9060850775490854</v>
      </c>
      <c r="R40" s="28">
        <f t="shared" si="29"/>
        <v>0.9060850775490854</v>
      </c>
      <c r="S40" s="28">
        <f t="shared" si="29"/>
        <v>0.9060850775490854</v>
      </c>
      <c r="T40" s="28">
        <f t="shared" si="29"/>
        <v>0.9060850775490854</v>
      </c>
      <c r="U40" s="28">
        <f t="shared" si="29"/>
        <v>0.9060850775490854</v>
      </c>
      <c r="V40" s="28">
        <f t="shared" si="29"/>
        <v>0.9060850775490854</v>
      </c>
      <c r="W40" s="28">
        <f t="shared" si="29"/>
        <v>0.9060850775490854</v>
      </c>
      <c r="X40" s="28">
        <f t="shared" si="29"/>
        <v>0.9060850775490854</v>
      </c>
      <c r="Y40" s="28">
        <f t="shared" si="29"/>
        <v>0.9060850775490854</v>
      </c>
      <c r="Z40" s="28">
        <f t="shared" si="29"/>
        <v>0.9060850775490854</v>
      </c>
      <c r="AA40" s="28">
        <f t="shared" si="29"/>
        <v>0.9060850775490854</v>
      </c>
      <c r="AB40" s="28">
        <f t="shared" si="29"/>
        <v>0.9060850775490854</v>
      </c>
      <c r="AC40" s="28">
        <f t="shared" si="29"/>
        <v>0.9060850775490854</v>
      </c>
      <c r="AD40" s="28">
        <f t="shared" si="29"/>
        <v>0.9060850775490854</v>
      </c>
      <c r="AE40" s="28">
        <f t="shared" si="29"/>
        <v>0.9060850775490854</v>
      </c>
    </row>
    <row r="41" spans="2:34" s="32" customFormat="1" x14ac:dyDescent="0.25">
      <c r="B41" s="32" t="s">
        <v>94</v>
      </c>
      <c r="C41" s="32">
        <v>7</v>
      </c>
      <c r="D41" s="32">
        <v>3</v>
      </c>
      <c r="E41" s="28">
        <f>'Scrappage profile'!D10/100</f>
        <v>0.91435706526982952</v>
      </c>
      <c r="F41" s="28">
        <f t="shared" si="30"/>
        <v>0.91435706526982952</v>
      </c>
      <c r="G41" s="28">
        <f t="shared" si="29"/>
        <v>0.91435706526982952</v>
      </c>
      <c r="H41" s="28">
        <f t="shared" si="29"/>
        <v>0.91435706526982952</v>
      </c>
      <c r="I41" s="28">
        <f t="shared" si="29"/>
        <v>0.91435706526982952</v>
      </c>
      <c r="J41" s="28">
        <f t="shared" si="29"/>
        <v>0.91435706526982952</v>
      </c>
      <c r="K41" s="28">
        <f t="shared" si="29"/>
        <v>0.91435706526982952</v>
      </c>
      <c r="L41" s="28">
        <f t="shared" si="29"/>
        <v>0.91435706526982952</v>
      </c>
      <c r="M41" s="28">
        <f t="shared" si="29"/>
        <v>0.91435706526982952</v>
      </c>
      <c r="N41" s="28">
        <f t="shared" si="29"/>
        <v>0.91435706526982952</v>
      </c>
      <c r="O41" s="28">
        <f t="shared" si="29"/>
        <v>0.91435706526982952</v>
      </c>
      <c r="P41" s="28">
        <f t="shared" si="29"/>
        <v>0.91435706526982952</v>
      </c>
      <c r="Q41" s="28">
        <f t="shared" si="29"/>
        <v>0.91435706526982952</v>
      </c>
      <c r="R41" s="28">
        <f t="shared" si="29"/>
        <v>0.91435706526982952</v>
      </c>
      <c r="S41" s="28">
        <f t="shared" si="29"/>
        <v>0.91435706526982952</v>
      </c>
      <c r="T41" s="28">
        <f t="shared" si="29"/>
        <v>0.91435706526982952</v>
      </c>
      <c r="U41" s="28">
        <f t="shared" si="29"/>
        <v>0.91435706526982952</v>
      </c>
      <c r="V41" s="28">
        <f t="shared" si="29"/>
        <v>0.91435706526982952</v>
      </c>
      <c r="W41" s="28">
        <f t="shared" si="29"/>
        <v>0.91435706526982952</v>
      </c>
      <c r="X41" s="28">
        <f t="shared" si="29"/>
        <v>0.91435706526982952</v>
      </c>
      <c r="Y41" s="28">
        <f t="shared" si="29"/>
        <v>0.91435706526982952</v>
      </c>
      <c r="Z41" s="28">
        <f t="shared" si="29"/>
        <v>0.91435706526982952</v>
      </c>
      <c r="AA41" s="28">
        <f t="shared" si="29"/>
        <v>0.91435706526982952</v>
      </c>
      <c r="AB41" s="28">
        <f t="shared" si="29"/>
        <v>0.91435706526982952</v>
      </c>
      <c r="AC41" s="28">
        <f t="shared" si="29"/>
        <v>0.91435706526982952</v>
      </c>
      <c r="AD41" s="28">
        <f t="shared" si="29"/>
        <v>0.91435706526982952</v>
      </c>
      <c r="AE41" s="28">
        <f t="shared" si="29"/>
        <v>0.91435706526982952</v>
      </c>
    </row>
    <row r="42" spans="2:34" s="32" customFormat="1" x14ac:dyDescent="0.25">
      <c r="B42" s="32" t="s">
        <v>94</v>
      </c>
      <c r="C42" s="32">
        <v>8</v>
      </c>
      <c r="D42" s="32">
        <v>3</v>
      </c>
      <c r="E42" s="28">
        <f>'Scrappage profile'!D11/100</f>
        <v>0.86882412861909741</v>
      </c>
      <c r="F42" s="28">
        <f t="shared" si="30"/>
        <v>0.86882412861909741</v>
      </c>
      <c r="G42" s="28">
        <f t="shared" si="29"/>
        <v>0.86882412861909741</v>
      </c>
      <c r="H42" s="28">
        <f t="shared" si="29"/>
        <v>0.86882412861909741</v>
      </c>
      <c r="I42" s="28">
        <f t="shared" si="29"/>
        <v>0.86882412861909741</v>
      </c>
      <c r="J42" s="28">
        <f t="shared" si="29"/>
        <v>0.86882412861909741</v>
      </c>
      <c r="K42" s="28">
        <f t="shared" si="29"/>
        <v>0.86882412861909741</v>
      </c>
      <c r="L42" s="28">
        <f t="shared" si="29"/>
        <v>0.86882412861909741</v>
      </c>
      <c r="M42" s="28">
        <f t="shared" si="29"/>
        <v>0.86882412861909741</v>
      </c>
      <c r="N42" s="28">
        <f t="shared" si="29"/>
        <v>0.86882412861909741</v>
      </c>
      <c r="O42" s="28">
        <f t="shared" si="29"/>
        <v>0.86882412861909741</v>
      </c>
      <c r="P42" s="28">
        <f t="shared" si="29"/>
        <v>0.86882412861909741</v>
      </c>
      <c r="Q42" s="28">
        <f t="shared" si="29"/>
        <v>0.86882412861909741</v>
      </c>
      <c r="R42" s="28">
        <f t="shared" si="29"/>
        <v>0.86882412861909741</v>
      </c>
      <c r="S42" s="28">
        <f t="shared" si="29"/>
        <v>0.86882412861909741</v>
      </c>
      <c r="T42" s="28">
        <f t="shared" si="29"/>
        <v>0.86882412861909741</v>
      </c>
      <c r="U42" s="28">
        <f t="shared" si="29"/>
        <v>0.86882412861909741</v>
      </c>
      <c r="V42" s="28">
        <f t="shared" si="29"/>
        <v>0.86882412861909741</v>
      </c>
      <c r="W42" s="28">
        <f t="shared" si="29"/>
        <v>0.86882412861909741</v>
      </c>
      <c r="X42" s="28">
        <f t="shared" si="29"/>
        <v>0.86882412861909741</v>
      </c>
      <c r="Y42" s="28">
        <f t="shared" si="29"/>
        <v>0.86882412861909741</v>
      </c>
      <c r="Z42" s="28">
        <f t="shared" si="29"/>
        <v>0.86882412861909741</v>
      </c>
      <c r="AA42" s="28">
        <f t="shared" si="29"/>
        <v>0.86882412861909741</v>
      </c>
      <c r="AB42" s="28">
        <f t="shared" si="29"/>
        <v>0.86882412861909741</v>
      </c>
      <c r="AC42" s="28">
        <f t="shared" si="29"/>
        <v>0.86882412861909741</v>
      </c>
      <c r="AD42" s="28">
        <f t="shared" si="29"/>
        <v>0.86882412861909741</v>
      </c>
      <c r="AE42" s="28">
        <f t="shared" si="29"/>
        <v>0.86882412861909741</v>
      </c>
    </row>
    <row r="43" spans="2:34" s="32" customFormat="1" x14ac:dyDescent="0.25">
      <c r="B43" s="32" t="s">
        <v>94</v>
      </c>
      <c r="C43" s="32">
        <v>9</v>
      </c>
      <c r="D43" s="32">
        <v>3</v>
      </c>
      <c r="E43" s="28">
        <f>'Scrappage profile'!D12/100</f>
        <v>0.82922695299454818</v>
      </c>
      <c r="F43" s="28">
        <f t="shared" si="30"/>
        <v>0.82922695299454818</v>
      </c>
      <c r="G43" s="28">
        <f t="shared" si="29"/>
        <v>0.82922695299454818</v>
      </c>
      <c r="H43" s="28">
        <f t="shared" si="29"/>
        <v>0.82922695299454818</v>
      </c>
      <c r="I43" s="28">
        <f t="shared" si="29"/>
        <v>0.82922695299454818</v>
      </c>
      <c r="J43" s="28">
        <f t="shared" si="29"/>
        <v>0.82922695299454818</v>
      </c>
      <c r="K43" s="28">
        <f t="shared" si="29"/>
        <v>0.82922695299454818</v>
      </c>
      <c r="L43" s="28">
        <f t="shared" si="29"/>
        <v>0.82922695299454818</v>
      </c>
      <c r="M43" s="28">
        <f t="shared" si="29"/>
        <v>0.82922695299454818</v>
      </c>
      <c r="N43" s="28">
        <f t="shared" si="29"/>
        <v>0.82922695299454818</v>
      </c>
      <c r="O43" s="28">
        <f t="shared" si="29"/>
        <v>0.82922695299454818</v>
      </c>
      <c r="P43" s="28">
        <f t="shared" si="29"/>
        <v>0.82922695299454818</v>
      </c>
      <c r="Q43" s="28">
        <f t="shared" si="29"/>
        <v>0.82922695299454818</v>
      </c>
      <c r="R43" s="28">
        <f t="shared" si="29"/>
        <v>0.82922695299454818</v>
      </c>
      <c r="S43" s="28">
        <f t="shared" si="29"/>
        <v>0.82922695299454818</v>
      </c>
      <c r="T43" s="28">
        <f t="shared" si="29"/>
        <v>0.82922695299454818</v>
      </c>
      <c r="U43" s="28">
        <f t="shared" si="29"/>
        <v>0.82922695299454818</v>
      </c>
      <c r="V43" s="28">
        <f t="shared" si="29"/>
        <v>0.82922695299454818</v>
      </c>
      <c r="W43" s="28">
        <f t="shared" si="29"/>
        <v>0.82922695299454818</v>
      </c>
      <c r="X43" s="28">
        <f t="shared" si="29"/>
        <v>0.82922695299454818</v>
      </c>
      <c r="Y43" s="28">
        <f t="shared" si="29"/>
        <v>0.82922695299454818</v>
      </c>
      <c r="Z43" s="28">
        <f t="shared" si="29"/>
        <v>0.82922695299454818</v>
      </c>
      <c r="AA43" s="28">
        <f t="shared" si="29"/>
        <v>0.82922695299454818</v>
      </c>
      <c r="AB43" s="28">
        <f t="shared" si="29"/>
        <v>0.82922695299454818</v>
      </c>
      <c r="AC43" s="28">
        <f t="shared" si="29"/>
        <v>0.82922695299454818</v>
      </c>
      <c r="AD43" s="28">
        <f t="shared" si="29"/>
        <v>0.82922695299454818</v>
      </c>
      <c r="AE43" s="28">
        <f t="shared" si="29"/>
        <v>0.82922695299454818</v>
      </c>
    </row>
    <row r="44" spans="2:34" s="32" customFormat="1" x14ac:dyDescent="0.25">
      <c r="B44" s="32" t="s">
        <v>94</v>
      </c>
      <c r="C44" s="32">
        <v>10</v>
      </c>
      <c r="D44" s="32">
        <v>3</v>
      </c>
      <c r="E44" s="28">
        <f>'Scrappage profile'!D13/100</f>
        <v>0.79879829337168895</v>
      </c>
      <c r="F44" s="28">
        <f t="shared" si="30"/>
        <v>0.79879829337168895</v>
      </c>
      <c r="G44" s="28">
        <f t="shared" si="29"/>
        <v>0.79879829337168895</v>
      </c>
      <c r="H44" s="28">
        <f t="shared" si="29"/>
        <v>0.79879829337168895</v>
      </c>
      <c r="I44" s="28">
        <f t="shared" si="29"/>
        <v>0.79879829337168895</v>
      </c>
      <c r="J44" s="28">
        <f t="shared" si="29"/>
        <v>0.79879829337168895</v>
      </c>
      <c r="K44" s="28">
        <f t="shared" si="29"/>
        <v>0.79879829337168895</v>
      </c>
      <c r="L44" s="28">
        <f t="shared" si="29"/>
        <v>0.79879829337168895</v>
      </c>
      <c r="M44" s="28">
        <f t="shared" si="29"/>
        <v>0.79879829337168895</v>
      </c>
      <c r="N44" s="28">
        <f t="shared" si="29"/>
        <v>0.79879829337168895</v>
      </c>
      <c r="O44" s="28">
        <f t="shared" si="29"/>
        <v>0.79879829337168895</v>
      </c>
      <c r="P44" s="28">
        <f t="shared" si="29"/>
        <v>0.79879829337168895</v>
      </c>
      <c r="Q44" s="28">
        <f t="shared" si="29"/>
        <v>0.79879829337168895</v>
      </c>
      <c r="R44" s="28">
        <f t="shared" si="29"/>
        <v>0.79879829337168895</v>
      </c>
      <c r="S44" s="28">
        <f t="shared" si="29"/>
        <v>0.79879829337168895</v>
      </c>
      <c r="T44" s="28">
        <f t="shared" si="29"/>
        <v>0.79879829337168895</v>
      </c>
      <c r="U44" s="28">
        <f t="shared" si="29"/>
        <v>0.79879829337168895</v>
      </c>
      <c r="V44" s="28">
        <f t="shared" si="29"/>
        <v>0.79879829337168895</v>
      </c>
      <c r="W44" s="28">
        <f t="shared" si="29"/>
        <v>0.79879829337168895</v>
      </c>
      <c r="X44" s="28">
        <f t="shared" si="29"/>
        <v>0.79879829337168895</v>
      </c>
      <c r="Y44" s="28">
        <f t="shared" si="29"/>
        <v>0.79879829337168895</v>
      </c>
      <c r="Z44" s="28">
        <f t="shared" si="29"/>
        <v>0.79879829337168895</v>
      </c>
      <c r="AA44" s="28">
        <f t="shared" si="29"/>
        <v>0.79879829337168895</v>
      </c>
      <c r="AB44" s="28">
        <f t="shared" si="29"/>
        <v>0.79879829337168895</v>
      </c>
      <c r="AC44" s="28">
        <f t="shared" si="29"/>
        <v>0.79879829337168895</v>
      </c>
      <c r="AD44" s="28">
        <f t="shared" si="29"/>
        <v>0.79879829337168895</v>
      </c>
      <c r="AE44" s="28">
        <f t="shared" si="29"/>
        <v>0.79879829337168895</v>
      </c>
    </row>
    <row r="45" spans="2:34" s="32" customFormat="1" x14ac:dyDescent="0.25">
      <c r="B45" s="32" t="s">
        <v>94</v>
      </c>
      <c r="C45" s="32">
        <v>11</v>
      </c>
      <c r="D45" s="32">
        <v>3</v>
      </c>
      <c r="E45" s="28">
        <f>'Scrappage profile'!D14/100</f>
        <v>0.77410832278704111</v>
      </c>
      <c r="F45" s="28">
        <f t="shared" si="30"/>
        <v>0.77410832278704111</v>
      </c>
      <c r="G45" s="28">
        <f t="shared" si="29"/>
        <v>0.77410832278704111</v>
      </c>
      <c r="H45" s="28">
        <f t="shared" si="29"/>
        <v>0.77410832278704111</v>
      </c>
      <c r="I45" s="28">
        <f t="shared" si="29"/>
        <v>0.77410832278704111</v>
      </c>
      <c r="J45" s="28">
        <f t="shared" si="29"/>
        <v>0.77410832278704111</v>
      </c>
      <c r="K45" s="28">
        <f t="shared" si="29"/>
        <v>0.77410832278704111</v>
      </c>
      <c r="L45" s="28">
        <f t="shared" si="29"/>
        <v>0.77410832278704111</v>
      </c>
      <c r="M45" s="28">
        <f t="shared" si="29"/>
        <v>0.77410832278704111</v>
      </c>
      <c r="N45" s="28">
        <f t="shared" si="29"/>
        <v>0.77410832278704111</v>
      </c>
      <c r="O45" s="28">
        <f t="shared" si="29"/>
        <v>0.77410832278704111</v>
      </c>
      <c r="P45" s="28">
        <f t="shared" si="29"/>
        <v>0.77410832278704111</v>
      </c>
      <c r="Q45" s="28">
        <f t="shared" si="29"/>
        <v>0.77410832278704111</v>
      </c>
      <c r="R45" s="28">
        <f t="shared" si="29"/>
        <v>0.77410832278704111</v>
      </c>
      <c r="S45" s="28">
        <f t="shared" si="29"/>
        <v>0.77410832278704111</v>
      </c>
      <c r="T45" s="28">
        <f t="shared" si="29"/>
        <v>0.77410832278704111</v>
      </c>
      <c r="U45" s="28">
        <f t="shared" si="29"/>
        <v>0.77410832278704111</v>
      </c>
      <c r="V45" s="28">
        <f t="shared" si="29"/>
        <v>0.77410832278704111</v>
      </c>
      <c r="W45" s="28">
        <f t="shared" si="29"/>
        <v>0.77410832278704111</v>
      </c>
      <c r="X45" s="28">
        <f t="shared" si="29"/>
        <v>0.77410832278704111</v>
      </c>
      <c r="Y45" s="28">
        <f t="shared" si="29"/>
        <v>0.77410832278704111</v>
      </c>
      <c r="Z45" s="28">
        <f t="shared" si="29"/>
        <v>0.77410832278704111</v>
      </c>
      <c r="AA45" s="28">
        <f t="shared" ref="G45:AE54" si="31">Z45</f>
        <v>0.77410832278704111</v>
      </c>
      <c r="AB45" s="28">
        <f t="shared" si="31"/>
        <v>0.77410832278704111</v>
      </c>
      <c r="AC45" s="28">
        <f t="shared" si="31"/>
        <v>0.77410832278704111</v>
      </c>
      <c r="AD45" s="28">
        <f t="shared" si="31"/>
        <v>0.77410832278704111</v>
      </c>
      <c r="AE45" s="28">
        <f t="shared" si="31"/>
        <v>0.77410832278704111</v>
      </c>
    </row>
    <row r="46" spans="2:34" s="32" customFormat="1" x14ac:dyDescent="0.25">
      <c r="B46" s="32" t="s">
        <v>94</v>
      </c>
      <c r="C46" s="32">
        <v>12</v>
      </c>
      <c r="D46" s="32">
        <v>3</v>
      </c>
      <c r="E46" s="28">
        <f>'Scrappage profile'!D15/100</f>
        <v>0.75463213805523366</v>
      </c>
      <c r="F46" s="28">
        <f t="shared" si="30"/>
        <v>0.75463213805523366</v>
      </c>
      <c r="G46" s="28">
        <f t="shared" si="31"/>
        <v>0.75463213805523366</v>
      </c>
      <c r="H46" s="28">
        <f t="shared" si="31"/>
        <v>0.75463213805523366</v>
      </c>
      <c r="I46" s="28">
        <f t="shared" si="31"/>
        <v>0.75463213805523366</v>
      </c>
      <c r="J46" s="28">
        <f t="shared" si="31"/>
        <v>0.75463213805523366</v>
      </c>
      <c r="K46" s="28">
        <f t="shared" si="31"/>
        <v>0.75463213805523366</v>
      </c>
      <c r="L46" s="28">
        <f t="shared" si="31"/>
        <v>0.75463213805523366</v>
      </c>
      <c r="M46" s="28">
        <f t="shared" si="31"/>
        <v>0.75463213805523366</v>
      </c>
      <c r="N46" s="28">
        <f t="shared" si="31"/>
        <v>0.75463213805523366</v>
      </c>
      <c r="O46" s="28">
        <f t="shared" si="31"/>
        <v>0.75463213805523366</v>
      </c>
      <c r="P46" s="28">
        <f t="shared" si="31"/>
        <v>0.75463213805523366</v>
      </c>
      <c r="Q46" s="28">
        <f t="shared" si="31"/>
        <v>0.75463213805523366</v>
      </c>
      <c r="R46" s="28">
        <f t="shared" si="31"/>
        <v>0.75463213805523366</v>
      </c>
      <c r="S46" s="28">
        <f t="shared" si="31"/>
        <v>0.75463213805523366</v>
      </c>
      <c r="T46" s="28">
        <f t="shared" si="31"/>
        <v>0.75463213805523366</v>
      </c>
      <c r="U46" s="28">
        <f t="shared" si="31"/>
        <v>0.75463213805523366</v>
      </c>
      <c r="V46" s="28">
        <f t="shared" si="31"/>
        <v>0.75463213805523366</v>
      </c>
      <c r="W46" s="28">
        <f t="shared" si="31"/>
        <v>0.75463213805523366</v>
      </c>
      <c r="X46" s="28">
        <f t="shared" si="31"/>
        <v>0.75463213805523366</v>
      </c>
      <c r="Y46" s="28">
        <f t="shared" si="31"/>
        <v>0.75463213805523366</v>
      </c>
      <c r="Z46" s="28">
        <f t="shared" si="31"/>
        <v>0.75463213805523366</v>
      </c>
      <c r="AA46" s="28">
        <f t="shared" si="31"/>
        <v>0.75463213805523366</v>
      </c>
      <c r="AB46" s="28">
        <f t="shared" si="31"/>
        <v>0.75463213805523366</v>
      </c>
      <c r="AC46" s="28">
        <f t="shared" si="31"/>
        <v>0.75463213805523366</v>
      </c>
      <c r="AD46" s="28">
        <f t="shared" si="31"/>
        <v>0.75463213805523366</v>
      </c>
      <c r="AE46" s="28">
        <f t="shared" si="31"/>
        <v>0.75463213805523366</v>
      </c>
    </row>
    <row r="47" spans="2:34" s="32" customFormat="1" x14ac:dyDescent="0.25">
      <c r="B47" s="32" t="s">
        <v>94</v>
      </c>
      <c r="C47" s="32">
        <v>13</v>
      </c>
      <c r="D47" s="32">
        <v>3</v>
      </c>
      <c r="E47" s="28">
        <f>'Scrappage profile'!D16/100</f>
        <v>0.73291243695362795</v>
      </c>
      <c r="F47" s="28">
        <f t="shared" si="30"/>
        <v>0.73291243695362795</v>
      </c>
      <c r="G47" s="28">
        <f t="shared" si="31"/>
        <v>0.73291243695362795</v>
      </c>
      <c r="H47" s="28">
        <f t="shared" si="31"/>
        <v>0.73291243695362795</v>
      </c>
      <c r="I47" s="28">
        <f t="shared" si="31"/>
        <v>0.73291243695362795</v>
      </c>
      <c r="J47" s="28">
        <f t="shared" si="31"/>
        <v>0.73291243695362795</v>
      </c>
      <c r="K47" s="28">
        <f t="shared" si="31"/>
        <v>0.73291243695362795</v>
      </c>
      <c r="L47" s="28">
        <f t="shared" si="31"/>
        <v>0.73291243695362795</v>
      </c>
      <c r="M47" s="28">
        <f t="shared" si="31"/>
        <v>0.73291243695362795</v>
      </c>
      <c r="N47" s="28">
        <f t="shared" si="31"/>
        <v>0.73291243695362795</v>
      </c>
      <c r="O47" s="28">
        <f t="shared" si="31"/>
        <v>0.73291243695362795</v>
      </c>
      <c r="P47" s="28">
        <f t="shared" si="31"/>
        <v>0.73291243695362795</v>
      </c>
      <c r="Q47" s="28">
        <f t="shared" si="31"/>
        <v>0.73291243695362795</v>
      </c>
      <c r="R47" s="28">
        <f t="shared" si="31"/>
        <v>0.73291243695362795</v>
      </c>
      <c r="S47" s="28">
        <f t="shared" si="31"/>
        <v>0.73291243695362795</v>
      </c>
      <c r="T47" s="28">
        <f t="shared" si="31"/>
        <v>0.73291243695362795</v>
      </c>
      <c r="U47" s="28">
        <f t="shared" si="31"/>
        <v>0.73291243695362795</v>
      </c>
      <c r="V47" s="28">
        <f t="shared" si="31"/>
        <v>0.73291243695362795</v>
      </c>
      <c r="W47" s="28">
        <f t="shared" si="31"/>
        <v>0.73291243695362795</v>
      </c>
      <c r="X47" s="28">
        <f t="shared" si="31"/>
        <v>0.73291243695362795</v>
      </c>
      <c r="Y47" s="28">
        <f t="shared" si="31"/>
        <v>0.73291243695362795</v>
      </c>
      <c r="Z47" s="28">
        <f t="shared" si="31"/>
        <v>0.73291243695362795</v>
      </c>
      <c r="AA47" s="28">
        <f t="shared" si="31"/>
        <v>0.73291243695362795</v>
      </c>
      <c r="AB47" s="28">
        <f t="shared" si="31"/>
        <v>0.73291243695362795</v>
      </c>
      <c r="AC47" s="28">
        <f t="shared" si="31"/>
        <v>0.73291243695362795</v>
      </c>
      <c r="AD47" s="28">
        <f t="shared" si="31"/>
        <v>0.73291243695362795</v>
      </c>
      <c r="AE47" s="28">
        <f t="shared" si="31"/>
        <v>0.73291243695362795</v>
      </c>
    </row>
    <row r="48" spans="2:34" s="32" customFormat="1" x14ac:dyDescent="0.25">
      <c r="B48" s="32" t="s">
        <v>94</v>
      </c>
      <c r="C48" s="32">
        <v>14</v>
      </c>
      <c r="D48" s="32">
        <v>3</v>
      </c>
      <c r="E48" s="28">
        <f>'Scrappage profile'!D17/100</f>
        <v>0.66679740354677275</v>
      </c>
      <c r="F48" s="28">
        <f t="shared" si="30"/>
        <v>0.66679740354677275</v>
      </c>
      <c r="G48" s="28">
        <f t="shared" si="31"/>
        <v>0.66679740354677275</v>
      </c>
      <c r="H48" s="28">
        <f t="shared" si="31"/>
        <v>0.66679740354677275</v>
      </c>
      <c r="I48" s="28">
        <f t="shared" si="31"/>
        <v>0.66679740354677275</v>
      </c>
      <c r="J48" s="28">
        <f t="shared" si="31"/>
        <v>0.66679740354677275</v>
      </c>
      <c r="K48" s="28">
        <f t="shared" si="31"/>
        <v>0.66679740354677275</v>
      </c>
      <c r="L48" s="28">
        <f t="shared" si="31"/>
        <v>0.66679740354677275</v>
      </c>
      <c r="M48" s="28">
        <f t="shared" si="31"/>
        <v>0.66679740354677275</v>
      </c>
      <c r="N48" s="28">
        <f t="shared" si="31"/>
        <v>0.66679740354677275</v>
      </c>
      <c r="O48" s="28">
        <f t="shared" si="31"/>
        <v>0.66679740354677275</v>
      </c>
      <c r="P48" s="28">
        <f t="shared" si="31"/>
        <v>0.66679740354677275</v>
      </c>
      <c r="Q48" s="28">
        <f t="shared" si="31"/>
        <v>0.66679740354677275</v>
      </c>
      <c r="R48" s="28">
        <f t="shared" si="31"/>
        <v>0.66679740354677275</v>
      </c>
      <c r="S48" s="28">
        <f t="shared" si="31"/>
        <v>0.66679740354677275</v>
      </c>
      <c r="T48" s="28">
        <f t="shared" si="31"/>
        <v>0.66679740354677275</v>
      </c>
      <c r="U48" s="28">
        <f t="shared" si="31"/>
        <v>0.66679740354677275</v>
      </c>
      <c r="V48" s="28">
        <f t="shared" si="31"/>
        <v>0.66679740354677275</v>
      </c>
      <c r="W48" s="28">
        <f t="shared" si="31"/>
        <v>0.66679740354677275</v>
      </c>
      <c r="X48" s="28">
        <f t="shared" si="31"/>
        <v>0.66679740354677275</v>
      </c>
      <c r="Y48" s="28">
        <f t="shared" si="31"/>
        <v>0.66679740354677275</v>
      </c>
      <c r="Z48" s="28">
        <f t="shared" si="31"/>
        <v>0.66679740354677275</v>
      </c>
      <c r="AA48" s="28">
        <f t="shared" si="31"/>
        <v>0.66679740354677275</v>
      </c>
      <c r="AB48" s="28">
        <f t="shared" si="31"/>
        <v>0.66679740354677275</v>
      </c>
      <c r="AC48" s="28">
        <f t="shared" si="31"/>
        <v>0.66679740354677275</v>
      </c>
      <c r="AD48" s="28">
        <f t="shared" si="31"/>
        <v>0.66679740354677275</v>
      </c>
      <c r="AE48" s="28">
        <f t="shared" si="31"/>
        <v>0.66679740354677275</v>
      </c>
    </row>
    <row r="49" spans="1:34" s="32" customFormat="1" x14ac:dyDescent="0.25">
      <c r="B49" s="32" t="s">
        <v>94</v>
      </c>
      <c r="C49" s="32">
        <v>15</v>
      </c>
      <c r="D49" s="32">
        <v>3</v>
      </c>
      <c r="E49" s="28">
        <f>'Scrappage profile'!D18/100</f>
        <v>0.64133899762258684</v>
      </c>
      <c r="F49" s="28">
        <f t="shared" si="30"/>
        <v>0.64133899762258684</v>
      </c>
      <c r="G49" s="28">
        <f t="shared" si="31"/>
        <v>0.64133899762258684</v>
      </c>
      <c r="H49" s="28">
        <f t="shared" si="31"/>
        <v>0.64133899762258684</v>
      </c>
      <c r="I49" s="28">
        <f t="shared" si="31"/>
        <v>0.64133899762258684</v>
      </c>
      <c r="J49" s="28">
        <f t="shared" si="31"/>
        <v>0.64133899762258684</v>
      </c>
      <c r="K49" s="28">
        <f t="shared" si="31"/>
        <v>0.64133899762258684</v>
      </c>
      <c r="L49" s="28">
        <f t="shared" si="31"/>
        <v>0.64133899762258684</v>
      </c>
      <c r="M49" s="28">
        <f t="shared" si="31"/>
        <v>0.64133899762258684</v>
      </c>
      <c r="N49" s="28">
        <f t="shared" si="31"/>
        <v>0.64133899762258684</v>
      </c>
      <c r="O49" s="28">
        <f t="shared" si="31"/>
        <v>0.64133899762258684</v>
      </c>
      <c r="P49" s="28">
        <f t="shared" si="31"/>
        <v>0.64133899762258684</v>
      </c>
      <c r="Q49" s="28">
        <f t="shared" si="31"/>
        <v>0.64133899762258684</v>
      </c>
      <c r="R49" s="28">
        <f t="shared" si="31"/>
        <v>0.64133899762258684</v>
      </c>
      <c r="S49" s="28">
        <f t="shared" si="31"/>
        <v>0.64133899762258684</v>
      </c>
      <c r="T49" s="28">
        <f t="shared" si="31"/>
        <v>0.64133899762258684</v>
      </c>
      <c r="U49" s="28">
        <f t="shared" si="31"/>
        <v>0.64133899762258684</v>
      </c>
      <c r="V49" s="28">
        <f t="shared" si="31"/>
        <v>0.64133899762258684</v>
      </c>
      <c r="W49" s="28">
        <f t="shared" si="31"/>
        <v>0.64133899762258684</v>
      </c>
      <c r="X49" s="28">
        <f t="shared" si="31"/>
        <v>0.64133899762258684</v>
      </c>
      <c r="Y49" s="28">
        <f t="shared" si="31"/>
        <v>0.64133899762258684</v>
      </c>
      <c r="Z49" s="28">
        <f t="shared" si="31"/>
        <v>0.64133899762258684</v>
      </c>
      <c r="AA49" s="28">
        <f t="shared" si="31"/>
        <v>0.64133899762258684</v>
      </c>
      <c r="AB49" s="28">
        <f t="shared" si="31"/>
        <v>0.64133899762258684</v>
      </c>
      <c r="AC49" s="28">
        <f t="shared" si="31"/>
        <v>0.64133899762258684</v>
      </c>
      <c r="AD49" s="28">
        <f t="shared" si="31"/>
        <v>0.64133899762258684</v>
      </c>
      <c r="AE49" s="28">
        <f t="shared" si="31"/>
        <v>0.64133899762258684</v>
      </c>
    </row>
    <row r="50" spans="1:34" s="32" customFormat="1" x14ac:dyDescent="0.25">
      <c r="B50" s="32" t="s">
        <v>94</v>
      </c>
      <c r="C50" s="32">
        <v>16</v>
      </c>
      <c r="D50" s="32">
        <v>3</v>
      </c>
      <c r="E50" s="28">
        <f>'Scrappage profile'!D19/100</f>
        <v>0.5857178420628868</v>
      </c>
      <c r="F50" s="28">
        <f t="shared" si="30"/>
        <v>0.5857178420628868</v>
      </c>
      <c r="G50" s="28">
        <f t="shared" si="31"/>
        <v>0.5857178420628868</v>
      </c>
      <c r="H50" s="28">
        <f t="shared" si="31"/>
        <v>0.5857178420628868</v>
      </c>
      <c r="I50" s="28">
        <f t="shared" si="31"/>
        <v>0.5857178420628868</v>
      </c>
      <c r="J50" s="28">
        <f t="shared" si="31"/>
        <v>0.5857178420628868</v>
      </c>
      <c r="K50" s="28">
        <f t="shared" si="31"/>
        <v>0.5857178420628868</v>
      </c>
      <c r="L50" s="28">
        <f t="shared" si="31"/>
        <v>0.5857178420628868</v>
      </c>
      <c r="M50" s="28">
        <f t="shared" si="31"/>
        <v>0.5857178420628868</v>
      </c>
      <c r="N50" s="28">
        <f t="shared" si="31"/>
        <v>0.5857178420628868</v>
      </c>
      <c r="O50" s="28">
        <f t="shared" si="31"/>
        <v>0.5857178420628868</v>
      </c>
      <c r="P50" s="28">
        <f t="shared" si="31"/>
        <v>0.5857178420628868</v>
      </c>
      <c r="Q50" s="28">
        <f t="shared" si="31"/>
        <v>0.5857178420628868</v>
      </c>
      <c r="R50" s="28">
        <f t="shared" si="31"/>
        <v>0.5857178420628868</v>
      </c>
      <c r="S50" s="28">
        <f t="shared" si="31"/>
        <v>0.5857178420628868</v>
      </c>
      <c r="T50" s="28">
        <f t="shared" si="31"/>
        <v>0.5857178420628868</v>
      </c>
      <c r="U50" s="28">
        <f t="shared" si="31"/>
        <v>0.5857178420628868</v>
      </c>
      <c r="V50" s="28">
        <f t="shared" si="31"/>
        <v>0.5857178420628868</v>
      </c>
      <c r="W50" s="28">
        <f t="shared" si="31"/>
        <v>0.5857178420628868</v>
      </c>
      <c r="X50" s="28">
        <f t="shared" si="31"/>
        <v>0.5857178420628868</v>
      </c>
      <c r="Y50" s="28">
        <f t="shared" si="31"/>
        <v>0.5857178420628868</v>
      </c>
      <c r="Z50" s="28">
        <f t="shared" si="31"/>
        <v>0.5857178420628868</v>
      </c>
      <c r="AA50" s="28">
        <f t="shared" si="31"/>
        <v>0.5857178420628868</v>
      </c>
      <c r="AB50" s="28">
        <f t="shared" si="31"/>
        <v>0.5857178420628868</v>
      </c>
      <c r="AC50" s="28">
        <f t="shared" si="31"/>
        <v>0.5857178420628868</v>
      </c>
      <c r="AD50" s="28">
        <f t="shared" si="31"/>
        <v>0.5857178420628868</v>
      </c>
      <c r="AE50" s="28">
        <f t="shared" si="31"/>
        <v>0.5857178420628868</v>
      </c>
    </row>
    <row r="51" spans="1:34" s="32" customFormat="1" x14ac:dyDescent="0.25">
      <c r="B51" s="32" t="s">
        <v>94</v>
      </c>
      <c r="C51" s="32">
        <v>17</v>
      </c>
      <c r="D51" s="32">
        <v>3</v>
      </c>
      <c r="E51" s="28">
        <f>'Scrappage profile'!D20/100</f>
        <v>0.57182695902647174</v>
      </c>
      <c r="F51" s="28">
        <f t="shared" si="30"/>
        <v>0.57182695902647174</v>
      </c>
      <c r="G51" s="28">
        <f t="shared" si="31"/>
        <v>0.57182695902647174</v>
      </c>
      <c r="H51" s="28">
        <f t="shared" si="31"/>
        <v>0.57182695902647174</v>
      </c>
      <c r="I51" s="28">
        <f t="shared" si="31"/>
        <v>0.57182695902647174</v>
      </c>
      <c r="J51" s="28">
        <f t="shared" si="31"/>
        <v>0.57182695902647174</v>
      </c>
      <c r="K51" s="28">
        <f t="shared" si="31"/>
        <v>0.57182695902647174</v>
      </c>
      <c r="L51" s="28">
        <f t="shared" si="31"/>
        <v>0.57182695902647174</v>
      </c>
      <c r="M51" s="28">
        <f t="shared" si="31"/>
        <v>0.57182695902647174</v>
      </c>
      <c r="N51" s="28">
        <f t="shared" si="31"/>
        <v>0.57182695902647174</v>
      </c>
      <c r="O51" s="28">
        <f t="shared" si="31"/>
        <v>0.57182695902647174</v>
      </c>
      <c r="P51" s="28">
        <f t="shared" si="31"/>
        <v>0.57182695902647174</v>
      </c>
      <c r="Q51" s="28">
        <f t="shared" si="31"/>
        <v>0.57182695902647174</v>
      </c>
      <c r="R51" s="28">
        <f t="shared" si="31"/>
        <v>0.57182695902647174</v>
      </c>
      <c r="S51" s="28">
        <f t="shared" si="31"/>
        <v>0.57182695902647174</v>
      </c>
      <c r="T51" s="28">
        <f t="shared" si="31"/>
        <v>0.57182695902647174</v>
      </c>
      <c r="U51" s="28">
        <f t="shared" si="31"/>
        <v>0.57182695902647174</v>
      </c>
      <c r="V51" s="28">
        <f t="shared" si="31"/>
        <v>0.57182695902647174</v>
      </c>
      <c r="W51" s="28">
        <f t="shared" si="31"/>
        <v>0.57182695902647174</v>
      </c>
      <c r="X51" s="28">
        <f t="shared" si="31"/>
        <v>0.57182695902647174</v>
      </c>
      <c r="Y51" s="28">
        <f t="shared" si="31"/>
        <v>0.57182695902647174</v>
      </c>
      <c r="Z51" s="28">
        <f t="shared" si="31"/>
        <v>0.57182695902647174</v>
      </c>
      <c r="AA51" s="28">
        <f t="shared" si="31"/>
        <v>0.57182695902647174</v>
      </c>
      <c r="AB51" s="28">
        <f t="shared" si="31"/>
        <v>0.57182695902647174</v>
      </c>
      <c r="AC51" s="28">
        <f t="shared" si="31"/>
        <v>0.57182695902647174</v>
      </c>
      <c r="AD51" s="28">
        <f t="shared" si="31"/>
        <v>0.57182695902647174</v>
      </c>
      <c r="AE51" s="28">
        <f t="shared" si="31"/>
        <v>0.57182695902647174</v>
      </c>
    </row>
    <row r="52" spans="1:34" s="32" customFormat="1" x14ac:dyDescent="0.25">
      <c r="B52" s="32" t="s">
        <v>94</v>
      </c>
      <c r="C52" s="32">
        <v>18</v>
      </c>
      <c r="D52" s="32">
        <v>3</v>
      </c>
      <c r="E52" s="28">
        <f>'Scrappage profile'!D21/100</f>
        <v>0.43476309517427986</v>
      </c>
      <c r="F52" s="28">
        <f t="shared" si="30"/>
        <v>0.43476309517427986</v>
      </c>
      <c r="G52" s="28">
        <f t="shared" si="31"/>
        <v>0.43476309517427986</v>
      </c>
      <c r="H52" s="28">
        <f t="shared" si="31"/>
        <v>0.43476309517427986</v>
      </c>
      <c r="I52" s="28">
        <f t="shared" si="31"/>
        <v>0.43476309517427986</v>
      </c>
      <c r="J52" s="28">
        <f t="shared" si="31"/>
        <v>0.43476309517427986</v>
      </c>
      <c r="K52" s="28">
        <f t="shared" si="31"/>
        <v>0.43476309517427986</v>
      </c>
      <c r="L52" s="28">
        <f t="shared" si="31"/>
        <v>0.43476309517427986</v>
      </c>
      <c r="M52" s="28">
        <f t="shared" si="31"/>
        <v>0.43476309517427986</v>
      </c>
      <c r="N52" s="28">
        <f t="shared" si="31"/>
        <v>0.43476309517427986</v>
      </c>
      <c r="O52" s="28">
        <f t="shared" si="31"/>
        <v>0.43476309517427986</v>
      </c>
      <c r="P52" s="28">
        <f t="shared" si="31"/>
        <v>0.43476309517427986</v>
      </c>
      <c r="Q52" s="28">
        <f t="shared" si="31"/>
        <v>0.43476309517427986</v>
      </c>
      <c r="R52" s="28">
        <f t="shared" si="31"/>
        <v>0.43476309517427986</v>
      </c>
      <c r="S52" s="28">
        <f t="shared" si="31"/>
        <v>0.43476309517427986</v>
      </c>
      <c r="T52" s="28">
        <f t="shared" si="31"/>
        <v>0.43476309517427986</v>
      </c>
      <c r="U52" s="28">
        <f t="shared" si="31"/>
        <v>0.43476309517427986</v>
      </c>
      <c r="V52" s="28">
        <f t="shared" si="31"/>
        <v>0.43476309517427986</v>
      </c>
      <c r="W52" s="28">
        <f t="shared" si="31"/>
        <v>0.43476309517427986</v>
      </c>
      <c r="X52" s="28">
        <f t="shared" si="31"/>
        <v>0.43476309517427986</v>
      </c>
      <c r="Y52" s="28">
        <f t="shared" si="31"/>
        <v>0.43476309517427986</v>
      </c>
      <c r="Z52" s="28">
        <f t="shared" si="31"/>
        <v>0.43476309517427986</v>
      </c>
      <c r="AA52" s="28">
        <f t="shared" si="31"/>
        <v>0.43476309517427986</v>
      </c>
      <c r="AB52" s="28">
        <f t="shared" si="31"/>
        <v>0.43476309517427986</v>
      </c>
      <c r="AC52" s="28">
        <f t="shared" si="31"/>
        <v>0.43476309517427986</v>
      </c>
      <c r="AD52" s="28">
        <f t="shared" si="31"/>
        <v>0.43476309517427986</v>
      </c>
      <c r="AE52" s="28">
        <f t="shared" si="31"/>
        <v>0.43476309517427986</v>
      </c>
    </row>
    <row r="53" spans="1:34" s="32" customFormat="1" x14ac:dyDescent="0.25">
      <c r="B53" s="32" t="s">
        <v>94</v>
      </c>
      <c r="C53" s="32">
        <v>19</v>
      </c>
      <c r="D53" s="32">
        <v>3</v>
      </c>
      <c r="E53" s="28">
        <f>'Scrappage profile'!D22/100</f>
        <v>0.41274159714086933</v>
      </c>
      <c r="F53" s="28">
        <f t="shared" si="30"/>
        <v>0.41274159714086933</v>
      </c>
      <c r="G53" s="28">
        <f t="shared" si="31"/>
        <v>0.41274159714086933</v>
      </c>
      <c r="H53" s="28">
        <f t="shared" si="31"/>
        <v>0.41274159714086933</v>
      </c>
      <c r="I53" s="28">
        <f t="shared" si="31"/>
        <v>0.41274159714086933</v>
      </c>
      <c r="J53" s="28">
        <f t="shared" si="31"/>
        <v>0.41274159714086933</v>
      </c>
      <c r="K53" s="28">
        <f t="shared" si="31"/>
        <v>0.41274159714086933</v>
      </c>
      <c r="L53" s="28">
        <f t="shared" si="31"/>
        <v>0.41274159714086933</v>
      </c>
      <c r="M53" s="28">
        <f t="shared" si="31"/>
        <v>0.41274159714086933</v>
      </c>
      <c r="N53" s="28">
        <f t="shared" si="31"/>
        <v>0.41274159714086933</v>
      </c>
      <c r="O53" s="28">
        <f t="shared" si="31"/>
        <v>0.41274159714086933</v>
      </c>
      <c r="P53" s="28">
        <f t="shared" si="31"/>
        <v>0.41274159714086933</v>
      </c>
      <c r="Q53" s="28">
        <f t="shared" si="31"/>
        <v>0.41274159714086933</v>
      </c>
      <c r="R53" s="28">
        <f t="shared" si="31"/>
        <v>0.41274159714086933</v>
      </c>
      <c r="S53" s="28">
        <f t="shared" si="31"/>
        <v>0.41274159714086933</v>
      </c>
      <c r="T53" s="28">
        <f t="shared" si="31"/>
        <v>0.41274159714086933</v>
      </c>
      <c r="U53" s="28">
        <f t="shared" si="31"/>
        <v>0.41274159714086933</v>
      </c>
      <c r="V53" s="28">
        <f t="shared" si="31"/>
        <v>0.41274159714086933</v>
      </c>
      <c r="W53" s="28">
        <f t="shared" si="31"/>
        <v>0.41274159714086933</v>
      </c>
      <c r="X53" s="28">
        <f t="shared" si="31"/>
        <v>0.41274159714086933</v>
      </c>
      <c r="Y53" s="28">
        <f t="shared" si="31"/>
        <v>0.41274159714086933</v>
      </c>
      <c r="Z53" s="28">
        <f t="shared" si="31"/>
        <v>0.41274159714086933</v>
      </c>
      <c r="AA53" s="28">
        <f t="shared" si="31"/>
        <v>0.41274159714086933</v>
      </c>
      <c r="AB53" s="28">
        <f t="shared" si="31"/>
        <v>0.41274159714086933</v>
      </c>
      <c r="AC53" s="28">
        <f t="shared" si="31"/>
        <v>0.41274159714086933</v>
      </c>
      <c r="AD53" s="28">
        <f t="shared" si="31"/>
        <v>0.41274159714086933</v>
      </c>
      <c r="AE53" s="28">
        <f t="shared" si="31"/>
        <v>0.41274159714086933</v>
      </c>
    </row>
    <row r="54" spans="1:34" s="32" customFormat="1" x14ac:dyDescent="0.25">
      <c r="B54" s="32" t="s">
        <v>94</v>
      </c>
      <c r="C54" s="32">
        <v>20</v>
      </c>
      <c r="D54" s="32">
        <v>3</v>
      </c>
      <c r="E54" s="28">
        <f>'Scrappage profile'!D23/100</f>
        <v>0.40009682595636675</v>
      </c>
      <c r="F54" s="28">
        <f t="shared" si="30"/>
        <v>0.40009682595636675</v>
      </c>
      <c r="G54" s="28">
        <f t="shared" si="31"/>
        <v>0.40009682595636675</v>
      </c>
      <c r="H54" s="28">
        <f t="shared" si="31"/>
        <v>0.40009682595636675</v>
      </c>
      <c r="I54" s="28">
        <f t="shared" si="31"/>
        <v>0.40009682595636675</v>
      </c>
      <c r="J54" s="28">
        <f t="shared" si="31"/>
        <v>0.40009682595636675</v>
      </c>
      <c r="K54" s="28">
        <f t="shared" si="31"/>
        <v>0.40009682595636675</v>
      </c>
      <c r="L54" s="28">
        <f t="shared" si="31"/>
        <v>0.40009682595636675</v>
      </c>
      <c r="M54" s="28">
        <f t="shared" si="31"/>
        <v>0.40009682595636675</v>
      </c>
      <c r="N54" s="28">
        <f t="shared" si="31"/>
        <v>0.40009682595636675</v>
      </c>
      <c r="O54" s="28">
        <f t="shared" si="31"/>
        <v>0.40009682595636675</v>
      </c>
      <c r="P54" s="28">
        <f t="shared" si="31"/>
        <v>0.40009682595636675</v>
      </c>
      <c r="Q54" s="28">
        <f t="shared" si="31"/>
        <v>0.40009682595636675</v>
      </c>
      <c r="R54" s="28">
        <f t="shared" si="31"/>
        <v>0.40009682595636675</v>
      </c>
      <c r="S54" s="28">
        <f t="shared" si="31"/>
        <v>0.40009682595636675</v>
      </c>
      <c r="T54" s="28">
        <f t="shared" si="31"/>
        <v>0.40009682595636675</v>
      </c>
      <c r="U54" s="28">
        <f t="shared" si="31"/>
        <v>0.40009682595636675</v>
      </c>
      <c r="V54" s="28">
        <f t="shared" si="31"/>
        <v>0.40009682595636675</v>
      </c>
      <c r="W54" s="28">
        <f t="shared" si="31"/>
        <v>0.40009682595636675</v>
      </c>
      <c r="X54" s="28">
        <f t="shared" si="31"/>
        <v>0.40009682595636675</v>
      </c>
      <c r="Y54" s="28">
        <f t="shared" si="31"/>
        <v>0.40009682595636675</v>
      </c>
      <c r="Z54" s="28">
        <f t="shared" si="31"/>
        <v>0.40009682595636675</v>
      </c>
      <c r="AA54" s="28">
        <f t="shared" si="31"/>
        <v>0.40009682595636675</v>
      </c>
      <c r="AB54" s="28">
        <f t="shared" si="31"/>
        <v>0.40009682595636675</v>
      </c>
      <c r="AC54" s="28">
        <f t="shared" si="31"/>
        <v>0.40009682595636675</v>
      </c>
      <c r="AD54" s="28">
        <f t="shared" si="31"/>
        <v>0.40009682595636675</v>
      </c>
      <c r="AE54" s="28">
        <f t="shared" si="31"/>
        <v>0.40009682595636675</v>
      </c>
    </row>
    <row r="55" spans="1:34" s="32" customFormat="1" x14ac:dyDescent="0.25">
      <c r="B55" s="32" t="s">
        <v>95</v>
      </c>
      <c r="C55" s="32">
        <v>2018</v>
      </c>
      <c r="E55" s="32">
        <v>3</v>
      </c>
      <c r="F55" s="32">
        <f t="shared" ref="F55:F56" si="32">E55</f>
        <v>3</v>
      </c>
      <c r="G55" s="32">
        <f t="shared" ref="G55:G57" si="33">F55</f>
        <v>3</v>
      </c>
      <c r="H55" s="32">
        <f t="shared" ref="H55:H57" si="34">G55</f>
        <v>3</v>
      </c>
      <c r="I55" s="32">
        <f t="shared" ref="I55:I57" si="35">H55</f>
        <v>3</v>
      </c>
      <c r="J55" s="32">
        <f t="shared" ref="J55:J57" si="36">I55</f>
        <v>3</v>
      </c>
      <c r="K55" s="32">
        <f t="shared" ref="K55:K57" si="37">J55</f>
        <v>3</v>
      </c>
      <c r="L55" s="32">
        <f t="shared" ref="L55:L57" si="38">K55</f>
        <v>3</v>
      </c>
      <c r="M55" s="32">
        <f t="shared" ref="M55:M57" si="39">L55</f>
        <v>3</v>
      </c>
      <c r="N55" s="32">
        <f t="shared" ref="N55:N57" si="40">M55</f>
        <v>3</v>
      </c>
      <c r="O55" s="32">
        <f t="shared" ref="O55:O57" si="41">N55</f>
        <v>3</v>
      </c>
      <c r="P55" s="32">
        <f t="shared" ref="P55:P57" si="42">O55</f>
        <v>3</v>
      </c>
      <c r="Q55" s="32">
        <f t="shared" ref="Q55:Q57" si="43">P55</f>
        <v>3</v>
      </c>
      <c r="R55" s="32">
        <f t="shared" ref="R55:R57" si="44">Q55</f>
        <v>3</v>
      </c>
      <c r="S55" s="32">
        <f t="shared" ref="S55:S57" si="45">R55</f>
        <v>3</v>
      </c>
      <c r="T55" s="32">
        <f t="shared" ref="T55:T57" si="46">S55</f>
        <v>3</v>
      </c>
      <c r="U55" s="32">
        <f t="shared" ref="U55:U57" si="47">T55</f>
        <v>3</v>
      </c>
      <c r="V55" s="32">
        <f t="shared" ref="V55:V57" si="48">U55</f>
        <v>3</v>
      </c>
      <c r="W55" s="32">
        <f t="shared" ref="W55:W57" si="49">V55</f>
        <v>3</v>
      </c>
      <c r="X55" s="32">
        <f t="shared" ref="X55:X57" si="50">W55</f>
        <v>3</v>
      </c>
      <c r="Y55" s="32">
        <f t="shared" ref="Y55:Y57" si="51">X55</f>
        <v>3</v>
      </c>
      <c r="Z55" s="32">
        <f t="shared" ref="Z55:Z57" si="52">Y55</f>
        <v>3</v>
      </c>
      <c r="AA55" s="32">
        <f t="shared" ref="AA55:AA57" si="53">Z55</f>
        <v>3</v>
      </c>
      <c r="AB55" s="32">
        <f t="shared" ref="AB55:AB57" si="54">AA55</f>
        <v>3</v>
      </c>
      <c r="AC55" s="32">
        <f t="shared" ref="AC55:AC57" si="55">AB55</f>
        <v>3</v>
      </c>
      <c r="AD55" s="32">
        <f t="shared" ref="AD55:AD57" si="56">AC55</f>
        <v>3</v>
      </c>
      <c r="AE55" s="32">
        <f t="shared" ref="AE55:AE57" si="57">AD55</f>
        <v>3</v>
      </c>
      <c r="AF55" s="32" t="s">
        <v>112</v>
      </c>
      <c r="AG55" s="32" t="s">
        <v>108</v>
      </c>
      <c r="AH55" s="32" t="s">
        <v>113</v>
      </c>
    </row>
    <row r="56" spans="1:34" s="32" customFormat="1" x14ac:dyDescent="0.25">
      <c r="B56" s="32" t="s">
        <v>95</v>
      </c>
      <c r="C56" s="32">
        <v>2070</v>
      </c>
      <c r="E56" s="32">
        <v>3</v>
      </c>
      <c r="F56" s="32">
        <f t="shared" si="32"/>
        <v>3</v>
      </c>
      <c r="G56" s="32">
        <f t="shared" si="33"/>
        <v>3</v>
      </c>
      <c r="H56" s="32">
        <f t="shared" si="34"/>
        <v>3</v>
      </c>
      <c r="I56" s="32">
        <f t="shared" si="35"/>
        <v>3</v>
      </c>
      <c r="J56" s="32">
        <f t="shared" si="36"/>
        <v>3</v>
      </c>
      <c r="K56" s="32">
        <f t="shared" si="37"/>
        <v>3</v>
      </c>
      <c r="L56" s="32">
        <f t="shared" si="38"/>
        <v>3</v>
      </c>
      <c r="M56" s="32">
        <f t="shared" si="39"/>
        <v>3</v>
      </c>
      <c r="N56" s="32">
        <f t="shared" si="40"/>
        <v>3</v>
      </c>
      <c r="O56" s="32">
        <f t="shared" si="41"/>
        <v>3</v>
      </c>
      <c r="P56" s="32">
        <f t="shared" si="42"/>
        <v>3</v>
      </c>
      <c r="Q56" s="32">
        <f t="shared" si="43"/>
        <v>3</v>
      </c>
      <c r="R56" s="32">
        <f t="shared" si="44"/>
        <v>3</v>
      </c>
      <c r="S56" s="32">
        <f t="shared" si="45"/>
        <v>3</v>
      </c>
      <c r="T56" s="32">
        <f t="shared" si="46"/>
        <v>3</v>
      </c>
      <c r="U56" s="32">
        <f t="shared" si="47"/>
        <v>3</v>
      </c>
      <c r="V56" s="32">
        <f t="shared" si="48"/>
        <v>3</v>
      </c>
      <c r="W56" s="32">
        <f t="shared" si="49"/>
        <v>3</v>
      </c>
      <c r="X56" s="32">
        <f t="shared" si="50"/>
        <v>3</v>
      </c>
      <c r="Y56" s="32">
        <f t="shared" si="51"/>
        <v>3</v>
      </c>
      <c r="Z56" s="32">
        <f t="shared" si="52"/>
        <v>3</v>
      </c>
      <c r="AA56" s="32">
        <f t="shared" si="53"/>
        <v>3</v>
      </c>
      <c r="AB56" s="32">
        <f t="shared" si="54"/>
        <v>3</v>
      </c>
      <c r="AC56" s="32">
        <f t="shared" si="55"/>
        <v>3</v>
      </c>
      <c r="AD56" s="32">
        <f t="shared" si="56"/>
        <v>3</v>
      </c>
      <c r="AE56" s="32">
        <f t="shared" si="57"/>
        <v>3</v>
      </c>
      <c r="AF56" s="32" t="s">
        <v>112</v>
      </c>
      <c r="AG56" s="32" t="str">
        <f>AG55</f>
        <v>T-CAR-HEV*,T-CAR-PHEV*,T-CAR-BEV*,T-CAR-FCV*</v>
      </c>
      <c r="AH56" s="32" t="s">
        <v>113</v>
      </c>
    </row>
    <row r="57" spans="1:34" s="32" customFormat="1" x14ac:dyDescent="0.25">
      <c r="B57" s="17" t="s">
        <v>95</v>
      </c>
      <c r="C57" s="17">
        <v>0</v>
      </c>
      <c r="D57" s="17"/>
      <c r="E57" s="17">
        <v>1</v>
      </c>
      <c r="F57" s="17">
        <f>E57</f>
        <v>1</v>
      </c>
      <c r="G57" s="17">
        <f t="shared" si="33"/>
        <v>1</v>
      </c>
      <c r="H57" s="17">
        <f t="shared" si="34"/>
        <v>1</v>
      </c>
      <c r="I57" s="17">
        <f t="shared" si="35"/>
        <v>1</v>
      </c>
      <c r="J57" s="17">
        <f t="shared" si="36"/>
        <v>1</v>
      </c>
      <c r="K57" s="17">
        <f t="shared" si="37"/>
        <v>1</v>
      </c>
      <c r="L57" s="17">
        <f t="shared" si="38"/>
        <v>1</v>
      </c>
      <c r="M57" s="17">
        <f t="shared" si="39"/>
        <v>1</v>
      </c>
      <c r="N57" s="17">
        <f t="shared" si="40"/>
        <v>1</v>
      </c>
      <c r="O57" s="17">
        <f t="shared" si="41"/>
        <v>1</v>
      </c>
      <c r="P57" s="17">
        <f t="shared" si="42"/>
        <v>1</v>
      </c>
      <c r="Q57" s="17">
        <f t="shared" si="43"/>
        <v>1</v>
      </c>
      <c r="R57" s="17">
        <f t="shared" si="44"/>
        <v>1</v>
      </c>
      <c r="S57" s="17">
        <f t="shared" si="45"/>
        <v>1</v>
      </c>
      <c r="T57" s="17">
        <f t="shared" si="46"/>
        <v>1</v>
      </c>
      <c r="U57" s="17">
        <f t="shared" si="47"/>
        <v>1</v>
      </c>
      <c r="V57" s="17">
        <f t="shared" si="48"/>
        <v>1</v>
      </c>
      <c r="W57" s="17">
        <f t="shared" si="49"/>
        <v>1</v>
      </c>
      <c r="X57" s="17">
        <f t="shared" si="50"/>
        <v>1</v>
      </c>
      <c r="Y57" s="17">
        <f t="shared" si="51"/>
        <v>1</v>
      </c>
      <c r="Z57" s="17">
        <f t="shared" si="52"/>
        <v>1</v>
      </c>
      <c r="AA57" s="17">
        <f t="shared" si="53"/>
        <v>1</v>
      </c>
      <c r="AB57" s="17">
        <f t="shared" si="54"/>
        <v>1</v>
      </c>
      <c r="AC57" s="17">
        <f t="shared" si="55"/>
        <v>1</v>
      </c>
      <c r="AD57" s="17">
        <f t="shared" si="56"/>
        <v>1</v>
      </c>
      <c r="AE57" s="17">
        <f t="shared" si="57"/>
        <v>1</v>
      </c>
      <c r="AF57" s="17" t="s">
        <v>112</v>
      </c>
      <c r="AG57" s="17" t="str">
        <f>AG56</f>
        <v>T-CAR-HEV*,T-CAR-PHEV*,T-CAR-BEV*,T-CAR-FCV*</v>
      </c>
      <c r="AH57" s="17" t="s">
        <v>113</v>
      </c>
    </row>
    <row r="58" spans="1:34" s="32" customFormat="1" x14ac:dyDescent="0.25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</row>
    <row r="59" spans="1:34" s="32" customFormat="1" x14ac:dyDescent="0.25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</row>
    <row r="60" spans="1:34" s="32" customFormat="1" x14ac:dyDescent="0.25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</row>
    <row r="61" spans="1:34" s="32" customFormat="1" ht="18.75" x14ac:dyDescent="0.3">
      <c r="A61" s="39" t="s">
        <v>109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</row>
    <row r="62" spans="1:34" s="32" customFormat="1" x14ac:dyDescent="0.25"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</row>
    <row r="63" spans="1:34" s="32" customFormat="1" x14ac:dyDescent="0.25">
      <c r="B63" s="9" t="s">
        <v>16</v>
      </c>
      <c r="H63" s="11"/>
      <c r="I63" s="11"/>
    </row>
    <row r="64" spans="1:34" s="32" customFormat="1" ht="15.75" thickBot="1" x14ac:dyDescent="0.3">
      <c r="B64" s="12" t="s">
        <v>11</v>
      </c>
      <c r="C64" s="12" t="s">
        <v>3</v>
      </c>
      <c r="D64" s="25" t="s">
        <v>93</v>
      </c>
      <c r="E64" s="13" t="str">
        <f>Regions!C$3</f>
        <v>IE</v>
      </c>
      <c r="F64" s="13" t="str">
        <f>Regions!E$3</f>
        <v>IE-CW</v>
      </c>
      <c r="G64" s="13" t="str">
        <f>Regions!F$3</f>
        <v>IE-D</v>
      </c>
      <c r="H64" s="13" t="str">
        <f>Regions!G$3</f>
        <v>IE-KE</v>
      </c>
      <c r="I64" s="13" t="str">
        <f>Regions!H$3</f>
        <v>IE-KK</v>
      </c>
      <c r="J64" s="13" t="str">
        <f>Regions!I$3</f>
        <v>IE-LS</v>
      </c>
      <c r="K64" s="13" t="str">
        <f>Regions!J$3</f>
        <v>IE-LD</v>
      </c>
      <c r="L64" s="13" t="str">
        <f>Regions!K$3</f>
        <v>IE-LH</v>
      </c>
      <c r="M64" s="13" t="str">
        <f>Regions!L$3</f>
        <v>IE-MH</v>
      </c>
      <c r="N64" s="13" t="str">
        <f>Regions!M$3</f>
        <v>IE-OY</v>
      </c>
      <c r="O64" s="13" t="str">
        <f>Regions!N$3</f>
        <v>IE-WH</v>
      </c>
      <c r="P64" s="13" t="str">
        <f>Regions!O$3</f>
        <v>IE-WX</v>
      </c>
      <c r="Q64" s="13" t="str">
        <f>Regions!P$3</f>
        <v>IE-WW</v>
      </c>
      <c r="R64" s="13" t="str">
        <f>Regions!Q$3</f>
        <v>IE-CE</v>
      </c>
      <c r="S64" s="13" t="str">
        <f>Regions!R$3</f>
        <v>IE-CO</v>
      </c>
      <c r="T64" s="13" t="str">
        <f>Regions!S$3</f>
        <v>IE-KY</v>
      </c>
      <c r="U64" s="13" t="str">
        <f>Regions!T$3</f>
        <v>IE-LK</v>
      </c>
      <c r="V64" s="13" t="str">
        <f>Regions!U$3</f>
        <v>IE-TA</v>
      </c>
      <c r="W64" s="13" t="str">
        <f>Regions!V$3</f>
        <v>IE-WD</v>
      </c>
      <c r="X64" s="13" t="str">
        <f>Regions!W$3</f>
        <v>IE-G</v>
      </c>
      <c r="Y64" s="13" t="str">
        <f>Regions!X$3</f>
        <v>IE-LM</v>
      </c>
      <c r="Z64" s="13" t="str">
        <f>Regions!Y$3</f>
        <v>IE-MO</v>
      </c>
      <c r="AA64" s="13" t="str">
        <f>Regions!Z$3</f>
        <v>IE-RN</v>
      </c>
      <c r="AB64" s="13" t="str">
        <f>Regions!AA$3</f>
        <v>IE-SO</v>
      </c>
      <c r="AC64" s="13" t="str">
        <f>Regions!AB$3</f>
        <v>IE-CN</v>
      </c>
      <c r="AD64" s="13" t="str">
        <f>Regions!AC$3</f>
        <v>IE-DL</v>
      </c>
      <c r="AE64" s="13" t="str">
        <f>Regions!AD$3</f>
        <v>IE-MN</v>
      </c>
      <c r="AF64" s="14" t="s">
        <v>5</v>
      </c>
      <c r="AG64" s="14" t="s">
        <v>4</v>
      </c>
      <c r="AH64" s="14" t="s">
        <v>19</v>
      </c>
    </row>
    <row r="65" spans="2:34" s="32" customFormat="1" x14ac:dyDescent="0.25">
      <c r="B65" s="32" t="s">
        <v>94</v>
      </c>
      <c r="C65" s="32">
        <v>1</v>
      </c>
      <c r="D65" s="32">
        <v>4</v>
      </c>
      <c r="E65" s="28">
        <f>'Scrappage profile'!G4/100</f>
        <v>1</v>
      </c>
      <c r="F65" s="28">
        <f>E65</f>
        <v>1</v>
      </c>
      <c r="G65" s="28">
        <f t="shared" ref="G65:AE75" si="58">F65</f>
        <v>1</v>
      </c>
      <c r="H65" s="28">
        <f t="shared" si="58"/>
        <v>1</v>
      </c>
      <c r="I65" s="28">
        <f t="shared" si="58"/>
        <v>1</v>
      </c>
      <c r="J65" s="28">
        <f t="shared" si="58"/>
        <v>1</v>
      </c>
      <c r="K65" s="28">
        <f t="shared" si="58"/>
        <v>1</v>
      </c>
      <c r="L65" s="28">
        <f t="shared" si="58"/>
        <v>1</v>
      </c>
      <c r="M65" s="28">
        <f t="shared" si="58"/>
        <v>1</v>
      </c>
      <c r="N65" s="28">
        <f t="shared" si="58"/>
        <v>1</v>
      </c>
      <c r="O65" s="28">
        <f t="shared" si="58"/>
        <v>1</v>
      </c>
      <c r="P65" s="28">
        <f t="shared" si="58"/>
        <v>1</v>
      </c>
      <c r="Q65" s="28">
        <f t="shared" si="58"/>
        <v>1</v>
      </c>
      <c r="R65" s="28">
        <f t="shared" si="58"/>
        <v>1</v>
      </c>
      <c r="S65" s="28">
        <f t="shared" si="58"/>
        <v>1</v>
      </c>
      <c r="T65" s="28">
        <f t="shared" si="58"/>
        <v>1</v>
      </c>
      <c r="U65" s="28">
        <f t="shared" si="58"/>
        <v>1</v>
      </c>
      <c r="V65" s="28">
        <f t="shared" si="58"/>
        <v>1</v>
      </c>
      <c r="W65" s="28">
        <f t="shared" si="58"/>
        <v>1</v>
      </c>
      <c r="X65" s="28">
        <f t="shared" si="58"/>
        <v>1</v>
      </c>
      <c r="Y65" s="28">
        <f t="shared" si="58"/>
        <v>1</v>
      </c>
      <c r="Z65" s="28">
        <f t="shared" si="58"/>
        <v>1</v>
      </c>
      <c r="AA65" s="28">
        <f t="shared" si="58"/>
        <v>1</v>
      </c>
      <c r="AB65" s="28">
        <f t="shared" si="58"/>
        <v>1</v>
      </c>
      <c r="AC65" s="28">
        <f t="shared" si="58"/>
        <v>1</v>
      </c>
      <c r="AD65" s="28">
        <f t="shared" si="58"/>
        <v>1</v>
      </c>
      <c r="AE65" s="28">
        <f t="shared" si="58"/>
        <v>1</v>
      </c>
    </row>
    <row r="66" spans="2:34" s="32" customFormat="1" x14ac:dyDescent="0.25">
      <c r="B66" s="32" t="s">
        <v>94</v>
      </c>
      <c r="C66" s="32">
        <v>2</v>
      </c>
      <c r="D66" s="32">
        <v>4</v>
      </c>
      <c r="E66" s="28">
        <f>'Scrappage profile'!G5/100</f>
        <v>0.9800667360906824</v>
      </c>
      <c r="F66" s="28">
        <f t="shared" ref="F66:U79" si="59">E66</f>
        <v>0.9800667360906824</v>
      </c>
      <c r="G66" s="28">
        <f t="shared" si="59"/>
        <v>0.9800667360906824</v>
      </c>
      <c r="H66" s="28">
        <f t="shared" si="59"/>
        <v>0.9800667360906824</v>
      </c>
      <c r="I66" s="28">
        <f t="shared" si="59"/>
        <v>0.9800667360906824</v>
      </c>
      <c r="J66" s="28">
        <f t="shared" si="59"/>
        <v>0.9800667360906824</v>
      </c>
      <c r="K66" s="28">
        <f t="shared" si="59"/>
        <v>0.9800667360906824</v>
      </c>
      <c r="L66" s="28">
        <f t="shared" si="59"/>
        <v>0.9800667360906824</v>
      </c>
      <c r="M66" s="28">
        <f t="shared" si="59"/>
        <v>0.9800667360906824</v>
      </c>
      <c r="N66" s="28">
        <f t="shared" si="59"/>
        <v>0.9800667360906824</v>
      </c>
      <c r="O66" s="28">
        <f t="shared" si="59"/>
        <v>0.9800667360906824</v>
      </c>
      <c r="P66" s="28">
        <f t="shared" si="59"/>
        <v>0.9800667360906824</v>
      </c>
      <c r="Q66" s="28">
        <f t="shared" si="59"/>
        <v>0.9800667360906824</v>
      </c>
      <c r="R66" s="28">
        <f t="shared" si="59"/>
        <v>0.9800667360906824</v>
      </c>
      <c r="S66" s="28">
        <f t="shared" si="59"/>
        <v>0.9800667360906824</v>
      </c>
      <c r="T66" s="28">
        <f t="shared" si="59"/>
        <v>0.9800667360906824</v>
      </c>
      <c r="U66" s="28">
        <f t="shared" si="59"/>
        <v>0.9800667360906824</v>
      </c>
      <c r="V66" s="28">
        <f t="shared" si="58"/>
        <v>0.9800667360906824</v>
      </c>
      <c r="W66" s="28">
        <f t="shared" si="58"/>
        <v>0.9800667360906824</v>
      </c>
      <c r="X66" s="28">
        <f t="shared" si="58"/>
        <v>0.9800667360906824</v>
      </c>
      <c r="Y66" s="28">
        <f t="shared" si="58"/>
        <v>0.9800667360906824</v>
      </c>
      <c r="Z66" s="28">
        <f t="shared" si="58"/>
        <v>0.9800667360906824</v>
      </c>
      <c r="AA66" s="28">
        <f t="shared" si="58"/>
        <v>0.9800667360906824</v>
      </c>
      <c r="AB66" s="28">
        <f t="shared" si="58"/>
        <v>0.9800667360906824</v>
      </c>
      <c r="AC66" s="28">
        <f t="shared" si="58"/>
        <v>0.9800667360906824</v>
      </c>
      <c r="AD66" s="28">
        <f t="shared" si="58"/>
        <v>0.9800667360906824</v>
      </c>
      <c r="AE66" s="28">
        <f t="shared" si="58"/>
        <v>0.9800667360906824</v>
      </c>
    </row>
    <row r="67" spans="2:34" s="32" customFormat="1" x14ac:dyDescent="0.25">
      <c r="B67" s="32" t="s">
        <v>94</v>
      </c>
      <c r="C67" s="32">
        <v>3</v>
      </c>
      <c r="D67" s="32">
        <v>4</v>
      </c>
      <c r="E67" s="28">
        <f>'Scrappage profile'!G6/100</f>
        <v>0.9497470049426342</v>
      </c>
      <c r="F67" s="28">
        <f t="shared" si="59"/>
        <v>0.9497470049426342</v>
      </c>
      <c r="G67" s="28">
        <f t="shared" si="58"/>
        <v>0.9497470049426342</v>
      </c>
      <c r="H67" s="28">
        <f t="shared" si="58"/>
        <v>0.9497470049426342</v>
      </c>
      <c r="I67" s="28">
        <f t="shared" si="58"/>
        <v>0.9497470049426342</v>
      </c>
      <c r="J67" s="28">
        <f t="shared" si="58"/>
        <v>0.9497470049426342</v>
      </c>
      <c r="K67" s="28">
        <f t="shared" si="58"/>
        <v>0.9497470049426342</v>
      </c>
      <c r="L67" s="28">
        <f t="shared" si="58"/>
        <v>0.9497470049426342</v>
      </c>
      <c r="M67" s="28">
        <f t="shared" si="58"/>
        <v>0.9497470049426342</v>
      </c>
      <c r="N67" s="28">
        <f t="shared" si="58"/>
        <v>0.9497470049426342</v>
      </c>
      <c r="O67" s="28">
        <f t="shared" si="58"/>
        <v>0.9497470049426342</v>
      </c>
      <c r="P67" s="28">
        <f t="shared" si="58"/>
        <v>0.9497470049426342</v>
      </c>
      <c r="Q67" s="28">
        <f t="shared" si="58"/>
        <v>0.9497470049426342</v>
      </c>
      <c r="R67" s="28">
        <f t="shared" si="58"/>
        <v>0.9497470049426342</v>
      </c>
      <c r="S67" s="28">
        <f t="shared" si="58"/>
        <v>0.9497470049426342</v>
      </c>
      <c r="T67" s="28">
        <f t="shared" si="58"/>
        <v>0.9497470049426342</v>
      </c>
      <c r="U67" s="28">
        <f t="shared" si="58"/>
        <v>0.9497470049426342</v>
      </c>
      <c r="V67" s="28">
        <f t="shared" si="58"/>
        <v>0.9497470049426342</v>
      </c>
      <c r="W67" s="28">
        <f t="shared" si="58"/>
        <v>0.9497470049426342</v>
      </c>
      <c r="X67" s="28">
        <f t="shared" si="58"/>
        <v>0.9497470049426342</v>
      </c>
      <c r="Y67" s="28">
        <f t="shared" si="58"/>
        <v>0.9497470049426342</v>
      </c>
      <c r="Z67" s="28">
        <f t="shared" si="58"/>
        <v>0.9497470049426342</v>
      </c>
      <c r="AA67" s="28">
        <f t="shared" si="58"/>
        <v>0.9497470049426342</v>
      </c>
      <c r="AB67" s="28">
        <f t="shared" si="58"/>
        <v>0.9497470049426342</v>
      </c>
      <c r="AC67" s="28">
        <f t="shared" si="58"/>
        <v>0.9497470049426342</v>
      </c>
      <c r="AD67" s="28">
        <f t="shared" si="58"/>
        <v>0.9497470049426342</v>
      </c>
      <c r="AE67" s="28">
        <f t="shared" si="58"/>
        <v>0.9497470049426342</v>
      </c>
    </row>
    <row r="68" spans="2:34" s="32" customFormat="1" x14ac:dyDescent="0.25">
      <c r="B68" s="32" t="s">
        <v>94</v>
      </c>
      <c r="C68" s="32">
        <v>4</v>
      </c>
      <c r="D68" s="32">
        <v>4</v>
      </c>
      <c r="E68" s="28">
        <f>'Scrappage profile'!G7/100</f>
        <v>0.90306898283260173</v>
      </c>
      <c r="F68" s="28">
        <f t="shared" si="59"/>
        <v>0.90306898283260173</v>
      </c>
      <c r="G68" s="28">
        <f t="shared" si="58"/>
        <v>0.90306898283260173</v>
      </c>
      <c r="H68" s="28">
        <f t="shared" si="58"/>
        <v>0.90306898283260173</v>
      </c>
      <c r="I68" s="28">
        <f t="shared" si="58"/>
        <v>0.90306898283260173</v>
      </c>
      <c r="J68" s="28">
        <f t="shared" si="58"/>
        <v>0.90306898283260173</v>
      </c>
      <c r="K68" s="28">
        <f t="shared" si="58"/>
        <v>0.90306898283260173</v>
      </c>
      <c r="L68" s="28">
        <f t="shared" si="58"/>
        <v>0.90306898283260173</v>
      </c>
      <c r="M68" s="28">
        <f t="shared" si="58"/>
        <v>0.90306898283260173</v>
      </c>
      <c r="N68" s="28">
        <f t="shared" si="58"/>
        <v>0.90306898283260173</v>
      </c>
      <c r="O68" s="28">
        <f t="shared" si="58"/>
        <v>0.90306898283260173</v>
      </c>
      <c r="P68" s="28">
        <f t="shared" si="58"/>
        <v>0.90306898283260173</v>
      </c>
      <c r="Q68" s="28">
        <f t="shared" si="58"/>
        <v>0.90306898283260173</v>
      </c>
      <c r="R68" s="28">
        <f t="shared" si="58"/>
        <v>0.90306898283260173</v>
      </c>
      <c r="S68" s="28">
        <f t="shared" si="58"/>
        <v>0.90306898283260173</v>
      </c>
      <c r="T68" s="28">
        <f t="shared" si="58"/>
        <v>0.90306898283260173</v>
      </c>
      <c r="U68" s="28">
        <f t="shared" si="58"/>
        <v>0.90306898283260173</v>
      </c>
      <c r="V68" s="28">
        <f t="shared" si="58"/>
        <v>0.90306898283260173</v>
      </c>
      <c r="W68" s="28">
        <f t="shared" si="58"/>
        <v>0.90306898283260173</v>
      </c>
      <c r="X68" s="28">
        <f t="shared" si="58"/>
        <v>0.90306898283260173</v>
      </c>
      <c r="Y68" s="28">
        <f t="shared" si="58"/>
        <v>0.90306898283260173</v>
      </c>
      <c r="Z68" s="28">
        <f t="shared" si="58"/>
        <v>0.90306898283260173</v>
      </c>
      <c r="AA68" s="28">
        <f t="shared" si="58"/>
        <v>0.90306898283260173</v>
      </c>
      <c r="AB68" s="28">
        <f t="shared" si="58"/>
        <v>0.90306898283260173</v>
      </c>
      <c r="AC68" s="28">
        <f t="shared" si="58"/>
        <v>0.90306898283260173</v>
      </c>
      <c r="AD68" s="28">
        <f t="shared" si="58"/>
        <v>0.90306898283260173</v>
      </c>
      <c r="AE68" s="28">
        <f t="shared" si="58"/>
        <v>0.90306898283260173</v>
      </c>
    </row>
    <row r="69" spans="2:34" s="32" customFormat="1" x14ac:dyDescent="0.25">
      <c r="B69" s="32" t="s">
        <v>94</v>
      </c>
      <c r="C69" s="32">
        <v>5</v>
      </c>
      <c r="D69" s="32">
        <v>4</v>
      </c>
      <c r="E69" s="28">
        <f>'Scrappage profile'!G8/100</f>
        <v>0.86715175935853817</v>
      </c>
      <c r="F69" s="28">
        <f t="shared" si="59"/>
        <v>0.86715175935853817</v>
      </c>
      <c r="G69" s="28">
        <f t="shared" si="58"/>
        <v>0.86715175935853817</v>
      </c>
      <c r="H69" s="28">
        <f t="shared" si="58"/>
        <v>0.86715175935853817</v>
      </c>
      <c r="I69" s="28">
        <f t="shared" si="58"/>
        <v>0.86715175935853817</v>
      </c>
      <c r="J69" s="28">
        <f t="shared" si="58"/>
        <v>0.86715175935853817</v>
      </c>
      <c r="K69" s="28">
        <f t="shared" si="58"/>
        <v>0.86715175935853817</v>
      </c>
      <c r="L69" s="28">
        <f t="shared" si="58"/>
        <v>0.86715175935853817</v>
      </c>
      <c r="M69" s="28">
        <f t="shared" si="58"/>
        <v>0.86715175935853817</v>
      </c>
      <c r="N69" s="28">
        <f t="shared" si="58"/>
        <v>0.86715175935853817</v>
      </c>
      <c r="O69" s="28">
        <f t="shared" si="58"/>
        <v>0.86715175935853817</v>
      </c>
      <c r="P69" s="28">
        <f t="shared" si="58"/>
        <v>0.86715175935853817</v>
      </c>
      <c r="Q69" s="28">
        <f t="shared" si="58"/>
        <v>0.86715175935853817</v>
      </c>
      <c r="R69" s="28">
        <f t="shared" si="58"/>
        <v>0.86715175935853817</v>
      </c>
      <c r="S69" s="28">
        <f t="shared" si="58"/>
        <v>0.86715175935853817</v>
      </c>
      <c r="T69" s="28">
        <f t="shared" si="58"/>
        <v>0.86715175935853817</v>
      </c>
      <c r="U69" s="28">
        <f t="shared" si="58"/>
        <v>0.86715175935853817</v>
      </c>
      <c r="V69" s="28">
        <f t="shared" si="58"/>
        <v>0.86715175935853817</v>
      </c>
      <c r="W69" s="28">
        <f t="shared" si="58"/>
        <v>0.86715175935853817</v>
      </c>
      <c r="X69" s="28">
        <f t="shared" si="58"/>
        <v>0.86715175935853817</v>
      </c>
      <c r="Y69" s="28">
        <f t="shared" si="58"/>
        <v>0.86715175935853817</v>
      </c>
      <c r="Z69" s="28">
        <f t="shared" si="58"/>
        <v>0.86715175935853817</v>
      </c>
      <c r="AA69" s="28">
        <f t="shared" si="58"/>
        <v>0.86715175935853817</v>
      </c>
      <c r="AB69" s="28">
        <f t="shared" si="58"/>
        <v>0.86715175935853817</v>
      </c>
      <c r="AC69" s="28">
        <f t="shared" si="58"/>
        <v>0.86715175935853817</v>
      </c>
      <c r="AD69" s="28">
        <f t="shared" si="58"/>
        <v>0.86715175935853817</v>
      </c>
      <c r="AE69" s="28">
        <f t="shared" si="58"/>
        <v>0.86715175935853817</v>
      </c>
    </row>
    <row r="70" spans="2:34" s="32" customFormat="1" x14ac:dyDescent="0.25">
      <c r="B70" s="32" t="s">
        <v>94</v>
      </c>
      <c r="C70" s="32">
        <v>6</v>
      </c>
      <c r="D70" s="32">
        <v>4</v>
      </c>
      <c r="E70" s="28">
        <f>'Scrappage profile'!G9/100</f>
        <v>0.83870839876337333</v>
      </c>
      <c r="F70" s="28">
        <f t="shared" si="59"/>
        <v>0.83870839876337333</v>
      </c>
      <c r="G70" s="28">
        <f t="shared" si="58"/>
        <v>0.83870839876337333</v>
      </c>
      <c r="H70" s="28">
        <f t="shared" si="58"/>
        <v>0.83870839876337333</v>
      </c>
      <c r="I70" s="28">
        <f t="shared" si="58"/>
        <v>0.83870839876337333</v>
      </c>
      <c r="J70" s="28">
        <f t="shared" si="58"/>
        <v>0.83870839876337333</v>
      </c>
      <c r="K70" s="28">
        <f t="shared" si="58"/>
        <v>0.83870839876337333</v>
      </c>
      <c r="L70" s="28">
        <f t="shared" si="58"/>
        <v>0.83870839876337333</v>
      </c>
      <c r="M70" s="28">
        <f t="shared" si="58"/>
        <v>0.83870839876337333</v>
      </c>
      <c r="N70" s="28">
        <f t="shared" si="58"/>
        <v>0.83870839876337333</v>
      </c>
      <c r="O70" s="28">
        <f t="shared" si="58"/>
        <v>0.83870839876337333</v>
      </c>
      <c r="P70" s="28">
        <f t="shared" si="58"/>
        <v>0.83870839876337333</v>
      </c>
      <c r="Q70" s="28">
        <f t="shared" si="58"/>
        <v>0.83870839876337333</v>
      </c>
      <c r="R70" s="28">
        <f t="shared" si="58"/>
        <v>0.83870839876337333</v>
      </c>
      <c r="S70" s="28">
        <f t="shared" si="58"/>
        <v>0.83870839876337333</v>
      </c>
      <c r="T70" s="28">
        <f t="shared" si="58"/>
        <v>0.83870839876337333</v>
      </c>
      <c r="U70" s="28">
        <f t="shared" si="58"/>
        <v>0.83870839876337333</v>
      </c>
      <c r="V70" s="28">
        <f t="shared" si="58"/>
        <v>0.83870839876337333</v>
      </c>
      <c r="W70" s="28">
        <f t="shared" si="58"/>
        <v>0.83870839876337333</v>
      </c>
      <c r="X70" s="28">
        <f t="shared" si="58"/>
        <v>0.83870839876337333</v>
      </c>
      <c r="Y70" s="28">
        <f t="shared" si="58"/>
        <v>0.83870839876337333</v>
      </c>
      <c r="Z70" s="28">
        <f t="shared" si="58"/>
        <v>0.83870839876337333</v>
      </c>
      <c r="AA70" s="28">
        <f t="shared" si="58"/>
        <v>0.83870839876337333</v>
      </c>
      <c r="AB70" s="28">
        <f t="shared" si="58"/>
        <v>0.83870839876337333</v>
      </c>
      <c r="AC70" s="28">
        <f t="shared" si="58"/>
        <v>0.83870839876337333</v>
      </c>
      <c r="AD70" s="28">
        <f t="shared" si="58"/>
        <v>0.83870839876337333</v>
      </c>
      <c r="AE70" s="28">
        <f t="shared" si="58"/>
        <v>0.83870839876337333</v>
      </c>
    </row>
    <row r="71" spans="2:34" s="32" customFormat="1" x14ac:dyDescent="0.25">
      <c r="B71" s="32" t="s">
        <v>94</v>
      </c>
      <c r="C71" s="32">
        <v>7</v>
      </c>
      <c r="D71" s="32">
        <v>4</v>
      </c>
      <c r="E71" s="28">
        <f>'Scrappage profile'!G10/100</f>
        <v>0.79860750405892778</v>
      </c>
      <c r="F71" s="28">
        <f t="shared" si="59"/>
        <v>0.79860750405892778</v>
      </c>
      <c r="G71" s="28">
        <f t="shared" si="58"/>
        <v>0.79860750405892778</v>
      </c>
      <c r="H71" s="28">
        <f t="shared" si="58"/>
        <v>0.79860750405892778</v>
      </c>
      <c r="I71" s="28">
        <f t="shared" si="58"/>
        <v>0.79860750405892778</v>
      </c>
      <c r="J71" s="28">
        <f t="shared" si="58"/>
        <v>0.79860750405892778</v>
      </c>
      <c r="K71" s="28">
        <f t="shared" si="58"/>
        <v>0.79860750405892778</v>
      </c>
      <c r="L71" s="28">
        <f t="shared" si="58"/>
        <v>0.79860750405892778</v>
      </c>
      <c r="M71" s="28">
        <f t="shared" si="58"/>
        <v>0.79860750405892778</v>
      </c>
      <c r="N71" s="28">
        <f t="shared" si="58"/>
        <v>0.79860750405892778</v>
      </c>
      <c r="O71" s="28">
        <f t="shared" si="58"/>
        <v>0.79860750405892778</v>
      </c>
      <c r="P71" s="28">
        <f t="shared" si="58"/>
        <v>0.79860750405892778</v>
      </c>
      <c r="Q71" s="28">
        <f t="shared" si="58"/>
        <v>0.79860750405892778</v>
      </c>
      <c r="R71" s="28">
        <f t="shared" si="58"/>
        <v>0.79860750405892778</v>
      </c>
      <c r="S71" s="28">
        <f t="shared" si="58"/>
        <v>0.79860750405892778</v>
      </c>
      <c r="T71" s="28">
        <f t="shared" si="58"/>
        <v>0.79860750405892778</v>
      </c>
      <c r="U71" s="28">
        <f t="shared" si="58"/>
        <v>0.79860750405892778</v>
      </c>
      <c r="V71" s="28">
        <f t="shared" si="58"/>
        <v>0.79860750405892778</v>
      </c>
      <c r="W71" s="28">
        <f t="shared" si="58"/>
        <v>0.79860750405892778</v>
      </c>
      <c r="X71" s="28">
        <f t="shared" si="58"/>
        <v>0.79860750405892778</v>
      </c>
      <c r="Y71" s="28">
        <f t="shared" si="58"/>
        <v>0.79860750405892778</v>
      </c>
      <c r="Z71" s="28">
        <f t="shared" si="58"/>
        <v>0.79860750405892778</v>
      </c>
      <c r="AA71" s="28">
        <f t="shared" si="58"/>
        <v>0.79860750405892778</v>
      </c>
      <c r="AB71" s="28">
        <f t="shared" si="58"/>
        <v>0.79860750405892778</v>
      </c>
      <c r="AC71" s="28">
        <f t="shared" si="58"/>
        <v>0.79860750405892778</v>
      </c>
      <c r="AD71" s="28">
        <f t="shared" si="58"/>
        <v>0.79860750405892778</v>
      </c>
      <c r="AE71" s="28">
        <f t="shared" si="58"/>
        <v>0.79860750405892778</v>
      </c>
    </row>
    <row r="72" spans="2:34" s="32" customFormat="1" x14ac:dyDescent="0.25">
      <c r="B72" s="32" t="s">
        <v>94</v>
      </c>
      <c r="C72" s="32">
        <v>8</v>
      </c>
      <c r="D72" s="32">
        <v>4</v>
      </c>
      <c r="E72" s="28">
        <f>'Scrappage profile'!G11/100</f>
        <v>0.7511806224131885</v>
      </c>
      <c r="F72" s="28">
        <f t="shared" si="59"/>
        <v>0.7511806224131885</v>
      </c>
      <c r="G72" s="28">
        <f t="shared" si="58"/>
        <v>0.7511806224131885</v>
      </c>
      <c r="H72" s="28">
        <f t="shared" si="58"/>
        <v>0.7511806224131885</v>
      </c>
      <c r="I72" s="28">
        <f t="shared" si="58"/>
        <v>0.7511806224131885</v>
      </c>
      <c r="J72" s="28">
        <f t="shared" si="58"/>
        <v>0.7511806224131885</v>
      </c>
      <c r="K72" s="28">
        <f t="shared" si="58"/>
        <v>0.7511806224131885</v>
      </c>
      <c r="L72" s="28">
        <f t="shared" si="58"/>
        <v>0.7511806224131885</v>
      </c>
      <c r="M72" s="28">
        <f t="shared" si="58"/>
        <v>0.7511806224131885</v>
      </c>
      <c r="N72" s="28">
        <f t="shared" si="58"/>
        <v>0.7511806224131885</v>
      </c>
      <c r="O72" s="28">
        <f t="shared" si="58"/>
        <v>0.7511806224131885</v>
      </c>
      <c r="P72" s="28">
        <f t="shared" si="58"/>
        <v>0.7511806224131885</v>
      </c>
      <c r="Q72" s="28">
        <f t="shared" si="58"/>
        <v>0.7511806224131885</v>
      </c>
      <c r="R72" s="28">
        <f t="shared" si="58"/>
        <v>0.7511806224131885</v>
      </c>
      <c r="S72" s="28">
        <f t="shared" si="58"/>
        <v>0.7511806224131885</v>
      </c>
      <c r="T72" s="28">
        <f t="shared" si="58"/>
        <v>0.7511806224131885</v>
      </c>
      <c r="U72" s="28">
        <f t="shared" si="58"/>
        <v>0.7511806224131885</v>
      </c>
      <c r="V72" s="28">
        <f t="shared" si="58"/>
        <v>0.7511806224131885</v>
      </c>
      <c r="W72" s="28">
        <f t="shared" si="58"/>
        <v>0.7511806224131885</v>
      </c>
      <c r="X72" s="28">
        <f t="shared" si="58"/>
        <v>0.7511806224131885</v>
      </c>
      <c r="Y72" s="28">
        <f t="shared" si="58"/>
        <v>0.7511806224131885</v>
      </c>
      <c r="Z72" s="28">
        <f t="shared" si="58"/>
        <v>0.7511806224131885</v>
      </c>
      <c r="AA72" s="28">
        <f t="shared" si="58"/>
        <v>0.7511806224131885</v>
      </c>
      <c r="AB72" s="28">
        <f t="shared" si="58"/>
        <v>0.7511806224131885</v>
      </c>
      <c r="AC72" s="28">
        <f t="shared" si="58"/>
        <v>0.7511806224131885</v>
      </c>
      <c r="AD72" s="28">
        <f t="shared" si="58"/>
        <v>0.7511806224131885</v>
      </c>
      <c r="AE72" s="28">
        <f t="shared" si="58"/>
        <v>0.7511806224131885</v>
      </c>
    </row>
    <row r="73" spans="2:34" s="32" customFormat="1" x14ac:dyDescent="0.25">
      <c r="B73" s="32" t="s">
        <v>94</v>
      </c>
      <c r="C73" s="32">
        <v>9</v>
      </c>
      <c r="D73" s="32">
        <v>4</v>
      </c>
      <c r="E73" s="28">
        <f>'Scrappage profile'!G12/100</f>
        <v>0.69653100220097497</v>
      </c>
      <c r="F73" s="28">
        <f t="shared" si="59"/>
        <v>0.69653100220097497</v>
      </c>
      <c r="G73" s="28">
        <f t="shared" si="58"/>
        <v>0.69653100220097497</v>
      </c>
      <c r="H73" s="28">
        <f t="shared" si="58"/>
        <v>0.69653100220097497</v>
      </c>
      <c r="I73" s="28">
        <f t="shared" si="58"/>
        <v>0.69653100220097497</v>
      </c>
      <c r="J73" s="28">
        <f t="shared" si="58"/>
        <v>0.69653100220097497</v>
      </c>
      <c r="K73" s="28">
        <f t="shared" si="58"/>
        <v>0.69653100220097497</v>
      </c>
      <c r="L73" s="28">
        <f t="shared" si="58"/>
        <v>0.69653100220097497</v>
      </c>
      <c r="M73" s="28">
        <f t="shared" si="58"/>
        <v>0.69653100220097497</v>
      </c>
      <c r="N73" s="28">
        <f t="shared" si="58"/>
        <v>0.69653100220097497</v>
      </c>
      <c r="O73" s="28">
        <f t="shared" si="58"/>
        <v>0.69653100220097497</v>
      </c>
      <c r="P73" s="28">
        <f t="shared" si="58"/>
        <v>0.69653100220097497</v>
      </c>
      <c r="Q73" s="28">
        <f t="shared" si="58"/>
        <v>0.69653100220097497</v>
      </c>
      <c r="R73" s="28">
        <f t="shared" si="58"/>
        <v>0.69653100220097497</v>
      </c>
      <c r="S73" s="28">
        <f t="shared" si="58"/>
        <v>0.69653100220097497</v>
      </c>
      <c r="T73" s="28">
        <f t="shared" si="58"/>
        <v>0.69653100220097497</v>
      </c>
      <c r="U73" s="28">
        <f t="shared" si="58"/>
        <v>0.69653100220097497</v>
      </c>
      <c r="V73" s="28">
        <f t="shared" si="58"/>
        <v>0.69653100220097497</v>
      </c>
      <c r="W73" s="28">
        <f t="shared" si="58"/>
        <v>0.69653100220097497</v>
      </c>
      <c r="X73" s="28">
        <f t="shared" si="58"/>
        <v>0.69653100220097497</v>
      </c>
      <c r="Y73" s="28">
        <f t="shared" si="58"/>
        <v>0.69653100220097497</v>
      </c>
      <c r="Z73" s="28">
        <f t="shared" si="58"/>
        <v>0.69653100220097497</v>
      </c>
      <c r="AA73" s="28">
        <f t="shared" si="58"/>
        <v>0.69653100220097497</v>
      </c>
      <c r="AB73" s="28">
        <f t="shared" si="58"/>
        <v>0.69653100220097497</v>
      </c>
      <c r="AC73" s="28">
        <f t="shared" si="58"/>
        <v>0.69653100220097497</v>
      </c>
      <c r="AD73" s="28">
        <f t="shared" si="58"/>
        <v>0.69653100220097497</v>
      </c>
      <c r="AE73" s="28">
        <f t="shared" si="58"/>
        <v>0.69653100220097497</v>
      </c>
    </row>
    <row r="74" spans="2:34" s="32" customFormat="1" x14ac:dyDescent="0.25">
      <c r="B74" s="32" t="s">
        <v>94</v>
      </c>
      <c r="C74" s="32">
        <v>10</v>
      </c>
      <c r="D74" s="32">
        <v>4</v>
      </c>
      <c r="E74" s="28">
        <f>'Scrappage profile'!G13/100</f>
        <v>0.62902859094617636</v>
      </c>
      <c r="F74" s="28">
        <f t="shared" si="59"/>
        <v>0.62902859094617636</v>
      </c>
      <c r="G74" s="28">
        <f t="shared" si="58"/>
        <v>0.62902859094617636</v>
      </c>
      <c r="H74" s="28">
        <f t="shared" si="58"/>
        <v>0.62902859094617636</v>
      </c>
      <c r="I74" s="28">
        <f t="shared" si="58"/>
        <v>0.62902859094617636</v>
      </c>
      <c r="J74" s="28">
        <f t="shared" si="58"/>
        <v>0.62902859094617636</v>
      </c>
      <c r="K74" s="28">
        <f t="shared" si="58"/>
        <v>0.62902859094617636</v>
      </c>
      <c r="L74" s="28">
        <f t="shared" si="58"/>
        <v>0.62902859094617636</v>
      </c>
      <c r="M74" s="28">
        <f t="shared" si="58"/>
        <v>0.62902859094617636</v>
      </c>
      <c r="N74" s="28">
        <f t="shared" si="58"/>
        <v>0.62902859094617636</v>
      </c>
      <c r="O74" s="28">
        <f t="shared" si="58"/>
        <v>0.62902859094617636</v>
      </c>
      <c r="P74" s="28">
        <f t="shared" si="58"/>
        <v>0.62902859094617636</v>
      </c>
      <c r="Q74" s="28">
        <f t="shared" si="58"/>
        <v>0.62902859094617636</v>
      </c>
      <c r="R74" s="28">
        <f t="shared" si="58"/>
        <v>0.62902859094617636</v>
      </c>
      <c r="S74" s="28">
        <f t="shared" si="58"/>
        <v>0.62902859094617636</v>
      </c>
      <c r="T74" s="28">
        <f t="shared" si="58"/>
        <v>0.62902859094617636</v>
      </c>
      <c r="U74" s="28">
        <f t="shared" si="58"/>
        <v>0.62902859094617636</v>
      </c>
      <c r="V74" s="28">
        <f t="shared" si="58"/>
        <v>0.62902859094617636</v>
      </c>
      <c r="W74" s="28">
        <f t="shared" si="58"/>
        <v>0.62902859094617636</v>
      </c>
      <c r="X74" s="28">
        <f t="shared" si="58"/>
        <v>0.62902859094617636</v>
      </c>
      <c r="Y74" s="28">
        <f t="shared" si="58"/>
        <v>0.62902859094617636</v>
      </c>
      <c r="Z74" s="28">
        <f t="shared" si="58"/>
        <v>0.62902859094617636</v>
      </c>
      <c r="AA74" s="28">
        <f t="shared" si="58"/>
        <v>0.62902859094617636</v>
      </c>
      <c r="AB74" s="28">
        <f t="shared" si="58"/>
        <v>0.62902859094617636</v>
      </c>
      <c r="AC74" s="28">
        <f t="shared" si="58"/>
        <v>0.62902859094617636</v>
      </c>
      <c r="AD74" s="28">
        <f t="shared" si="58"/>
        <v>0.62902859094617636</v>
      </c>
      <c r="AE74" s="28">
        <f t="shared" si="58"/>
        <v>0.62902859094617636</v>
      </c>
    </row>
    <row r="75" spans="2:34" s="32" customFormat="1" x14ac:dyDescent="0.25">
      <c r="B75" s="32" t="s">
        <v>94</v>
      </c>
      <c r="C75" s="32">
        <v>11</v>
      </c>
      <c r="D75" s="32">
        <v>4</v>
      </c>
      <c r="E75" s="28">
        <f>'Scrappage profile'!G14/100</f>
        <v>0.55432706683831479</v>
      </c>
      <c r="F75" s="28">
        <f t="shared" si="59"/>
        <v>0.55432706683831479</v>
      </c>
      <c r="G75" s="28">
        <f t="shared" si="58"/>
        <v>0.55432706683831479</v>
      </c>
      <c r="H75" s="28">
        <f t="shared" si="58"/>
        <v>0.55432706683831479</v>
      </c>
      <c r="I75" s="28">
        <f t="shared" si="58"/>
        <v>0.55432706683831479</v>
      </c>
      <c r="J75" s="28">
        <f t="shared" si="58"/>
        <v>0.55432706683831479</v>
      </c>
      <c r="K75" s="28">
        <f t="shared" si="58"/>
        <v>0.55432706683831479</v>
      </c>
      <c r="L75" s="28">
        <f t="shared" si="58"/>
        <v>0.55432706683831479</v>
      </c>
      <c r="M75" s="28">
        <f t="shared" si="58"/>
        <v>0.55432706683831479</v>
      </c>
      <c r="N75" s="28">
        <f t="shared" si="58"/>
        <v>0.55432706683831479</v>
      </c>
      <c r="O75" s="28">
        <f t="shared" si="58"/>
        <v>0.55432706683831479</v>
      </c>
      <c r="P75" s="28">
        <f t="shared" si="58"/>
        <v>0.55432706683831479</v>
      </c>
      <c r="Q75" s="28">
        <f t="shared" si="58"/>
        <v>0.55432706683831479</v>
      </c>
      <c r="R75" s="28">
        <f t="shared" si="58"/>
        <v>0.55432706683831479</v>
      </c>
      <c r="S75" s="28">
        <f t="shared" si="58"/>
        <v>0.55432706683831479</v>
      </c>
      <c r="T75" s="28">
        <f t="shared" si="58"/>
        <v>0.55432706683831479</v>
      </c>
      <c r="U75" s="28">
        <f t="shared" si="58"/>
        <v>0.55432706683831479</v>
      </c>
      <c r="V75" s="28">
        <f t="shared" si="58"/>
        <v>0.55432706683831479</v>
      </c>
      <c r="W75" s="28">
        <f t="shared" si="58"/>
        <v>0.55432706683831479</v>
      </c>
      <c r="X75" s="28">
        <f t="shared" si="58"/>
        <v>0.55432706683831479</v>
      </c>
      <c r="Y75" s="28">
        <f t="shared" si="58"/>
        <v>0.55432706683831479</v>
      </c>
      <c r="Z75" s="28">
        <f t="shared" si="58"/>
        <v>0.55432706683831479</v>
      </c>
      <c r="AA75" s="28">
        <f t="shared" ref="G75:AE79" si="60">Z75</f>
        <v>0.55432706683831479</v>
      </c>
      <c r="AB75" s="28">
        <f t="shared" si="60"/>
        <v>0.55432706683831479</v>
      </c>
      <c r="AC75" s="28">
        <f t="shared" si="60"/>
        <v>0.55432706683831479</v>
      </c>
      <c r="AD75" s="28">
        <f t="shared" si="60"/>
        <v>0.55432706683831479</v>
      </c>
      <c r="AE75" s="28">
        <f t="shared" si="60"/>
        <v>0.55432706683831479</v>
      </c>
    </row>
    <row r="76" spans="2:34" s="32" customFormat="1" x14ac:dyDescent="0.25">
      <c r="B76" s="32" t="s">
        <v>94</v>
      </c>
      <c r="C76" s="32">
        <v>12</v>
      </c>
      <c r="D76" s="32">
        <v>4</v>
      </c>
      <c r="E76" s="28">
        <f>'Scrappage profile'!G15/100</f>
        <v>0.48050397200271588</v>
      </c>
      <c r="F76" s="28">
        <f t="shared" si="59"/>
        <v>0.48050397200271588</v>
      </c>
      <c r="G76" s="28">
        <f t="shared" si="60"/>
        <v>0.48050397200271588</v>
      </c>
      <c r="H76" s="28">
        <f t="shared" si="60"/>
        <v>0.48050397200271588</v>
      </c>
      <c r="I76" s="28">
        <f t="shared" si="60"/>
        <v>0.48050397200271588</v>
      </c>
      <c r="J76" s="28">
        <f t="shared" si="60"/>
        <v>0.48050397200271588</v>
      </c>
      <c r="K76" s="28">
        <f t="shared" si="60"/>
        <v>0.48050397200271588</v>
      </c>
      <c r="L76" s="28">
        <f t="shared" si="60"/>
        <v>0.48050397200271588</v>
      </c>
      <c r="M76" s="28">
        <f t="shared" si="60"/>
        <v>0.48050397200271588</v>
      </c>
      <c r="N76" s="28">
        <f t="shared" si="60"/>
        <v>0.48050397200271588</v>
      </c>
      <c r="O76" s="28">
        <f t="shared" si="60"/>
        <v>0.48050397200271588</v>
      </c>
      <c r="P76" s="28">
        <f t="shared" si="60"/>
        <v>0.48050397200271588</v>
      </c>
      <c r="Q76" s="28">
        <f t="shared" si="60"/>
        <v>0.48050397200271588</v>
      </c>
      <c r="R76" s="28">
        <f t="shared" si="60"/>
        <v>0.48050397200271588</v>
      </c>
      <c r="S76" s="28">
        <f t="shared" si="60"/>
        <v>0.48050397200271588</v>
      </c>
      <c r="T76" s="28">
        <f t="shared" si="60"/>
        <v>0.48050397200271588</v>
      </c>
      <c r="U76" s="28">
        <f t="shared" si="60"/>
        <v>0.48050397200271588</v>
      </c>
      <c r="V76" s="28">
        <f t="shared" si="60"/>
        <v>0.48050397200271588</v>
      </c>
      <c r="W76" s="28">
        <f t="shared" si="60"/>
        <v>0.48050397200271588</v>
      </c>
      <c r="X76" s="28">
        <f t="shared" si="60"/>
        <v>0.48050397200271588</v>
      </c>
      <c r="Y76" s="28">
        <f t="shared" si="60"/>
        <v>0.48050397200271588</v>
      </c>
      <c r="Z76" s="28">
        <f t="shared" si="60"/>
        <v>0.48050397200271588</v>
      </c>
      <c r="AA76" s="28">
        <f t="shared" si="60"/>
        <v>0.48050397200271588</v>
      </c>
      <c r="AB76" s="28">
        <f t="shared" si="60"/>
        <v>0.48050397200271588</v>
      </c>
      <c r="AC76" s="28">
        <f t="shared" si="60"/>
        <v>0.48050397200271588</v>
      </c>
      <c r="AD76" s="28">
        <f t="shared" si="60"/>
        <v>0.48050397200271588</v>
      </c>
      <c r="AE76" s="28">
        <f t="shared" si="60"/>
        <v>0.48050397200271588</v>
      </c>
    </row>
    <row r="77" spans="2:34" s="32" customFormat="1" x14ac:dyDescent="0.25">
      <c r="B77" s="32" t="s">
        <v>94</v>
      </c>
      <c r="C77" s="32">
        <v>13</v>
      </c>
      <c r="D77" s="32">
        <v>4</v>
      </c>
      <c r="E77" s="28">
        <f>'Scrappage profile'!G16/100</f>
        <v>0.40170806551059934</v>
      </c>
      <c r="F77" s="28">
        <f t="shared" si="59"/>
        <v>0.40170806551059934</v>
      </c>
      <c r="G77" s="28">
        <f t="shared" si="60"/>
        <v>0.40170806551059934</v>
      </c>
      <c r="H77" s="28">
        <f t="shared" si="60"/>
        <v>0.40170806551059934</v>
      </c>
      <c r="I77" s="28">
        <f t="shared" si="60"/>
        <v>0.40170806551059934</v>
      </c>
      <c r="J77" s="28">
        <f t="shared" si="60"/>
        <v>0.40170806551059934</v>
      </c>
      <c r="K77" s="28">
        <f t="shared" si="60"/>
        <v>0.40170806551059934</v>
      </c>
      <c r="L77" s="28">
        <f t="shared" si="60"/>
        <v>0.40170806551059934</v>
      </c>
      <c r="M77" s="28">
        <f t="shared" si="60"/>
        <v>0.40170806551059934</v>
      </c>
      <c r="N77" s="28">
        <f t="shared" si="60"/>
        <v>0.40170806551059934</v>
      </c>
      <c r="O77" s="28">
        <f t="shared" si="60"/>
        <v>0.40170806551059934</v>
      </c>
      <c r="P77" s="28">
        <f t="shared" si="60"/>
        <v>0.40170806551059934</v>
      </c>
      <c r="Q77" s="28">
        <f t="shared" si="60"/>
        <v>0.40170806551059934</v>
      </c>
      <c r="R77" s="28">
        <f t="shared" si="60"/>
        <v>0.40170806551059934</v>
      </c>
      <c r="S77" s="28">
        <f t="shared" si="60"/>
        <v>0.40170806551059934</v>
      </c>
      <c r="T77" s="28">
        <f t="shared" si="60"/>
        <v>0.40170806551059934</v>
      </c>
      <c r="U77" s="28">
        <f t="shared" si="60"/>
        <v>0.40170806551059934</v>
      </c>
      <c r="V77" s="28">
        <f t="shared" si="60"/>
        <v>0.40170806551059934</v>
      </c>
      <c r="W77" s="28">
        <f t="shared" si="60"/>
        <v>0.40170806551059934</v>
      </c>
      <c r="X77" s="28">
        <f t="shared" si="60"/>
        <v>0.40170806551059934</v>
      </c>
      <c r="Y77" s="28">
        <f t="shared" si="60"/>
        <v>0.40170806551059934</v>
      </c>
      <c r="Z77" s="28">
        <f t="shared" si="60"/>
        <v>0.40170806551059934</v>
      </c>
      <c r="AA77" s="28">
        <f t="shared" si="60"/>
        <v>0.40170806551059934</v>
      </c>
      <c r="AB77" s="28">
        <f t="shared" si="60"/>
        <v>0.40170806551059934</v>
      </c>
      <c r="AC77" s="28">
        <f t="shared" si="60"/>
        <v>0.40170806551059934</v>
      </c>
      <c r="AD77" s="28">
        <f t="shared" si="60"/>
        <v>0.40170806551059934</v>
      </c>
      <c r="AE77" s="28">
        <f t="shared" si="60"/>
        <v>0.40170806551059934</v>
      </c>
    </row>
    <row r="78" spans="2:34" s="32" customFormat="1" x14ac:dyDescent="0.25">
      <c r="B78" s="32" t="s">
        <v>94</v>
      </c>
      <c r="C78" s="32">
        <v>14</v>
      </c>
      <c r="D78" s="32">
        <v>4</v>
      </c>
      <c r="E78" s="28">
        <f>'Scrappage profile'!G17/100</f>
        <v>0.32931880209238984</v>
      </c>
      <c r="F78" s="28">
        <f t="shared" si="59"/>
        <v>0.32931880209238984</v>
      </c>
      <c r="G78" s="28">
        <f t="shared" si="60"/>
        <v>0.32931880209238984</v>
      </c>
      <c r="H78" s="28">
        <f t="shared" si="60"/>
        <v>0.32931880209238984</v>
      </c>
      <c r="I78" s="28">
        <f t="shared" si="60"/>
        <v>0.32931880209238984</v>
      </c>
      <c r="J78" s="28">
        <f t="shared" si="60"/>
        <v>0.32931880209238984</v>
      </c>
      <c r="K78" s="28">
        <f t="shared" si="60"/>
        <v>0.32931880209238984</v>
      </c>
      <c r="L78" s="28">
        <f t="shared" si="60"/>
        <v>0.32931880209238984</v>
      </c>
      <c r="M78" s="28">
        <f t="shared" si="60"/>
        <v>0.32931880209238984</v>
      </c>
      <c r="N78" s="28">
        <f t="shared" si="60"/>
        <v>0.32931880209238984</v>
      </c>
      <c r="O78" s="28">
        <f t="shared" si="60"/>
        <v>0.32931880209238984</v>
      </c>
      <c r="P78" s="28">
        <f t="shared" si="60"/>
        <v>0.32931880209238984</v>
      </c>
      <c r="Q78" s="28">
        <f t="shared" si="60"/>
        <v>0.32931880209238984</v>
      </c>
      <c r="R78" s="28">
        <f t="shared" si="60"/>
        <v>0.32931880209238984</v>
      </c>
      <c r="S78" s="28">
        <f t="shared" si="60"/>
        <v>0.32931880209238984</v>
      </c>
      <c r="T78" s="28">
        <f t="shared" si="60"/>
        <v>0.32931880209238984</v>
      </c>
      <c r="U78" s="28">
        <f t="shared" si="60"/>
        <v>0.32931880209238984</v>
      </c>
      <c r="V78" s="28">
        <f t="shared" si="60"/>
        <v>0.32931880209238984</v>
      </c>
      <c r="W78" s="28">
        <f t="shared" si="60"/>
        <v>0.32931880209238984</v>
      </c>
      <c r="X78" s="28">
        <f t="shared" si="60"/>
        <v>0.32931880209238984</v>
      </c>
      <c r="Y78" s="28">
        <f t="shared" si="60"/>
        <v>0.32931880209238984</v>
      </c>
      <c r="Z78" s="28">
        <f t="shared" si="60"/>
        <v>0.32931880209238984</v>
      </c>
      <c r="AA78" s="28">
        <f t="shared" si="60"/>
        <v>0.32931880209238984</v>
      </c>
      <c r="AB78" s="28">
        <f t="shared" si="60"/>
        <v>0.32931880209238984</v>
      </c>
      <c r="AC78" s="28">
        <f t="shared" si="60"/>
        <v>0.32931880209238984</v>
      </c>
      <c r="AD78" s="28">
        <f t="shared" si="60"/>
        <v>0.32931880209238984</v>
      </c>
      <c r="AE78" s="28">
        <f t="shared" si="60"/>
        <v>0.32931880209238984</v>
      </c>
    </row>
    <row r="79" spans="2:34" s="32" customFormat="1" x14ac:dyDescent="0.25">
      <c r="B79" s="32" t="s">
        <v>94</v>
      </c>
      <c r="C79" s="32">
        <v>15</v>
      </c>
      <c r="D79" s="32">
        <v>4</v>
      </c>
      <c r="E79" s="28">
        <f>'Scrappage profile'!G18/100</f>
        <v>0.26434993477403756</v>
      </c>
      <c r="F79" s="28">
        <f t="shared" si="59"/>
        <v>0.26434993477403756</v>
      </c>
      <c r="G79" s="28">
        <f t="shared" si="60"/>
        <v>0.26434993477403756</v>
      </c>
      <c r="H79" s="28">
        <f t="shared" si="60"/>
        <v>0.26434993477403756</v>
      </c>
      <c r="I79" s="28">
        <f t="shared" si="60"/>
        <v>0.26434993477403756</v>
      </c>
      <c r="J79" s="28">
        <f t="shared" si="60"/>
        <v>0.26434993477403756</v>
      </c>
      <c r="K79" s="28">
        <f t="shared" si="60"/>
        <v>0.26434993477403756</v>
      </c>
      <c r="L79" s="28">
        <f t="shared" si="60"/>
        <v>0.26434993477403756</v>
      </c>
      <c r="M79" s="28">
        <f t="shared" si="60"/>
        <v>0.26434993477403756</v>
      </c>
      <c r="N79" s="28">
        <f t="shared" si="60"/>
        <v>0.26434993477403756</v>
      </c>
      <c r="O79" s="28">
        <f t="shared" si="60"/>
        <v>0.26434993477403756</v>
      </c>
      <c r="P79" s="28">
        <f t="shared" si="60"/>
        <v>0.26434993477403756</v>
      </c>
      <c r="Q79" s="28">
        <f t="shared" si="60"/>
        <v>0.26434993477403756</v>
      </c>
      <c r="R79" s="28">
        <f t="shared" si="60"/>
        <v>0.26434993477403756</v>
      </c>
      <c r="S79" s="28">
        <f t="shared" si="60"/>
        <v>0.26434993477403756</v>
      </c>
      <c r="T79" s="28">
        <f t="shared" si="60"/>
        <v>0.26434993477403756</v>
      </c>
      <c r="U79" s="28">
        <f t="shared" si="60"/>
        <v>0.26434993477403756</v>
      </c>
      <c r="V79" s="28">
        <f t="shared" si="60"/>
        <v>0.26434993477403756</v>
      </c>
      <c r="W79" s="28">
        <f t="shared" si="60"/>
        <v>0.26434993477403756</v>
      </c>
      <c r="X79" s="28">
        <f t="shared" si="60"/>
        <v>0.26434993477403756</v>
      </c>
      <c r="Y79" s="28">
        <f t="shared" si="60"/>
        <v>0.26434993477403756</v>
      </c>
      <c r="Z79" s="28">
        <f t="shared" si="60"/>
        <v>0.26434993477403756</v>
      </c>
      <c r="AA79" s="28">
        <f t="shared" si="60"/>
        <v>0.26434993477403756</v>
      </c>
      <c r="AB79" s="28">
        <f t="shared" si="60"/>
        <v>0.26434993477403756</v>
      </c>
      <c r="AC79" s="28">
        <f t="shared" si="60"/>
        <v>0.26434993477403756</v>
      </c>
      <c r="AD79" s="28">
        <f t="shared" si="60"/>
        <v>0.26434993477403756</v>
      </c>
      <c r="AE79" s="28">
        <f t="shared" si="60"/>
        <v>0.26434993477403756</v>
      </c>
    </row>
    <row r="80" spans="2:34" s="32" customFormat="1" x14ac:dyDescent="0.25">
      <c r="B80" s="32" t="s">
        <v>95</v>
      </c>
      <c r="C80" s="32">
        <v>2018</v>
      </c>
      <c r="E80" s="32">
        <v>4</v>
      </c>
      <c r="F80" s="32">
        <f t="shared" ref="F80:AE82" si="61">E80</f>
        <v>4</v>
      </c>
      <c r="G80" s="32">
        <f t="shared" si="61"/>
        <v>4</v>
      </c>
      <c r="H80" s="32">
        <f t="shared" si="61"/>
        <v>4</v>
      </c>
      <c r="I80" s="32">
        <f t="shared" si="61"/>
        <v>4</v>
      </c>
      <c r="J80" s="32">
        <f t="shared" si="61"/>
        <v>4</v>
      </c>
      <c r="K80" s="32">
        <f t="shared" si="61"/>
        <v>4</v>
      </c>
      <c r="L80" s="32">
        <f t="shared" si="61"/>
        <v>4</v>
      </c>
      <c r="M80" s="32">
        <f t="shared" si="61"/>
        <v>4</v>
      </c>
      <c r="N80" s="32">
        <f t="shared" si="61"/>
        <v>4</v>
      </c>
      <c r="O80" s="32">
        <f t="shared" si="61"/>
        <v>4</v>
      </c>
      <c r="P80" s="32">
        <f t="shared" si="61"/>
        <v>4</v>
      </c>
      <c r="Q80" s="32">
        <f t="shared" si="61"/>
        <v>4</v>
      </c>
      <c r="R80" s="32">
        <f t="shared" si="61"/>
        <v>4</v>
      </c>
      <c r="S80" s="32">
        <f t="shared" si="61"/>
        <v>4</v>
      </c>
      <c r="T80" s="32">
        <f t="shared" si="61"/>
        <v>4</v>
      </c>
      <c r="U80" s="32">
        <f t="shared" si="61"/>
        <v>4</v>
      </c>
      <c r="V80" s="32">
        <f t="shared" si="61"/>
        <v>4</v>
      </c>
      <c r="W80" s="32">
        <f t="shared" si="61"/>
        <v>4</v>
      </c>
      <c r="X80" s="32">
        <f t="shared" si="61"/>
        <v>4</v>
      </c>
      <c r="Y80" s="32">
        <f t="shared" si="61"/>
        <v>4</v>
      </c>
      <c r="Z80" s="32">
        <f t="shared" si="61"/>
        <v>4</v>
      </c>
      <c r="AA80" s="32">
        <f t="shared" si="61"/>
        <v>4</v>
      </c>
      <c r="AB80" s="32">
        <f t="shared" si="61"/>
        <v>4</v>
      </c>
      <c r="AC80" s="32">
        <f t="shared" si="61"/>
        <v>4</v>
      </c>
      <c r="AD80" s="32">
        <f t="shared" si="61"/>
        <v>4</v>
      </c>
      <c r="AE80" s="32">
        <f t="shared" si="61"/>
        <v>4</v>
      </c>
      <c r="AF80" s="32" t="s">
        <v>112</v>
      </c>
      <c r="AG80" s="32" t="s">
        <v>110</v>
      </c>
      <c r="AH80" s="32" t="s">
        <v>113</v>
      </c>
    </row>
    <row r="81" spans="1:34" s="32" customFormat="1" x14ac:dyDescent="0.25">
      <c r="B81" s="32" t="s">
        <v>95</v>
      </c>
      <c r="C81" s="32">
        <v>2070</v>
      </c>
      <c r="E81" s="32">
        <v>4</v>
      </c>
      <c r="F81" s="32">
        <f t="shared" si="61"/>
        <v>4</v>
      </c>
      <c r="G81" s="32">
        <f t="shared" si="61"/>
        <v>4</v>
      </c>
      <c r="H81" s="32">
        <f t="shared" si="61"/>
        <v>4</v>
      </c>
      <c r="I81" s="32">
        <f t="shared" si="61"/>
        <v>4</v>
      </c>
      <c r="J81" s="32">
        <f t="shared" si="61"/>
        <v>4</v>
      </c>
      <c r="K81" s="32">
        <f t="shared" si="61"/>
        <v>4</v>
      </c>
      <c r="L81" s="32">
        <f t="shared" si="61"/>
        <v>4</v>
      </c>
      <c r="M81" s="32">
        <f t="shared" si="61"/>
        <v>4</v>
      </c>
      <c r="N81" s="32">
        <f t="shared" si="61"/>
        <v>4</v>
      </c>
      <c r="O81" s="32">
        <f t="shared" si="61"/>
        <v>4</v>
      </c>
      <c r="P81" s="32">
        <f t="shared" si="61"/>
        <v>4</v>
      </c>
      <c r="Q81" s="32">
        <f t="shared" si="61"/>
        <v>4</v>
      </c>
      <c r="R81" s="32">
        <f t="shared" si="61"/>
        <v>4</v>
      </c>
      <c r="S81" s="32">
        <f t="shared" si="61"/>
        <v>4</v>
      </c>
      <c r="T81" s="32">
        <f t="shared" si="61"/>
        <v>4</v>
      </c>
      <c r="U81" s="32">
        <f t="shared" si="61"/>
        <v>4</v>
      </c>
      <c r="V81" s="32">
        <f t="shared" si="61"/>
        <v>4</v>
      </c>
      <c r="W81" s="32">
        <f t="shared" si="61"/>
        <v>4</v>
      </c>
      <c r="X81" s="32">
        <f t="shared" si="61"/>
        <v>4</v>
      </c>
      <c r="Y81" s="32">
        <f t="shared" si="61"/>
        <v>4</v>
      </c>
      <c r="Z81" s="32">
        <f t="shared" si="61"/>
        <v>4</v>
      </c>
      <c r="AA81" s="32">
        <f t="shared" si="61"/>
        <v>4</v>
      </c>
      <c r="AB81" s="32">
        <f t="shared" si="61"/>
        <v>4</v>
      </c>
      <c r="AC81" s="32">
        <f t="shared" si="61"/>
        <v>4</v>
      </c>
      <c r="AD81" s="32">
        <f t="shared" si="61"/>
        <v>4</v>
      </c>
      <c r="AE81" s="32">
        <f t="shared" si="61"/>
        <v>4</v>
      </c>
      <c r="AF81" s="32" t="s">
        <v>112</v>
      </c>
      <c r="AG81" s="32" t="str">
        <f>AG80</f>
        <v>T-LGT*</v>
      </c>
      <c r="AH81" s="32" t="s">
        <v>113</v>
      </c>
    </row>
    <row r="82" spans="1:34" s="32" customFormat="1" x14ac:dyDescent="0.25">
      <c r="B82" s="17" t="s">
        <v>95</v>
      </c>
      <c r="C82" s="17">
        <v>0</v>
      </c>
      <c r="D82" s="17"/>
      <c r="E82" s="17">
        <v>1</v>
      </c>
      <c r="F82" s="17">
        <f>E82</f>
        <v>1</v>
      </c>
      <c r="G82" s="17">
        <f t="shared" si="61"/>
        <v>1</v>
      </c>
      <c r="H82" s="17">
        <f t="shared" si="61"/>
        <v>1</v>
      </c>
      <c r="I82" s="17">
        <f t="shared" si="61"/>
        <v>1</v>
      </c>
      <c r="J82" s="17">
        <f t="shared" si="61"/>
        <v>1</v>
      </c>
      <c r="K82" s="17">
        <f t="shared" si="61"/>
        <v>1</v>
      </c>
      <c r="L82" s="17">
        <f t="shared" si="61"/>
        <v>1</v>
      </c>
      <c r="M82" s="17">
        <f t="shared" si="61"/>
        <v>1</v>
      </c>
      <c r="N82" s="17">
        <f t="shared" si="61"/>
        <v>1</v>
      </c>
      <c r="O82" s="17">
        <f t="shared" si="61"/>
        <v>1</v>
      </c>
      <c r="P82" s="17">
        <f t="shared" si="61"/>
        <v>1</v>
      </c>
      <c r="Q82" s="17">
        <f t="shared" si="61"/>
        <v>1</v>
      </c>
      <c r="R82" s="17">
        <f t="shared" si="61"/>
        <v>1</v>
      </c>
      <c r="S82" s="17">
        <f t="shared" si="61"/>
        <v>1</v>
      </c>
      <c r="T82" s="17">
        <f t="shared" si="61"/>
        <v>1</v>
      </c>
      <c r="U82" s="17">
        <f t="shared" si="61"/>
        <v>1</v>
      </c>
      <c r="V82" s="17">
        <f t="shared" si="61"/>
        <v>1</v>
      </c>
      <c r="W82" s="17">
        <f t="shared" si="61"/>
        <v>1</v>
      </c>
      <c r="X82" s="17">
        <f t="shared" si="61"/>
        <v>1</v>
      </c>
      <c r="Y82" s="17">
        <f t="shared" si="61"/>
        <v>1</v>
      </c>
      <c r="Z82" s="17">
        <f t="shared" si="61"/>
        <v>1</v>
      </c>
      <c r="AA82" s="17">
        <f t="shared" si="61"/>
        <v>1</v>
      </c>
      <c r="AB82" s="17">
        <f t="shared" si="61"/>
        <v>1</v>
      </c>
      <c r="AC82" s="17">
        <f t="shared" si="61"/>
        <v>1</v>
      </c>
      <c r="AD82" s="17">
        <f t="shared" si="61"/>
        <v>1</v>
      </c>
      <c r="AE82" s="17">
        <f t="shared" si="61"/>
        <v>1</v>
      </c>
      <c r="AF82" s="17" t="s">
        <v>112</v>
      </c>
      <c r="AG82" s="17" t="str">
        <f>AG81</f>
        <v>T-LGT*</v>
      </c>
      <c r="AH82" s="17" t="s">
        <v>113</v>
      </c>
    </row>
    <row r="83" spans="1:34" s="32" customFormat="1" x14ac:dyDescent="0.25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</row>
    <row r="84" spans="1:34" s="32" customFormat="1" x14ac:dyDescent="0.25"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</row>
    <row r="85" spans="1:34" s="32" customFormat="1" x14ac:dyDescent="0.25"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</row>
    <row r="86" spans="1:34" s="32" customFormat="1" ht="18.75" x14ac:dyDescent="0.3">
      <c r="A86" s="39" t="s">
        <v>111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</row>
    <row r="87" spans="1:34" s="32" customFormat="1" x14ac:dyDescent="0.25"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</row>
    <row r="88" spans="1:34" s="32" customFormat="1" x14ac:dyDescent="0.25">
      <c r="B88" s="9" t="s">
        <v>16</v>
      </c>
      <c r="H88" s="11"/>
      <c r="I88" s="11"/>
    </row>
    <row r="89" spans="1:34" s="32" customFormat="1" ht="15.75" thickBot="1" x14ac:dyDescent="0.3">
      <c r="B89" s="12" t="s">
        <v>11</v>
      </c>
      <c r="C89" s="12" t="s">
        <v>3</v>
      </c>
      <c r="D89" s="25" t="s">
        <v>93</v>
      </c>
      <c r="E89" s="13" t="str">
        <f>Regions!C$3</f>
        <v>IE</v>
      </c>
      <c r="F89" s="13" t="str">
        <f>Regions!E$3</f>
        <v>IE-CW</v>
      </c>
      <c r="G89" s="13" t="str">
        <f>Regions!F$3</f>
        <v>IE-D</v>
      </c>
      <c r="H89" s="13" t="str">
        <f>Regions!G$3</f>
        <v>IE-KE</v>
      </c>
      <c r="I89" s="13" t="str">
        <f>Regions!H$3</f>
        <v>IE-KK</v>
      </c>
      <c r="J89" s="13" t="str">
        <f>Regions!I$3</f>
        <v>IE-LS</v>
      </c>
      <c r="K89" s="13" t="str">
        <f>Regions!J$3</f>
        <v>IE-LD</v>
      </c>
      <c r="L89" s="13" t="str">
        <f>Regions!K$3</f>
        <v>IE-LH</v>
      </c>
      <c r="M89" s="13" t="str">
        <f>Regions!L$3</f>
        <v>IE-MH</v>
      </c>
      <c r="N89" s="13" t="str">
        <f>Regions!M$3</f>
        <v>IE-OY</v>
      </c>
      <c r="O89" s="13" t="str">
        <f>Regions!N$3</f>
        <v>IE-WH</v>
      </c>
      <c r="P89" s="13" t="str">
        <f>Regions!O$3</f>
        <v>IE-WX</v>
      </c>
      <c r="Q89" s="13" t="str">
        <f>Regions!P$3</f>
        <v>IE-WW</v>
      </c>
      <c r="R89" s="13" t="str">
        <f>Regions!Q$3</f>
        <v>IE-CE</v>
      </c>
      <c r="S89" s="13" t="str">
        <f>Regions!R$3</f>
        <v>IE-CO</v>
      </c>
      <c r="T89" s="13" t="str">
        <f>Regions!S$3</f>
        <v>IE-KY</v>
      </c>
      <c r="U89" s="13" t="str">
        <f>Regions!T$3</f>
        <v>IE-LK</v>
      </c>
      <c r="V89" s="13" t="str">
        <f>Regions!U$3</f>
        <v>IE-TA</v>
      </c>
      <c r="W89" s="13" t="str">
        <f>Regions!V$3</f>
        <v>IE-WD</v>
      </c>
      <c r="X89" s="13" t="str">
        <f>Regions!W$3</f>
        <v>IE-G</v>
      </c>
      <c r="Y89" s="13" t="str">
        <f>Regions!X$3</f>
        <v>IE-LM</v>
      </c>
      <c r="Z89" s="13" t="str">
        <f>Regions!Y$3</f>
        <v>IE-MO</v>
      </c>
      <c r="AA89" s="13" t="str">
        <f>Regions!Z$3</f>
        <v>IE-RN</v>
      </c>
      <c r="AB89" s="13" t="str">
        <f>Regions!AA$3</f>
        <v>IE-SO</v>
      </c>
      <c r="AC89" s="13" t="str">
        <f>Regions!AB$3</f>
        <v>IE-CN</v>
      </c>
      <c r="AD89" s="13" t="str">
        <f>Regions!AC$3</f>
        <v>IE-DL</v>
      </c>
      <c r="AE89" s="13" t="str">
        <f>Regions!AD$3</f>
        <v>IE-MN</v>
      </c>
      <c r="AF89" s="14" t="s">
        <v>5</v>
      </c>
      <c r="AG89" s="14" t="s">
        <v>4</v>
      </c>
      <c r="AH89" s="14" t="s">
        <v>19</v>
      </c>
    </row>
    <row r="90" spans="1:34" s="32" customFormat="1" x14ac:dyDescent="0.25">
      <c r="B90" s="32" t="s">
        <v>94</v>
      </c>
      <c r="C90" s="32">
        <v>1</v>
      </c>
      <c r="D90" s="32">
        <v>5</v>
      </c>
      <c r="E90" s="28">
        <f>'Scrappage profile'!H4/100</f>
        <v>1</v>
      </c>
      <c r="F90" s="28">
        <f>E90</f>
        <v>1</v>
      </c>
      <c r="G90" s="28">
        <f t="shared" ref="G90:AE100" si="62">F90</f>
        <v>1</v>
      </c>
      <c r="H90" s="28">
        <f t="shared" si="62"/>
        <v>1</v>
      </c>
      <c r="I90" s="28">
        <f t="shared" si="62"/>
        <v>1</v>
      </c>
      <c r="J90" s="28">
        <f t="shared" si="62"/>
        <v>1</v>
      </c>
      <c r="K90" s="28">
        <f t="shared" si="62"/>
        <v>1</v>
      </c>
      <c r="L90" s="28">
        <f t="shared" si="62"/>
        <v>1</v>
      </c>
      <c r="M90" s="28">
        <f t="shared" si="62"/>
        <v>1</v>
      </c>
      <c r="N90" s="28">
        <f t="shared" si="62"/>
        <v>1</v>
      </c>
      <c r="O90" s="28">
        <f t="shared" si="62"/>
        <v>1</v>
      </c>
      <c r="P90" s="28">
        <f t="shared" si="62"/>
        <v>1</v>
      </c>
      <c r="Q90" s="28">
        <f t="shared" si="62"/>
        <v>1</v>
      </c>
      <c r="R90" s="28">
        <f t="shared" si="62"/>
        <v>1</v>
      </c>
      <c r="S90" s="28">
        <f t="shared" si="62"/>
        <v>1</v>
      </c>
      <c r="T90" s="28">
        <f t="shared" si="62"/>
        <v>1</v>
      </c>
      <c r="U90" s="28">
        <f t="shared" si="62"/>
        <v>1</v>
      </c>
      <c r="V90" s="28">
        <f t="shared" si="62"/>
        <v>1</v>
      </c>
      <c r="W90" s="28">
        <f t="shared" si="62"/>
        <v>1</v>
      </c>
      <c r="X90" s="28">
        <f t="shared" si="62"/>
        <v>1</v>
      </c>
      <c r="Y90" s="28">
        <f t="shared" si="62"/>
        <v>1</v>
      </c>
      <c r="Z90" s="28">
        <f t="shared" si="62"/>
        <v>1</v>
      </c>
      <c r="AA90" s="28">
        <f t="shared" si="62"/>
        <v>1</v>
      </c>
      <c r="AB90" s="28">
        <f t="shared" si="62"/>
        <v>1</v>
      </c>
      <c r="AC90" s="28">
        <f t="shared" si="62"/>
        <v>1</v>
      </c>
      <c r="AD90" s="28">
        <f t="shared" si="62"/>
        <v>1</v>
      </c>
      <c r="AE90" s="28">
        <f t="shared" si="62"/>
        <v>1</v>
      </c>
    </row>
    <row r="91" spans="1:34" s="32" customFormat="1" x14ac:dyDescent="0.25">
      <c r="B91" s="32" t="s">
        <v>94</v>
      </c>
      <c r="C91" s="32">
        <v>2</v>
      </c>
      <c r="D91" s="32">
        <v>5</v>
      </c>
      <c r="E91" s="28">
        <f>'Scrappage profile'!H5/100</f>
        <v>0.98529141679235754</v>
      </c>
      <c r="F91" s="28">
        <f t="shared" ref="F91:U104" si="63">E91</f>
        <v>0.98529141679235754</v>
      </c>
      <c r="G91" s="28">
        <f t="shared" si="63"/>
        <v>0.98529141679235754</v>
      </c>
      <c r="H91" s="28">
        <f t="shared" si="63"/>
        <v>0.98529141679235754</v>
      </c>
      <c r="I91" s="28">
        <f t="shared" si="63"/>
        <v>0.98529141679235754</v>
      </c>
      <c r="J91" s="28">
        <f t="shared" si="63"/>
        <v>0.98529141679235754</v>
      </c>
      <c r="K91" s="28">
        <f t="shared" si="63"/>
        <v>0.98529141679235754</v>
      </c>
      <c r="L91" s="28">
        <f t="shared" si="63"/>
        <v>0.98529141679235754</v>
      </c>
      <c r="M91" s="28">
        <f t="shared" si="63"/>
        <v>0.98529141679235754</v>
      </c>
      <c r="N91" s="28">
        <f t="shared" si="63"/>
        <v>0.98529141679235754</v>
      </c>
      <c r="O91" s="28">
        <f t="shared" si="63"/>
        <v>0.98529141679235754</v>
      </c>
      <c r="P91" s="28">
        <f t="shared" si="63"/>
        <v>0.98529141679235754</v>
      </c>
      <c r="Q91" s="28">
        <f t="shared" si="63"/>
        <v>0.98529141679235754</v>
      </c>
      <c r="R91" s="28">
        <f t="shared" si="63"/>
        <v>0.98529141679235754</v>
      </c>
      <c r="S91" s="28">
        <f t="shared" si="63"/>
        <v>0.98529141679235754</v>
      </c>
      <c r="T91" s="28">
        <f t="shared" si="63"/>
        <v>0.98529141679235754</v>
      </c>
      <c r="U91" s="28">
        <f t="shared" si="63"/>
        <v>0.98529141679235754</v>
      </c>
      <c r="V91" s="28">
        <f t="shared" si="62"/>
        <v>0.98529141679235754</v>
      </c>
      <c r="W91" s="28">
        <f t="shared" si="62"/>
        <v>0.98529141679235754</v>
      </c>
      <c r="X91" s="28">
        <f t="shared" si="62"/>
        <v>0.98529141679235754</v>
      </c>
      <c r="Y91" s="28">
        <f t="shared" si="62"/>
        <v>0.98529141679235754</v>
      </c>
      <c r="Z91" s="28">
        <f t="shared" si="62"/>
        <v>0.98529141679235754</v>
      </c>
      <c r="AA91" s="28">
        <f t="shared" si="62"/>
        <v>0.98529141679235754</v>
      </c>
      <c r="AB91" s="28">
        <f t="shared" si="62"/>
        <v>0.98529141679235754</v>
      </c>
      <c r="AC91" s="28">
        <f t="shared" si="62"/>
        <v>0.98529141679235754</v>
      </c>
      <c r="AD91" s="28">
        <f t="shared" si="62"/>
        <v>0.98529141679235754</v>
      </c>
      <c r="AE91" s="28">
        <f t="shared" si="62"/>
        <v>0.98529141679235754</v>
      </c>
    </row>
    <row r="92" spans="1:34" s="32" customFormat="1" x14ac:dyDescent="0.25">
      <c r="B92" s="32" t="s">
        <v>94</v>
      </c>
      <c r="C92" s="32">
        <v>3</v>
      </c>
      <c r="D92" s="32">
        <v>5</v>
      </c>
      <c r="E92" s="28">
        <f>'Scrappage profile'!H6/100</f>
        <v>0.93352234155599045</v>
      </c>
      <c r="F92" s="28">
        <f t="shared" si="63"/>
        <v>0.93352234155599045</v>
      </c>
      <c r="G92" s="28">
        <f t="shared" si="62"/>
        <v>0.93352234155599045</v>
      </c>
      <c r="H92" s="28">
        <f t="shared" si="62"/>
        <v>0.93352234155599045</v>
      </c>
      <c r="I92" s="28">
        <f t="shared" si="62"/>
        <v>0.93352234155599045</v>
      </c>
      <c r="J92" s="28">
        <f t="shared" si="62"/>
        <v>0.93352234155599045</v>
      </c>
      <c r="K92" s="28">
        <f t="shared" si="62"/>
        <v>0.93352234155599045</v>
      </c>
      <c r="L92" s="28">
        <f t="shared" si="62"/>
        <v>0.93352234155599045</v>
      </c>
      <c r="M92" s="28">
        <f t="shared" si="62"/>
        <v>0.93352234155599045</v>
      </c>
      <c r="N92" s="28">
        <f t="shared" si="62"/>
        <v>0.93352234155599045</v>
      </c>
      <c r="O92" s="28">
        <f t="shared" si="62"/>
        <v>0.93352234155599045</v>
      </c>
      <c r="P92" s="28">
        <f t="shared" si="62"/>
        <v>0.93352234155599045</v>
      </c>
      <c r="Q92" s="28">
        <f t="shared" si="62"/>
        <v>0.93352234155599045</v>
      </c>
      <c r="R92" s="28">
        <f t="shared" si="62"/>
        <v>0.93352234155599045</v>
      </c>
      <c r="S92" s="28">
        <f t="shared" si="62"/>
        <v>0.93352234155599045</v>
      </c>
      <c r="T92" s="28">
        <f t="shared" si="62"/>
        <v>0.93352234155599045</v>
      </c>
      <c r="U92" s="28">
        <f t="shared" si="62"/>
        <v>0.93352234155599045</v>
      </c>
      <c r="V92" s="28">
        <f t="shared" si="62"/>
        <v>0.93352234155599045</v>
      </c>
      <c r="W92" s="28">
        <f t="shared" si="62"/>
        <v>0.93352234155599045</v>
      </c>
      <c r="X92" s="28">
        <f t="shared" si="62"/>
        <v>0.93352234155599045</v>
      </c>
      <c r="Y92" s="28">
        <f t="shared" si="62"/>
        <v>0.93352234155599045</v>
      </c>
      <c r="Z92" s="28">
        <f t="shared" si="62"/>
        <v>0.93352234155599045</v>
      </c>
      <c r="AA92" s="28">
        <f t="shared" si="62"/>
        <v>0.93352234155599045</v>
      </c>
      <c r="AB92" s="28">
        <f t="shared" si="62"/>
        <v>0.93352234155599045</v>
      </c>
      <c r="AC92" s="28">
        <f t="shared" si="62"/>
        <v>0.93352234155599045</v>
      </c>
      <c r="AD92" s="28">
        <f t="shared" si="62"/>
        <v>0.93352234155599045</v>
      </c>
      <c r="AE92" s="28">
        <f t="shared" si="62"/>
        <v>0.93352234155599045</v>
      </c>
    </row>
    <row r="93" spans="1:34" s="32" customFormat="1" x14ac:dyDescent="0.25">
      <c r="B93" s="32" t="s">
        <v>94</v>
      </c>
      <c r="C93" s="32">
        <v>4</v>
      </c>
      <c r="D93" s="32">
        <v>5</v>
      </c>
      <c r="E93" s="28">
        <f>'Scrappage profile'!H7/100</f>
        <v>0.86853044848171546</v>
      </c>
      <c r="F93" s="28">
        <f t="shared" si="63"/>
        <v>0.86853044848171546</v>
      </c>
      <c r="G93" s="28">
        <f t="shared" si="62"/>
        <v>0.86853044848171546</v>
      </c>
      <c r="H93" s="28">
        <f t="shared" si="62"/>
        <v>0.86853044848171546</v>
      </c>
      <c r="I93" s="28">
        <f t="shared" si="62"/>
        <v>0.86853044848171546</v>
      </c>
      <c r="J93" s="28">
        <f t="shared" si="62"/>
        <v>0.86853044848171546</v>
      </c>
      <c r="K93" s="28">
        <f t="shared" si="62"/>
        <v>0.86853044848171546</v>
      </c>
      <c r="L93" s="28">
        <f t="shared" si="62"/>
        <v>0.86853044848171546</v>
      </c>
      <c r="M93" s="28">
        <f t="shared" si="62"/>
        <v>0.86853044848171546</v>
      </c>
      <c r="N93" s="28">
        <f t="shared" si="62"/>
        <v>0.86853044848171546</v>
      </c>
      <c r="O93" s="28">
        <f t="shared" si="62"/>
        <v>0.86853044848171546</v>
      </c>
      <c r="P93" s="28">
        <f t="shared" si="62"/>
        <v>0.86853044848171546</v>
      </c>
      <c r="Q93" s="28">
        <f t="shared" si="62"/>
        <v>0.86853044848171546</v>
      </c>
      <c r="R93" s="28">
        <f t="shared" si="62"/>
        <v>0.86853044848171546</v>
      </c>
      <c r="S93" s="28">
        <f t="shared" si="62"/>
        <v>0.86853044848171546</v>
      </c>
      <c r="T93" s="28">
        <f t="shared" si="62"/>
        <v>0.86853044848171546</v>
      </c>
      <c r="U93" s="28">
        <f t="shared" si="62"/>
        <v>0.86853044848171546</v>
      </c>
      <c r="V93" s="28">
        <f t="shared" si="62"/>
        <v>0.86853044848171546</v>
      </c>
      <c r="W93" s="28">
        <f t="shared" si="62"/>
        <v>0.86853044848171546</v>
      </c>
      <c r="X93" s="28">
        <f t="shared" si="62"/>
        <v>0.86853044848171546</v>
      </c>
      <c r="Y93" s="28">
        <f t="shared" si="62"/>
        <v>0.86853044848171546</v>
      </c>
      <c r="Z93" s="28">
        <f t="shared" si="62"/>
        <v>0.86853044848171546</v>
      </c>
      <c r="AA93" s="28">
        <f t="shared" si="62"/>
        <v>0.86853044848171546</v>
      </c>
      <c r="AB93" s="28">
        <f t="shared" si="62"/>
        <v>0.86853044848171546</v>
      </c>
      <c r="AC93" s="28">
        <f t="shared" si="62"/>
        <v>0.86853044848171546</v>
      </c>
      <c r="AD93" s="28">
        <f t="shared" si="62"/>
        <v>0.86853044848171546</v>
      </c>
      <c r="AE93" s="28">
        <f t="shared" si="62"/>
        <v>0.86853044848171546</v>
      </c>
    </row>
    <row r="94" spans="1:34" s="32" customFormat="1" x14ac:dyDescent="0.25">
      <c r="B94" s="32" t="s">
        <v>94</v>
      </c>
      <c r="C94" s="32">
        <v>5</v>
      </c>
      <c r="D94" s="32">
        <v>5</v>
      </c>
      <c r="E94" s="28">
        <f>'Scrappage profile'!H8/100</f>
        <v>0.80912695485417574</v>
      </c>
      <c r="F94" s="28">
        <f t="shared" si="63"/>
        <v>0.80912695485417574</v>
      </c>
      <c r="G94" s="28">
        <f t="shared" si="62"/>
        <v>0.80912695485417574</v>
      </c>
      <c r="H94" s="28">
        <f t="shared" si="62"/>
        <v>0.80912695485417574</v>
      </c>
      <c r="I94" s="28">
        <f t="shared" si="62"/>
        <v>0.80912695485417574</v>
      </c>
      <c r="J94" s="28">
        <f t="shared" si="62"/>
        <v>0.80912695485417574</v>
      </c>
      <c r="K94" s="28">
        <f t="shared" si="62"/>
        <v>0.80912695485417574</v>
      </c>
      <c r="L94" s="28">
        <f t="shared" si="62"/>
        <v>0.80912695485417574</v>
      </c>
      <c r="M94" s="28">
        <f t="shared" si="62"/>
        <v>0.80912695485417574</v>
      </c>
      <c r="N94" s="28">
        <f t="shared" si="62"/>
        <v>0.80912695485417574</v>
      </c>
      <c r="O94" s="28">
        <f t="shared" si="62"/>
        <v>0.80912695485417574</v>
      </c>
      <c r="P94" s="28">
        <f t="shared" si="62"/>
        <v>0.80912695485417574</v>
      </c>
      <c r="Q94" s="28">
        <f t="shared" si="62"/>
        <v>0.80912695485417574</v>
      </c>
      <c r="R94" s="28">
        <f t="shared" si="62"/>
        <v>0.80912695485417574</v>
      </c>
      <c r="S94" s="28">
        <f t="shared" si="62"/>
        <v>0.80912695485417574</v>
      </c>
      <c r="T94" s="28">
        <f t="shared" si="62"/>
        <v>0.80912695485417574</v>
      </c>
      <c r="U94" s="28">
        <f t="shared" si="62"/>
        <v>0.80912695485417574</v>
      </c>
      <c r="V94" s="28">
        <f t="shared" si="62"/>
        <v>0.80912695485417574</v>
      </c>
      <c r="W94" s="28">
        <f t="shared" si="62"/>
        <v>0.80912695485417574</v>
      </c>
      <c r="X94" s="28">
        <f t="shared" si="62"/>
        <v>0.80912695485417574</v>
      </c>
      <c r="Y94" s="28">
        <f t="shared" si="62"/>
        <v>0.80912695485417574</v>
      </c>
      <c r="Z94" s="28">
        <f t="shared" si="62"/>
        <v>0.80912695485417574</v>
      </c>
      <c r="AA94" s="28">
        <f t="shared" si="62"/>
        <v>0.80912695485417574</v>
      </c>
      <c r="AB94" s="28">
        <f t="shared" si="62"/>
        <v>0.80912695485417574</v>
      </c>
      <c r="AC94" s="28">
        <f t="shared" si="62"/>
        <v>0.80912695485417574</v>
      </c>
      <c r="AD94" s="28">
        <f t="shared" si="62"/>
        <v>0.80912695485417574</v>
      </c>
      <c r="AE94" s="28">
        <f t="shared" si="62"/>
        <v>0.80912695485417574</v>
      </c>
    </row>
    <row r="95" spans="1:34" s="32" customFormat="1" x14ac:dyDescent="0.25">
      <c r="B95" s="32" t="s">
        <v>94</v>
      </c>
      <c r="C95" s="32">
        <v>6</v>
      </c>
      <c r="D95" s="32">
        <v>5</v>
      </c>
      <c r="E95" s="28">
        <f>'Scrappage profile'!H9/100</f>
        <v>0.74663612868686757</v>
      </c>
      <c r="F95" s="28">
        <f t="shared" si="63"/>
        <v>0.74663612868686757</v>
      </c>
      <c r="G95" s="28">
        <f t="shared" si="62"/>
        <v>0.74663612868686757</v>
      </c>
      <c r="H95" s="28">
        <f t="shared" si="62"/>
        <v>0.74663612868686757</v>
      </c>
      <c r="I95" s="28">
        <f t="shared" si="62"/>
        <v>0.74663612868686757</v>
      </c>
      <c r="J95" s="28">
        <f t="shared" si="62"/>
        <v>0.74663612868686757</v>
      </c>
      <c r="K95" s="28">
        <f t="shared" si="62"/>
        <v>0.74663612868686757</v>
      </c>
      <c r="L95" s="28">
        <f t="shared" si="62"/>
        <v>0.74663612868686757</v>
      </c>
      <c r="M95" s="28">
        <f t="shared" si="62"/>
        <v>0.74663612868686757</v>
      </c>
      <c r="N95" s="28">
        <f t="shared" si="62"/>
        <v>0.74663612868686757</v>
      </c>
      <c r="O95" s="28">
        <f t="shared" si="62"/>
        <v>0.74663612868686757</v>
      </c>
      <c r="P95" s="28">
        <f t="shared" si="62"/>
        <v>0.74663612868686757</v>
      </c>
      <c r="Q95" s="28">
        <f t="shared" si="62"/>
        <v>0.74663612868686757</v>
      </c>
      <c r="R95" s="28">
        <f t="shared" si="62"/>
        <v>0.74663612868686757</v>
      </c>
      <c r="S95" s="28">
        <f t="shared" si="62"/>
        <v>0.74663612868686757</v>
      </c>
      <c r="T95" s="28">
        <f t="shared" si="62"/>
        <v>0.74663612868686757</v>
      </c>
      <c r="U95" s="28">
        <f t="shared" si="62"/>
        <v>0.74663612868686757</v>
      </c>
      <c r="V95" s="28">
        <f t="shared" si="62"/>
        <v>0.74663612868686757</v>
      </c>
      <c r="W95" s="28">
        <f t="shared" si="62"/>
        <v>0.74663612868686757</v>
      </c>
      <c r="X95" s="28">
        <f t="shared" si="62"/>
        <v>0.74663612868686757</v>
      </c>
      <c r="Y95" s="28">
        <f t="shared" si="62"/>
        <v>0.74663612868686757</v>
      </c>
      <c r="Z95" s="28">
        <f t="shared" si="62"/>
        <v>0.74663612868686757</v>
      </c>
      <c r="AA95" s="28">
        <f t="shared" si="62"/>
        <v>0.74663612868686757</v>
      </c>
      <c r="AB95" s="28">
        <f t="shared" si="62"/>
        <v>0.74663612868686757</v>
      </c>
      <c r="AC95" s="28">
        <f t="shared" si="62"/>
        <v>0.74663612868686757</v>
      </c>
      <c r="AD95" s="28">
        <f t="shared" si="62"/>
        <v>0.74663612868686757</v>
      </c>
      <c r="AE95" s="28">
        <f t="shared" si="62"/>
        <v>0.74663612868686757</v>
      </c>
    </row>
    <row r="96" spans="1:34" s="32" customFormat="1" x14ac:dyDescent="0.25">
      <c r="B96" s="32" t="s">
        <v>94</v>
      </c>
      <c r="C96" s="32">
        <v>7</v>
      </c>
      <c r="D96" s="32">
        <v>5</v>
      </c>
      <c r="E96" s="28">
        <f>'Scrappage profile'!H10/100</f>
        <v>0.68748310495340637</v>
      </c>
      <c r="F96" s="28">
        <f t="shared" si="63"/>
        <v>0.68748310495340637</v>
      </c>
      <c r="G96" s="28">
        <f t="shared" si="62"/>
        <v>0.68748310495340637</v>
      </c>
      <c r="H96" s="28">
        <f t="shared" si="62"/>
        <v>0.68748310495340637</v>
      </c>
      <c r="I96" s="28">
        <f t="shared" si="62"/>
        <v>0.68748310495340637</v>
      </c>
      <c r="J96" s="28">
        <f t="shared" si="62"/>
        <v>0.68748310495340637</v>
      </c>
      <c r="K96" s="28">
        <f t="shared" si="62"/>
        <v>0.68748310495340637</v>
      </c>
      <c r="L96" s="28">
        <f t="shared" si="62"/>
        <v>0.68748310495340637</v>
      </c>
      <c r="M96" s="28">
        <f t="shared" si="62"/>
        <v>0.68748310495340637</v>
      </c>
      <c r="N96" s="28">
        <f t="shared" si="62"/>
        <v>0.68748310495340637</v>
      </c>
      <c r="O96" s="28">
        <f t="shared" si="62"/>
        <v>0.68748310495340637</v>
      </c>
      <c r="P96" s="28">
        <f t="shared" si="62"/>
        <v>0.68748310495340637</v>
      </c>
      <c r="Q96" s="28">
        <f t="shared" si="62"/>
        <v>0.68748310495340637</v>
      </c>
      <c r="R96" s="28">
        <f t="shared" si="62"/>
        <v>0.68748310495340637</v>
      </c>
      <c r="S96" s="28">
        <f t="shared" si="62"/>
        <v>0.68748310495340637</v>
      </c>
      <c r="T96" s="28">
        <f t="shared" si="62"/>
        <v>0.68748310495340637</v>
      </c>
      <c r="U96" s="28">
        <f t="shared" si="62"/>
        <v>0.68748310495340637</v>
      </c>
      <c r="V96" s="28">
        <f t="shared" si="62"/>
        <v>0.68748310495340637</v>
      </c>
      <c r="W96" s="28">
        <f t="shared" si="62"/>
        <v>0.68748310495340637</v>
      </c>
      <c r="X96" s="28">
        <f t="shared" si="62"/>
        <v>0.68748310495340637</v>
      </c>
      <c r="Y96" s="28">
        <f t="shared" si="62"/>
        <v>0.68748310495340637</v>
      </c>
      <c r="Z96" s="28">
        <f t="shared" si="62"/>
        <v>0.68748310495340637</v>
      </c>
      <c r="AA96" s="28">
        <f t="shared" si="62"/>
        <v>0.68748310495340637</v>
      </c>
      <c r="AB96" s="28">
        <f t="shared" si="62"/>
        <v>0.68748310495340637</v>
      </c>
      <c r="AC96" s="28">
        <f t="shared" si="62"/>
        <v>0.68748310495340637</v>
      </c>
      <c r="AD96" s="28">
        <f t="shared" si="62"/>
        <v>0.68748310495340637</v>
      </c>
      <c r="AE96" s="28">
        <f t="shared" si="62"/>
        <v>0.68748310495340637</v>
      </c>
    </row>
    <row r="97" spans="2:34" s="32" customFormat="1" x14ac:dyDescent="0.25">
      <c r="B97" s="32" t="s">
        <v>94</v>
      </c>
      <c r="C97" s="32">
        <v>8</v>
      </c>
      <c r="D97" s="32">
        <v>5</v>
      </c>
      <c r="E97" s="28">
        <f>'Scrappage profile'!H11/100</f>
        <v>0.62348824545899562</v>
      </c>
      <c r="F97" s="28">
        <f t="shared" si="63"/>
        <v>0.62348824545899562</v>
      </c>
      <c r="G97" s="28">
        <f t="shared" si="62"/>
        <v>0.62348824545899562</v>
      </c>
      <c r="H97" s="28">
        <f t="shared" si="62"/>
        <v>0.62348824545899562</v>
      </c>
      <c r="I97" s="28">
        <f t="shared" si="62"/>
        <v>0.62348824545899562</v>
      </c>
      <c r="J97" s="28">
        <f t="shared" si="62"/>
        <v>0.62348824545899562</v>
      </c>
      <c r="K97" s="28">
        <f t="shared" si="62"/>
        <v>0.62348824545899562</v>
      </c>
      <c r="L97" s="28">
        <f t="shared" si="62"/>
        <v>0.62348824545899562</v>
      </c>
      <c r="M97" s="28">
        <f t="shared" si="62"/>
        <v>0.62348824545899562</v>
      </c>
      <c r="N97" s="28">
        <f t="shared" si="62"/>
        <v>0.62348824545899562</v>
      </c>
      <c r="O97" s="28">
        <f t="shared" si="62"/>
        <v>0.62348824545899562</v>
      </c>
      <c r="P97" s="28">
        <f t="shared" si="62"/>
        <v>0.62348824545899562</v>
      </c>
      <c r="Q97" s="28">
        <f t="shared" si="62"/>
        <v>0.62348824545899562</v>
      </c>
      <c r="R97" s="28">
        <f t="shared" si="62"/>
        <v>0.62348824545899562</v>
      </c>
      <c r="S97" s="28">
        <f t="shared" si="62"/>
        <v>0.62348824545899562</v>
      </c>
      <c r="T97" s="28">
        <f t="shared" si="62"/>
        <v>0.62348824545899562</v>
      </c>
      <c r="U97" s="28">
        <f t="shared" si="62"/>
        <v>0.62348824545899562</v>
      </c>
      <c r="V97" s="28">
        <f t="shared" si="62"/>
        <v>0.62348824545899562</v>
      </c>
      <c r="W97" s="28">
        <f t="shared" si="62"/>
        <v>0.62348824545899562</v>
      </c>
      <c r="X97" s="28">
        <f t="shared" si="62"/>
        <v>0.62348824545899562</v>
      </c>
      <c r="Y97" s="28">
        <f t="shared" si="62"/>
        <v>0.62348824545899562</v>
      </c>
      <c r="Z97" s="28">
        <f t="shared" si="62"/>
        <v>0.62348824545899562</v>
      </c>
      <c r="AA97" s="28">
        <f t="shared" si="62"/>
        <v>0.62348824545899562</v>
      </c>
      <c r="AB97" s="28">
        <f t="shared" si="62"/>
        <v>0.62348824545899562</v>
      </c>
      <c r="AC97" s="28">
        <f t="shared" si="62"/>
        <v>0.62348824545899562</v>
      </c>
      <c r="AD97" s="28">
        <f t="shared" si="62"/>
        <v>0.62348824545899562</v>
      </c>
      <c r="AE97" s="28">
        <f t="shared" si="62"/>
        <v>0.62348824545899562</v>
      </c>
    </row>
    <row r="98" spans="2:34" s="32" customFormat="1" x14ac:dyDescent="0.25">
      <c r="B98" s="32" t="s">
        <v>94</v>
      </c>
      <c r="C98" s="32">
        <v>9</v>
      </c>
      <c r="D98" s="32">
        <v>5</v>
      </c>
      <c r="E98" s="28">
        <f>'Scrappage profile'!H12/100</f>
        <v>0.55224298141356309</v>
      </c>
      <c r="F98" s="28">
        <f t="shared" si="63"/>
        <v>0.55224298141356309</v>
      </c>
      <c r="G98" s="28">
        <f t="shared" si="62"/>
        <v>0.55224298141356309</v>
      </c>
      <c r="H98" s="28">
        <f t="shared" si="62"/>
        <v>0.55224298141356309</v>
      </c>
      <c r="I98" s="28">
        <f t="shared" si="62"/>
        <v>0.55224298141356309</v>
      </c>
      <c r="J98" s="28">
        <f t="shared" si="62"/>
        <v>0.55224298141356309</v>
      </c>
      <c r="K98" s="28">
        <f t="shared" si="62"/>
        <v>0.55224298141356309</v>
      </c>
      <c r="L98" s="28">
        <f t="shared" si="62"/>
        <v>0.55224298141356309</v>
      </c>
      <c r="M98" s="28">
        <f t="shared" si="62"/>
        <v>0.55224298141356309</v>
      </c>
      <c r="N98" s="28">
        <f t="shared" si="62"/>
        <v>0.55224298141356309</v>
      </c>
      <c r="O98" s="28">
        <f t="shared" si="62"/>
        <v>0.55224298141356309</v>
      </c>
      <c r="P98" s="28">
        <f t="shared" si="62"/>
        <v>0.55224298141356309</v>
      </c>
      <c r="Q98" s="28">
        <f t="shared" si="62"/>
        <v>0.55224298141356309</v>
      </c>
      <c r="R98" s="28">
        <f t="shared" si="62"/>
        <v>0.55224298141356309</v>
      </c>
      <c r="S98" s="28">
        <f t="shared" si="62"/>
        <v>0.55224298141356309</v>
      </c>
      <c r="T98" s="28">
        <f t="shared" si="62"/>
        <v>0.55224298141356309</v>
      </c>
      <c r="U98" s="28">
        <f t="shared" si="62"/>
        <v>0.55224298141356309</v>
      </c>
      <c r="V98" s="28">
        <f t="shared" si="62"/>
        <v>0.55224298141356309</v>
      </c>
      <c r="W98" s="28">
        <f t="shared" si="62"/>
        <v>0.55224298141356309</v>
      </c>
      <c r="X98" s="28">
        <f t="shared" si="62"/>
        <v>0.55224298141356309</v>
      </c>
      <c r="Y98" s="28">
        <f t="shared" si="62"/>
        <v>0.55224298141356309</v>
      </c>
      <c r="Z98" s="28">
        <f t="shared" si="62"/>
        <v>0.55224298141356309</v>
      </c>
      <c r="AA98" s="28">
        <f t="shared" si="62"/>
        <v>0.55224298141356309</v>
      </c>
      <c r="AB98" s="28">
        <f t="shared" si="62"/>
        <v>0.55224298141356309</v>
      </c>
      <c r="AC98" s="28">
        <f t="shared" si="62"/>
        <v>0.55224298141356309</v>
      </c>
      <c r="AD98" s="28">
        <f t="shared" si="62"/>
        <v>0.55224298141356309</v>
      </c>
      <c r="AE98" s="28">
        <f t="shared" si="62"/>
        <v>0.55224298141356309</v>
      </c>
    </row>
    <row r="99" spans="2:34" s="32" customFormat="1" x14ac:dyDescent="0.25">
      <c r="B99" s="32" t="s">
        <v>94</v>
      </c>
      <c r="C99" s="32">
        <v>10</v>
      </c>
      <c r="D99" s="32">
        <v>5</v>
      </c>
      <c r="E99" s="28">
        <f>'Scrappage profile'!H13/100</f>
        <v>0.47617464080799254</v>
      </c>
      <c r="F99" s="28">
        <f t="shared" si="63"/>
        <v>0.47617464080799254</v>
      </c>
      <c r="G99" s="28">
        <f t="shared" si="62"/>
        <v>0.47617464080799254</v>
      </c>
      <c r="H99" s="28">
        <f t="shared" si="62"/>
        <v>0.47617464080799254</v>
      </c>
      <c r="I99" s="28">
        <f t="shared" si="62"/>
        <v>0.47617464080799254</v>
      </c>
      <c r="J99" s="28">
        <f t="shared" si="62"/>
        <v>0.47617464080799254</v>
      </c>
      <c r="K99" s="28">
        <f t="shared" si="62"/>
        <v>0.47617464080799254</v>
      </c>
      <c r="L99" s="28">
        <f t="shared" si="62"/>
        <v>0.47617464080799254</v>
      </c>
      <c r="M99" s="28">
        <f t="shared" si="62"/>
        <v>0.47617464080799254</v>
      </c>
      <c r="N99" s="28">
        <f t="shared" si="62"/>
        <v>0.47617464080799254</v>
      </c>
      <c r="O99" s="28">
        <f t="shared" si="62"/>
        <v>0.47617464080799254</v>
      </c>
      <c r="P99" s="28">
        <f t="shared" si="62"/>
        <v>0.47617464080799254</v>
      </c>
      <c r="Q99" s="28">
        <f t="shared" si="62"/>
        <v>0.47617464080799254</v>
      </c>
      <c r="R99" s="28">
        <f t="shared" si="62"/>
        <v>0.47617464080799254</v>
      </c>
      <c r="S99" s="28">
        <f t="shared" si="62"/>
        <v>0.47617464080799254</v>
      </c>
      <c r="T99" s="28">
        <f t="shared" si="62"/>
        <v>0.47617464080799254</v>
      </c>
      <c r="U99" s="28">
        <f t="shared" si="62"/>
        <v>0.47617464080799254</v>
      </c>
      <c r="V99" s="28">
        <f t="shared" si="62"/>
        <v>0.47617464080799254</v>
      </c>
      <c r="W99" s="28">
        <f t="shared" si="62"/>
        <v>0.47617464080799254</v>
      </c>
      <c r="X99" s="28">
        <f t="shared" si="62"/>
        <v>0.47617464080799254</v>
      </c>
      <c r="Y99" s="28">
        <f t="shared" si="62"/>
        <v>0.47617464080799254</v>
      </c>
      <c r="Z99" s="28">
        <f t="shared" si="62"/>
        <v>0.47617464080799254</v>
      </c>
      <c r="AA99" s="28">
        <f t="shared" si="62"/>
        <v>0.47617464080799254</v>
      </c>
      <c r="AB99" s="28">
        <f t="shared" si="62"/>
        <v>0.47617464080799254</v>
      </c>
      <c r="AC99" s="28">
        <f t="shared" si="62"/>
        <v>0.47617464080799254</v>
      </c>
      <c r="AD99" s="28">
        <f t="shared" si="62"/>
        <v>0.47617464080799254</v>
      </c>
      <c r="AE99" s="28">
        <f t="shared" si="62"/>
        <v>0.47617464080799254</v>
      </c>
    </row>
    <row r="100" spans="2:34" s="32" customFormat="1" x14ac:dyDescent="0.25">
      <c r="B100" s="32" t="s">
        <v>94</v>
      </c>
      <c r="C100" s="32">
        <v>11</v>
      </c>
      <c r="D100" s="32">
        <v>5</v>
      </c>
      <c r="E100" s="28">
        <f>'Scrappage profile'!H14/100</f>
        <v>0.39917052340536635</v>
      </c>
      <c r="F100" s="28">
        <f t="shared" si="63"/>
        <v>0.39917052340536635</v>
      </c>
      <c r="G100" s="28">
        <f t="shared" si="62"/>
        <v>0.39917052340536635</v>
      </c>
      <c r="H100" s="28">
        <f t="shared" si="62"/>
        <v>0.39917052340536635</v>
      </c>
      <c r="I100" s="28">
        <f t="shared" si="62"/>
        <v>0.39917052340536635</v>
      </c>
      <c r="J100" s="28">
        <f t="shared" si="62"/>
        <v>0.39917052340536635</v>
      </c>
      <c r="K100" s="28">
        <f t="shared" si="62"/>
        <v>0.39917052340536635</v>
      </c>
      <c r="L100" s="28">
        <f t="shared" si="62"/>
        <v>0.39917052340536635</v>
      </c>
      <c r="M100" s="28">
        <f t="shared" si="62"/>
        <v>0.39917052340536635</v>
      </c>
      <c r="N100" s="28">
        <f t="shared" si="62"/>
        <v>0.39917052340536635</v>
      </c>
      <c r="O100" s="28">
        <f t="shared" si="62"/>
        <v>0.39917052340536635</v>
      </c>
      <c r="P100" s="28">
        <f t="shared" si="62"/>
        <v>0.39917052340536635</v>
      </c>
      <c r="Q100" s="28">
        <f t="shared" si="62"/>
        <v>0.39917052340536635</v>
      </c>
      <c r="R100" s="28">
        <f t="shared" si="62"/>
        <v>0.39917052340536635</v>
      </c>
      <c r="S100" s="28">
        <f t="shared" si="62"/>
        <v>0.39917052340536635</v>
      </c>
      <c r="T100" s="28">
        <f t="shared" si="62"/>
        <v>0.39917052340536635</v>
      </c>
      <c r="U100" s="28">
        <f t="shared" si="62"/>
        <v>0.39917052340536635</v>
      </c>
      <c r="V100" s="28">
        <f t="shared" si="62"/>
        <v>0.39917052340536635</v>
      </c>
      <c r="W100" s="28">
        <f t="shared" si="62"/>
        <v>0.39917052340536635</v>
      </c>
      <c r="X100" s="28">
        <f t="shared" si="62"/>
        <v>0.39917052340536635</v>
      </c>
      <c r="Y100" s="28">
        <f t="shared" si="62"/>
        <v>0.39917052340536635</v>
      </c>
      <c r="Z100" s="28">
        <f t="shared" si="62"/>
        <v>0.39917052340536635</v>
      </c>
      <c r="AA100" s="28">
        <f t="shared" ref="G100:AE104" si="64">Z100</f>
        <v>0.39917052340536635</v>
      </c>
      <c r="AB100" s="28">
        <f t="shared" si="64"/>
        <v>0.39917052340536635</v>
      </c>
      <c r="AC100" s="28">
        <f t="shared" si="64"/>
        <v>0.39917052340536635</v>
      </c>
      <c r="AD100" s="28">
        <f t="shared" si="64"/>
        <v>0.39917052340536635</v>
      </c>
      <c r="AE100" s="28">
        <f t="shared" si="64"/>
        <v>0.39917052340536635</v>
      </c>
    </row>
    <row r="101" spans="2:34" s="32" customFormat="1" x14ac:dyDescent="0.25">
      <c r="B101" s="32" t="s">
        <v>94</v>
      </c>
      <c r="C101" s="32">
        <v>12</v>
      </c>
      <c r="D101" s="32">
        <v>5</v>
      </c>
      <c r="E101" s="28">
        <f>'Scrappage profile'!H15/100</f>
        <v>0.33335379569397006</v>
      </c>
      <c r="F101" s="28">
        <f t="shared" si="63"/>
        <v>0.33335379569397006</v>
      </c>
      <c r="G101" s="28">
        <f t="shared" si="64"/>
        <v>0.33335379569397006</v>
      </c>
      <c r="H101" s="28">
        <f t="shared" si="64"/>
        <v>0.33335379569397006</v>
      </c>
      <c r="I101" s="28">
        <f t="shared" si="64"/>
        <v>0.33335379569397006</v>
      </c>
      <c r="J101" s="28">
        <f t="shared" si="64"/>
        <v>0.33335379569397006</v>
      </c>
      <c r="K101" s="28">
        <f t="shared" si="64"/>
        <v>0.33335379569397006</v>
      </c>
      <c r="L101" s="28">
        <f t="shared" si="64"/>
        <v>0.33335379569397006</v>
      </c>
      <c r="M101" s="28">
        <f t="shared" si="64"/>
        <v>0.33335379569397006</v>
      </c>
      <c r="N101" s="28">
        <f t="shared" si="64"/>
        <v>0.33335379569397006</v>
      </c>
      <c r="O101" s="28">
        <f t="shared" si="64"/>
        <v>0.33335379569397006</v>
      </c>
      <c r="P101" s="28">
        <f t="shared" si="64"/>
        <v>0.33335379569397006</v>
      </c>
      <c r="Q101" s="28">
        <f t="shared" si="64"/>
        <v>0.33335379569397006</v>
      </c>
      <c r="R101" s="28">
        <f t="shared" si="64"/>
        <v>0.33335379569397006</v>
      </c>
      <c r="S101" s="28">
        <f t="shared" si="64"/>
        <v>0.33335379569397006</v>
      </c>
      <c r="T101" s="28">
        <f t="shared" si="64"/>
        <v>0.33335379569397006</v>
      </c>
      <c r="U101" s="28">
        <f t="shared" si="64"/>
        <v>0.33335379569397006</v>
      </c>
      <c r="V101" s="28">
        <f t="shared" si="64"/>
        <v>0.33335379569397006</v>
      </c>
      <c r="W101" s="28">
        <f t="shared" si="64"/>
        <v>0.33335379569397006</v>
      </c>
      <c r="X101" s="28">
        <f t="shared" si="64"/>
        <v>0.33335379569397006</v>
      </c>
      <c r="Y101" s="28">
        <f t="shared" si="64"/>
        <v>0.33335379569397006</v>
      </c>
      <c r="Z101" s="28">
        <f t="shared" si="64"/>
        <v>0.33335379569397006</v>
      </c>
      <c r="AA101" s="28">
        <f t="shared" si="64"/>
        <v>0.33335379569397006</v>
      </c>
      <c r="AB101" s="28">
        <f t="shared" si="64"/>
        <v>0.33335379569397006</v>
      </c>
      <c r="AC101" s="28">
        <f t="shared" si="64"/>
        <v>0.33335379569397006</v>
      </c>
      <c r="AD101" s="28">
        <f t="shared" si="64"/>
        <v>0.33335379569397006</v>
      </c>
      <c r="AE101" s="28">
        <f t="shared" si="64"/>
        <v>0.33335379569397006</v>
      </c>
    </row>
    <row r="102" spans="2:34" s="32" customFormat="1" x14ac:dyDescent="0.25">
      <c r="B102" s="32" t="s">
        <v>94</v>
      </c>
      <c r="C102" s="32">
        <v>13</v>
      </c>
      <c r="D102" s="32">
        <v>5</v>
      </c>
      <c r="E102" s="28">
        <f>'Scrappage profile'!H16/100</f>
        <v>0.27182645076790246</v>
      </c>
      <c r="F102" s="28">
        <f t="shared" si="63"/>
        <v>0.27182645076790246</v>
      </c>
      <c r="G102" s="28">
        <f t="shared" si="64"/>
        <v>0.27182645076790246</v>
      </c>
      <c r="H102" s="28">
        <f t="shared" si="64"/>
        <v>0.27182645076790246</v>
      </c>
      <c r="I102" s="28">
        <f t="shared" si="64"/>
        <v>0.27182645076790246</v>
      </c>
      <c r="J102" s="28">
        <f t="shared" si="64"/>
        <v>0.27182645076790246</v>
      </c>
      <c r="K102" s="28">
        <f t="shared" si="64"/>
        <v>0.27182645076790246</v>
      </c>
      <c r="L102" s="28">
        <f t="shared" si="64"/>
        <v>0.27182645076790246</v>
      </c>
      <c r="M102" s="28">
        <f t="shared" si="64"/>
        <v>0.27182645076790246</v>
      </c>
      <c r="N102" s="28">
        <f t="shared" si="64"/>
        <v>0.27182645076790246</v>
      </c>
      <c r="O102" s="28">
        <f t="shared" si="64"/>
        <v>0.27182645076790246</v>
      </c>
      <c r="P102" s="28">
        <f t="shared" si="64"/>
        <v>0.27182645076790246</v>
      </c>
      <c r="Q102" s="28">
        <f t="shared" si="64"/>
        <v>0.27182645076790246</v>
      </c>
      <c r="R102" s="28">
        <f t="shared" si="64"/>
        <v>0.27182645076790246</v>
      </c>
      <c r="S102" s="28">
        <f t="shared" si="64"/>
        <v>0.27182645076790246</v>
      </c>
      <c r="T102" s="28">
        <f t="shared" si="64"/>
        <v>0.27182645076790246</v>
      </c>
      <c r="U102" s="28">
        <f t="shared" si="64"/>
        <v>0.27182645076790246</v>
      </c>
      <c r="V102" s="28">
        <f t="shared" si="64"/>
        <v>0.27182645076790246</v>
      </c>
      <c r="W102" s="28">
        <f t="shared" si="64"/>
        <v>0.27182645076790246</v>
      </c>
      <c r="X102" s="28">
        <f t="shared" si="64"/>
        <v>0.27182645076790246</v>
      </c>
      <c r="Y102" s="28">
        <f t="shared" si="64"/>
        <v>0.27182645076790246</v>
      </c>
      <c r="Z102" s="28">
        <f t="shared" si="64"/>
        <v>0.27182645076790246</v>
      </c>
      <c r="AA102" s="28">
        <f t="shared" si="64"/>
        <v>0.27182645076790246</v>
      </c>
      <c r="AB102" s="28">
        <f t="shared" si="64"/>
        <v>0.27182645076790246</v>
      </c>
      <c r="AC102" s="28">
        <f t="shared" si="64"/>
        <v>0.27182645076790246</v>
      </c>
      <c r="AD102" s="28">
        <f t="shared" si="64"/>
        <v>0.27182645076790246</v>
      </c>
      <c r="AE102" s="28">
        <f t="shared" si="64"/>
        <v>0.27182645076790246</v>
      </c>
    </row>
    <row r="103" spans="2:34" s="32" customFormat="1" x14ac:dyDescent="0.25">
      <c r="B103" s="32" t="s">
        <v>94</v>
      </c>
      <c r="C103" s="32">
        <v>14</v>
      </c>
      <c r="D103" s="32">
        <v>5</v>
      </c>
      <c r="E103" s="28">
        <f>'Scrappage profile'!H17/100</f>
        <v>0.22234613200547687</v>
      </c>
      <c r="F103" s="28">
        <f t="shared" si="63"/>
        <v>0.22234613200547687</v>
      </c>
      <c r="G103" s="28">
        <f t="shared" si="64"/>
        <v>0.22234613200547687</v>
      </c>
      <c r="H103" s="28">
        <f t="shared" si="64"/>
        <v>0.22234613200547687</v>
      </c>
      <c r="I103" s="28">
        <f t="shared" si="64"/>
        <v>0.22234613200547687</v>
      </c>
      <c r="J103" s="28">
        <f t="shared" si="64"/>
        <v>0.22234613200547687</v>
      </c>
      <c r="K103" s="28">
        <f t="shared" si="64"/>
        <v>0.22234613200547687</v>
      </c>
      <c r="L103" s="28">
        <f t="shared" si="64"/>
        <v>0.22234613200547687</v>
      </c>
      <c r="M103" s="28">
        <f t="shared" si="64"/>
        <v>0.22234613200547687</v>
      </c>
      <c r="N103" s="28">
        <f t="shared" si="64"/>
        <v>0.22234613200547687</v>
      </c>
      <c r="O103" s="28">
        <f t="shared" si="64"/>
        <v>0.22234613200547687</v>
      </c>
      <c r="P103" s="28">
        <f t="shared" si="64"/>
        <v>0.22234613200547687</v>
      </c>
      <c r="Q103" s="28">
        <f t="shared" si="64"/>
        <v>0.22234613200547687</v>
      </c>
      <c r="R103" s="28">
        <f t="shared" si="64"/>
        <v>0.22234613200547687</v>
      </c>
      <c r="S103" s="28">
        <f t="shared" si="64"/>
        <v>0.22234613200547687</v>
      </c>
      <c r="T103" s="28">
        <f t="shared" si="64"/>
        <v>0.22234613200547687</v>
      </c>
      <c r="U103" s="28">
        <f t="shared" si="64"/>
        <v>0.22234613200547687</v>
      </c>
      <c r="V103" s="28">
        <f t="shared" si="64"/>
        <v>0.22234613200547687</v>
      </c>
      <c r="W103" s="28">
        <f t="shared" si="64"/>
        <v>0.22234613200547687</v>
      </c>
      <c r="X103" s="28">
        <f t="shared" si="64"/>
        <v>0.22234613200547687</v>
      </c>
      <c r="Y103" s="28">
        <f t="shared" si="64"/>
        <v>0.22234613200547687</v>
      </c>
      <c r="Z103" s="28">
        <f t="shared" si="64"/>
        <v>0.22234613200547687</v>
      </c>
      <c r="AA103" s="28">
        <f t="shared" si="64"/>
        <v>0.22234613200547687</v>
      </c>
      <c r="AB103" s="28">
        <f t="shared" si="64"/>
        <v>0.22234613200547687</v>
      </c>
      <c r="AC103" s="28">
        <f t="shared" si="64"/>
        <v>0.22234613200547687</v>
      </c>
      <c r="AD103" s="28">
        <f t="shared" si="64"/>
        <v>0.22234613200547687</v>
      </c>
      <c r="AE103" s="28">
        <f t="shared" si="64"/>
        <v>0.22234613200547687</v>
      </c>
    </row>
    <row r="104" spans="2:34" s="32" customFormat="1" x14ac:dyDescent="0.25">
      <c r="B104" s="32" t="s">
        <v>94</v>
      </c>
      <c r="C104" s="32">
        <v>15</v>
      </c>
      <c r="D104" s="32">
        <v>5</v>
      </c>
      <c r="E104" s="28">
        <f>'Scrappage profile'!H18/100</f>
        <v>0.17649556942575553</v>
      </c>
      <c r="F104" s="28">
        <f t="shared" si="63"/>
        <v>0.17649556942575553</v>
      </c>
      <c r="G104" s="28">
        <f t="shared" si="64"/>
        <v>0.17649556942575553</v>
      </c>
      <c r="H104" s="28">
        <f t="shared" si="64"/>
        <v>0.17649556942575553</v>
      </c>
      <c r="I104" s="28">
        <f t="shared" si="64"/>
        <v>0.17649556942575553</v>
      </c>
      <c r="J104" s="28">
        <f t="shared" si="64"/>
        <v>0.17649556942575553</v>
      </c>
      <c r="K104" s="28">
        <f t="shared" si="64"/>
        <v>0.17649556942575553</v>
      </c>
      <c r="L104" s="28">
        <f t="shared" si="64"/>
        <v>0.17649556942575553</v>
      </c>
      <c r="M104" s="28">
        <f t="shared" si="64"/>
        <v>0.17649556942575553</v>
      </c>
      <c r="N104" s="28">
        <f t="shared" si="64"/>
        <v>0.17649556942575553</v>
      </c>
      <c r="O104" s="28">
        <f t="shared" si="64"/>
        <v>0.17649556942575553</v>
      </c>
      <c r="P104" s="28">
        <f t="shared" si="64"/>
        <v>0.17649556942575553</v>
      </c>
      <c r="Q104" s="28">
        <f t="shared" si="64"/>
        <v>0.17649556942575553</v>
      </c>
      <c r="R104" s="28">
        <f t="shared" si="64"/>
        <v>0.17649556942575553</v>
      </c>
      <c r="S104" s="28">
        <f t="shared" si="64"/>
        <v>0.17649556942575553</v>
      </c>
      <c r="T104" s="28">
        <f t="shared" si="64"/>
        <v>0.17649556942575553</v>
      </c>
      <c r="U104" s="28">
        <f t="shared" si="64"/>
        <v>0.17649556942575553</v>
      </c>
      <c r="V104" s="28">
        <f t="shared" si="64"/>
        <v>0.17649556942575553</v>
      </c>
      <c r="W104" s="28">
        <f t="shared" si="64"/>
        <v>0.17649556942575553</v>
      </c>
      <c r="X104" s="28">
        <f t="shared" si="64"/>
        <v>0.17649556942575553</v>
      </c>
      <c r="Y104" s="28">
        <f t="shared" si="64"/>
        <v>0.17649556942575553</v>
      </c>
      <c r="Z104" s="28">
        <f t="shared" si="64"/>
        <v>0.17649556942575553</v>
      </c>
      <c r="AA104" s="28">
        <f t="shared" si="64"/>
        <v>0.17649556942575553</v>
      </c>
      <c r="AB104" s="28">
        <f t="shared" si="64"/>
        <v>0.17649556942575553</v>
      </c>
      <c r="AC104" s="28">
        <f t="shared" si="64"/>
        <v>0.17649556942575553</v>
      </c>
      <c r="AD104" s="28">
        <f t="shared" si="64"/>
        <v>0.17649556942575553</v>
      </c>
      <c r="AE104" s="28">
        <f t="shared" si="64"/>
        <v>0.17649556942575553</v>
      </c>
    </row>
    <row r="105" spans="2:34" s="32" customFormat="1" x14ac:dyDescent="0.25">
      <c r="B105" s="32" t="s">
        <v>95</v>
      </c>
      <c r="C105" s="32">
        <v>2018</v>
      </c>
      <c r="E105" s="32">
        <v>5</v>
      </c>
      <c r="F105" s="32">
        <f t="shared" ref="F105:AE105" si="65">E105</f>
        <v>5</v>
      </c>
      <c r="G105" s="32">
        <f t="shared" si="65"/>
        <v>5</v>
      </c>
      <c r="H105" s="32">
        <f t="shared" si="65"/>
        <v>5</v>
      </c>
      <c r="I105" s="32">
        <f t="shared" si="65"/>
        <v>5</v>
      </c>
      <c r="J105" s="32">
        <f t="shared" si="65"/>
        <v>5</v>
      </c>
      <c r="K105" s="32">
        <f t="shared" si="65"/>
        <v>5</v>
      </c>
      <c r="L105" s="32">
        <f t="shared" si="65"/>
        <v>5</v>
      </c>
      <c r="M105" s="32">
        <f t="shared" si="65"/>
        <v>5</v>
      </c>
      <c r="N105" s="32">
        <f t="shared" si="65"/>
        <v>5</v>
      </c>
      <c r="O105" s="32">
        <f t="shared" si="65"/>
        <v>5</v>
      </c>
      <c r="P105" s="32">
        <f t="shared" si="65"/>
        <v>5</v>
      </c>
      <c r="Q105" s="32">
        <f t="shared" si="65"/>
        <v>5</v>
      </c>
      <c r="R105" s="32">
        <f t="shared" si="65"/>
        <v>5</v>
      </c>
      <c r="S105" s="32">
        <f t="shared" si="65"/>
        <v>5</v>
      </c>
      <c r="T105" s="32">
        <f t="shared" si="65"/>
        <v>5</v>
      </c>
      <c r="U105" s="32">
        <f t="shared" si="65"/>
        <v>5</v>
      </c>
      <c r="V105" s="32">
        <f t="shared" si="65"/>
        <v>5</v>
      </c>
      <c r="W105" s="32">
        <f t="shared" si="65"/>
        <v>5</v>
      </c>
      <c r="X105" s="32">
        <f t="shared" si="65"/>
        <v>5</v>
      </c>
      <c r="Y105" s="32">
        <f t="shared" si="65"/>
        <v>5</v>
      </c>
      <c r="Z105" s="32">
        <f t="shared" si="65"/>
        <v>5</v>
      </c>
      <c r="AA105" s="32">
        <f t="shared" si="65"/>
        <v>5</v>
      </c>
      <c r="AB105" s="32">
        <f t="shared" si="65"/>
        <v>5</v>
      </c>
      <c r="AC105" s="32">
        <f t="shared" si="65"/>
        <v>5</v>
      </c>
      <c r="AD105" s="32">
        <f t="shared" si="65"/>
        <v>5</v>
      </c>
      <c r="AE105" s="32">
        <f t="shared" si="65"/>
        <v>5</v>
      </c>
      <c r="AF105" s="32" t="s">
        <v>112</v>
      </c>
      <c r="AG105" s="32" t="s">
        <v>114</v>
      </c>
      <c r="AH105" s="32" t="s">
        <v>113</v>
      </c>
    </row>
    <row r="106" spans="2:34" s="32" customFormat="1" x14ac:dyDescent="0.25">
      <c r="B106" s="32" t="s">
        <v>95</v>
      </c>
      <c r="C106" s="32">
        <v>2070</v>
      </c>
      <c r="E106" s="32">
        <v>5</v>
      </c>
      <c r="F106" s="32">
        <f t="shared" ref="F106:AE106" si="66">E106</f>
        <v>5</v>
      </c>
      <c r="G106" s="32">
        <f t="shared" si="66"/>
        <v>5</v>
      </c>
      <c r="H106" s="32">
        <f t="shared" si="66"/>
        <v>5</v>
      </c>
      <c r="I106" s="32">
        <f t="shared" si="66"/>
        <v>5</v>
      </c>
      <c r="J106" s="32">
        <f t="shared" si="66"/>
        <v>5</v>
      </c>
      <c r="K106" s="32">
        <f t="shared" si="66"/>
        <v>5</v>
      </c>
      <c r="L106" s="32">
        <f t="shared" si="66"/>
        <v>5</v>
      </c>
      <c r="M106" s="32">
        <f t="shared" si="66"/>
        <v>5</v>
      </c>
      <c r="N106" s="32">
        <f t="shared" si="66"/>
        <v>5</v>
      </c>
      <c r="O106" s="32">
        <f t="shared" si="66"/>
        <v>5</v>
      </c>
      <c r="P106" s="32">
        <f t="shared" si="66"/>
        <v>5</v>
      </c>
      <c r="Q106" s="32">
        <f t="shared" si="66"/>
        <v>5</v>
      </c>
      <c r="R106" s="32">
        <f t="shared" si="66"/>
        <v>5</v>
      </c>
      <c r="S106" s="32">
        <f t="shared" si="66"/>
        <v>5</v>
      </c>
      <c r="T106" s="32">
        <f t="shared" si="66"/>
        <v>5</v>
      </c>
      <c r="U106" s="32">
        <f t="shared" si="66"/>
        <v>5</v>
      </c>
      <c r="V106" s="32">
        <f t="shared" si="66"/>
        <v>5</v>
      </c>
      <c r="W106" s="32">
        <f t="shared" si="66"/>
        <v>5</v>
      </c>
      <c r="X106" s="32">
        <f t="shared" si="66"/>
        <v>5</v>
      </c>
      <c r="Y106" s="32">
        <f t="shared" si="66"/>
        <v>5</v>
      </c>
      <c r="Z106" s="32">
        <f t="shared" si="66"/>
        <v>5</v>
      </c>
      <c r="AA106" s="32">
        <f t="shared" si="66"/>
        <v>5</v>
      </c>
      <c r="AB106" s="32">
        <f t="shared" si="66"/>
        <v>5</v>
      </c>
      <c r="AC106" s="32">
        <f t="shared" si="66"/>
        <v>5</v>
      </c>
      <c r="AD106" s="32">
        <f t="shared" si="66"/>
        <v>5</v>
      </c>
      <c r="AE106" s="32">
        <f t="shared" si="66"/>
        <v>5</v>
      </c>
      <c r="AF106" s="32" t="s">
        <v>112</v>
      </c>
      <c r="AG106" s="32" t="str">
        <f>AG105</f>
        <v>T-MGT*,T-HGT*</v>
      </c>
      <c r="AH106" s="32" t="s">
        <v>113</v>
      </c>
    </row>
    <row r="107" spans="2:34" s="32" customFormat="1" x14ac:dyDescent="0.25">
      <c r="B107" s="17" t="s">
        <v>95</v>
      </c>
      <c r="C107" s="17">
        <v>0</v>
      </c>
      <c r="D107" s="17"/>
      <c r="E107" s="17">
        <v>1</v>
      </c>
      <c r="F107" s="17">
        <f>E107</f>
        <v>1</v>
      </c>
      <c r="G107" s="17">
        <f t="shared" ref="G107:AE107" si="67">F107</f>
        <v>1</v>
      </c>
      <c r="H107" s="17">
        <f t="shared" si="67"/>
        <v>1</v>
      </c>
      <c r="I107" s="17">
        <f t="shared" si="67"/>
        <v>1</v>
      </c>
      <c r="J107" s="17">
        <f t="shared" si="67"/>
        <v>1</v>
      </c>
      <c r="K107" s="17">
        <f t="shared" si="67"/>
        <v>1</v>
      </c>
      <c r="L107" s="17">
        <f t="shared" si="67"/>
        <v>1</v>
      </c>
      <c r="M107" s="17">
        <f t="shared" si="67"/>
        <v>1</v>
      </c>
      <c r="N107" s="17">
        <f t="shared" si="67"/>
        <v>1</v>
      </c>
      <c r="O107" s="17">
        <f t="shared" si="67"/>
        <v>1</v>
      </c>
      <c r="P107" s="17">
        <f t="shared" si="67"/>
        <v>1</v>
      </c>
      <c r="Q107" s="17">
        <f t="shared" si="67"/>
        <v>1</v>
      </c>
      <c r="R107" s="17">
        <f t="shared" si="67"/>
        <v>1</v>
      </c>
      <c r="S107" s="17">
        <f t="shared" si="67"/>
        <v>1</v>
      </c>
      <c r="T107" s="17">
        <f t="shared" si="67"/>
        <v>1</v>
      </c>
      <c r="U107" s="17">
        <f t="shared" si="67"/>
        <v>1</v>
      </c>
      <c r="V107" s="17">
        <f t="shared" si="67"/>
        <v>1</v>
      </c>
      <c r="W107" s="17">
        <f t="shared" si="67"/>
        <v>1</v>
      </c>
      <c r="X107" s="17">
        <f t="shared" si="67"/>
        <v>1</v>
      </c>
      <c r="Y107" s="17">
        <f t="shared" si="67"/>
        <v>1</v>
      </c>
      <c r="Z107" s="17">
        <f t="shared" si="67"/>
        <v>1</v>
      </c>
      <c r="AA107" s="17">
        <f t="shared" si="67"/>
        <v>1</v>
      </c>
      <c r="AB107" s="17">
        <f t="shared" si="67"/>
        <v>1</v>
      </c>
      <c r="AC107" s="17">
        <f t="shared" si="67"/>
        <v>1</v>
      </c>
      <c r="AD107" s="17">
        <f t="shared" si="67"/>
        <v>1</v>
      </c>
      <c r="AE107" s="17">
        <f t="shared" si="67"/>
        <v>1</v>
      </c>
      <c r="AF107" s="17" t="s">
        <v>112</v>
      </c>
      <c r="AG107" s="17" t="str">
        <f>AG106</f>
        <v>T-MGT*,T-HGT*</v>
      </c>
      <c r="AH107" s="17" t="s">
        <v>113</v>
      </c>
    </row>
    <row r="108" spans="2:34" s="32" customFormat="1" x14ac:dyDescent="0.25"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</row>
    <row r="109" spans="2:34" s="32" customFormat="1" x14ac:dyDescent="0.25"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</row>
    <row r="110" spans="2:34" x14ac:dyDescent="0.25">
      <c r="B110" s="15"/>
      <c r="C110" s="15"/>
      <c r="D110" s="15"/>
    </row>
    <row r="111" spans="2:34" x14ac:dyDescent="0.25">
      <c r="B111" s="9" t="s">
        <v>16</v>
      </c>
      <c r="C111" s="15"/>
      <c r="D111" s="15"/>
      <c r="E111" s="15"/>
    </row>
    <row r="112" spans="2:34" ht="15.75" thickBot="1" x14ac:dyDescent="0.3">
      <c r="B112" s="12" t="s">
        <v>11</v>
      </c>
      <c r="C112" s="12" t="s">
        <v>3</v>
      </c>
      <c r="D112" s="25" t="s">
        <v>93</v>
      </c>
      <c r="E112" s="13" t="str">
        <f t="shared" ref="E112:AE112" si="68">E4</f>
        <v>IE</v>
      </c>
      <c r="F112" s="13" t="str">
        <f t="shared" si="68"/>
        <v>IE-CW</v>
      </c>
      <c r="G112" s="13" t="str">
        <f t="shared" si="68"/>
        <v>IE-D</v>
      </c>
      <c r="H112" s="13" t="str">
        <f t="shared" si="68"/>
        <v>IE-KE</v>
      </c>
      <c r="I112" s="13" t="str">
        <f t="shared" si="68"/>
        <v>IE-KK</v>
      </c>
      <c r="J112" s="13" t="str">
        <f t="shared" si="68"/>
        <v>IE-LS</v>
      </c>
      <c r="K112" s="13" t="str">
        <f t="shared" si="68"/>
        <v>IE-LD</v>
      </c>
      <c r="L112" s="13" t="str">
        <f t="shared" si="68"/>
        <v>IE-LH</v>
      </c>
      <c r="M112" s="13" t="str">
        <f t="shared" si="68"/>
        <v>IE-MH</v>
      </c>
      <c r="N112" s="13" t="str">
        <f t="shared" si="68"/>
        <v>IE-OY</v>
      </c>
      <c r="O112" s="13" t="str">
        <f t="shared" si="68"/>
        <v>IE-WH</v>
      </c>
      <c r="P112" s="13" t="str">
        <f t="shared" si="68"/>
        <v>IE-WX</v>
      </c>
      <c r="Q112" s="13" t="str">
        <f t="shared" si="68"/>
        <v>IE-WW</v>
      </c>
      <c r="R112" s="13" t="str">
        <f t="shared" si="68"/>
        <v>IE-CE</v>
      </c>
      <c r="S112" s="13" t="str">
        <f t="shared" si="68"/>
        <v>IE-CO</v>
      </c>
      <c r="T112" s="13" t="str">
        <f t="shared" si="68"/>
        <v>IE-KY</v>
      </c>
      <c r="U112" s="13" t="str">
        <f t="shared" si="68"/>
        <v>IE-LK</v>
      </c>
      <c r="V112" s="13" t="str">
        <f t="shared" si="68"/>
        <v>IE-TA</v>
      </c>
      <c r="W112" s="13" t="str">
        <f t="shared" si="68"/>
        <v>IE-WD</v>
      </c>
      <c r="X112" s="13" t="str">
        <f t="shared" si="68"/>
        <v>IE-G</v>
      </c>
      <c r="Y112" s="13" t="str">
        <f t="shared" si="68"/>
        <v>IE-LM</v>
      </c>
      <c r="Z112" s="13" t="str">
        <f t="shared" si="68"/>
        <v>IE-MO</v>
      </c>
      <c r="AA112" s="13" t="str">
        <f t="shared" si="68"/>
        <v>IE-RN</v>
      </c>
      <c r="AB112" s="13" t="str">
        <f t="shared" si="68"/>
        <v>IE-SO</v>
      </c>
      <c r="AC112" s="13" t="str">
        <f t="shared" si="68"/>
        <v>IE-CN</v>
      </c>
      <c r="AD112" s="13" t="str">
        <f t="shared" si="68"/>
        <v>IE-DL</v>
      </c>
      <c r="AE112" s="13" t="str">
        <f t="shared" si="68"/>
        <v>IE-MN</v>
      </c>
      <c r="AF112" s="14" t="s">
        <v>5</v>
      </c>
      <c r="AG112" s="14" t="s">
        <v>4</v>
      </c>
      <c r="AH112" s="14" t="s">
        <v>19</v>
      </c>
    </row>
    <row r="113" spans="2:34" x14ac:dyDescent="0.25">
      <c r="B113" s="15" t="s">
        <v>96</v>
      </c>
      <c r="C113" s="15">
        <v>2018</v>
      </c>
      <c r="D113" s="15"/>
      <c r="E113" s="24">
        <v>25</v>
      </c>
      <c r="F113" s="24">
        <v>25</v>
      </c>
      <c r="G113" s="24">
        <v>25</v>
      </c>
      <c r="H113" s="24">
        <v>25</v>
      </c>
      <c r="I113" s="24">
        <v>25</v>
      </c>
      <c r="J113" s="24">
        <v>25</v>
      </c>
      <c r="K113" s="24">
        <v>25</v>
      </c>
      <c r="L113" s="24">
        <v>25</v>
      </c>
      <c r="M113" s="24">
        <v>25</v>
      </c>
      <c r="N113" s="24">
        <v>25</v>
      </c>
      <c r="O113" s="24">
        <v>25</v>
      </c>
      <c r="P113" s="24">
        <v>25</v>
      </c>
      <c r="Q113" s="24">
        <v>25</v>
      </c>
      <c r="R113" s="24">
        <v>25</v>
      </c>
      <c r="S113" s="24">
        <v>25</v>
      </c>
      <c r="T113" s="24">
        <v>25</v>
      </c>
      <c r="U113" s="24">
        <v>25</v>
      </c>
      <c r="V113" s="24">
        <v>25</v>
      </c>
      <c r="W113" s="24">
        <v>25</v>
      </c>
      <c r="X113" s="24">
        <v>25</v>
      </c>
      <c r="Y113" s="24">
        <v>25</v>
      </c>
      <c r="Z113" s="24">
        <v>25</v>
      </c>
      <c r="AA113" s="24">
        <v>25</v>
      </c>
      <c r="AB113" s="24">
        <v>25</v>
      </c>
      <c r="AC113" s="24">
        <v>25</v>
      </c>
      <c r="AD113" s="24">
        <v>25</v>
      </c>
      <c r="AE113" s="24">
        <v>25</v>
      </c>
      <c r="AF113" t="s">
        <v>112</v>
      </c>
      <c r="AG113" s="15" t="str">
        <f>AG25</f>
        <v>T-CAR-ICE*</v>
      </c>
      <c r="AH113" t="s">
        <v>113</v>
      </c>
    </row>
    <row r="114" spans="2:34" x14ac:dyDescent="0.25">
      <c r="B114" s="32" t="s">
        <v>96</v>
      </c>
      <c r="C114" s="32">
        <v>2018</v>
      </c>
      <c r="E114" s="36">
        <v>25</v>
      </c>
      <c r="F114" s="36">
        <v>25</v>
      </c>
      <c r="G114" s="36">
        <v>25</v>
      </c>
      <c r="H114" s="36">
        <v>25</v>
      </c>
      <c r="I114" s="36">
        <v>25</v>
      </c>
      <c r="J114" s="36">
        <v>25</v>
      </c>
      <c r="K114" s="36">
        <v>25</v>
      </c>
      <c r="L114" s="36">
        <v>25</v>
      </c>
      <c r="M114" s="36">
        <v>25</v>
      </c>
      <c r="N114" s="36">
        <v>25</v>
      </c>
      <c r="O114" s="36">
        <v>25</v>
      </c>
      <c r="P114" s="36">
        <v>25</v>
      </c>
      <c r="Q114" s="36">
        <v>25</v>
      </c>
      <c r="R114" s="36">
        <v>25</v>
      </c>
      <c r="S114" s="36">
        <v>25</v>
      </c>
      <c r="T114" s="36">
        <v>25</v>
      </c>
      <c r="U114" s="36">
        <v>25</v>
      </c>
      <c r="V114" s="36">
        <v>25</v>
      </c>
      <c r="W114" s="36">
        <v>25</v>
      </c>
      <c r="X114" s="36">
        <v>25</v>
      </c>
      <c r="Y114" s="36">
        <v>25</v>
      </c>
      <c r="Z114" s="36">
        <v>25</v>
      </c>
      <c r="AA114" s="36">
        <v>25</v>
      </c>
      <c r="AB114" s="36">
        <v>25</v>
      </c>
      <c r="AC114" s="36">
        <v>25</v>
      </c>
      <c r="AD114" s="36">
        <v>25</v>
      </c>
      <c r="AE114" s="36">
        <v>25</v>
      </c>
      <c r="AF114" t="s">
        <v>112</v>
      </c>
      <c r="AG114" t="str">
        <f>AG55</f>
        <v>T-CAR-HEV*,T-CAR-PHEV*,T-CAR-BEV*,T-CAR-FCV*</v>
      </c>
      <c r="AH114" s="32" t="s">
        <v>113</v>
      </c>
    </row>
    <row r="115" spans="2:34" x14ac:dyDescent="0.25">
      <c r="B115" s="32" t="s">
        <v>96</v>
      </c>
      <c r="C115">
        <v>2018</v>
      </c>
      <c r="E115">
        <v>20</v>
      </c>
      <c r="F115" s="32">
        <v>20</v>
      </c>
      <c r="G115" s="32">
        <v>20</v>
      </c>
      <c r="H115" s="32">
        <v>20</v>
      </c>
      <c r="I115" s="32">
        <v>20</v>
      </c>
      <c r="J115" s="32">
        <v>20</v>
      </c>
      <c r="K115" s="32">
        <v>20</v>
      </c>
      <c r="L115" s="32">
        <v>20</v>
      </c>
      <c r="M115" s="32">
        <v>20</v>
      </c>
      <c r="N115" s="32">
        <v>20</v>
      </c>
      <c r="O115" s="32">
        <v>20</v>
      </c>
      <c r="P115" s="32">
        <v>20</v>
      </c>
      <c r="Q115" s="32">
        <v>20</v>
      </c>
      <c r="R115" s="32">
        <v>20</v>
      </c>
      <c r="S115" s="32">
        <v>20</v>
      </c>
      <c r="T115" s="32">
        <v>20</v>
      </c>
      <c r="U115" s="32">
        <v>20</v>
      </c>
      <c r="V115" s="32">
        <v>20</v>
      </c>
      <c r="W115" s="32">
        <v>20</v>
      </c>
      <c r="X115" s="32">
        <v>20</v>
      </c>
      <c r="Y115" s="32">
        <v>20</v>
      </c>
      <c r="Z115" s="32">
        <v>20</v>
      </c>
      <c r="AA115" s="32">
        <v>20</v>
      </c>
      <c r="AB115" s="32">
        <v>20</v>
      </c>
      <c r="AC115" s="32">
        <v>20</v>
      </c>
      <c r="AD115" s="32">
        <v>20</v>
      </c>
      <c r="AE115" s="32">
        <v>20</v>
      </c>
      <c r="AF115" t="s">
        <v>112</v>
      </c>
      <c r="AG115" t="str">
        <f>AG80</f>
        <v>T-LGT*</v>
      </c>
      <c r="AH115" s="32" t="s">
        <v>113</v>
      </c>
    </row>
    <row r="116" spans="2:34" x14ac:dyDescent="0.25">
      <c r="B116" s="17" t="s">
        <v>96</v>
      </c>
      <c r="C116" s="17">
        <v>2018</v>
      </c>
      <c r="D116" s="17"/>
      <c r="E116" s="17">
        <v>20</v>
      </c>
      <c r="F116" s="17">
        <v>20</v>
      </c>
      <c r="G116" s="17">
        <v>20</v>
      </c>
      <c r="H116" s="17">
        <v>20</v>
      </c>
      <c r="I116" s="17">
        <v>20</v>
      </c>
      <c r="J116" s="17">
        <v>20</v>
      </c>
      <c r="K116" s="17">
        <v>20</v>
      </c>
      <c r="L116" s="17">
        <v>20</v>
      </c>
      <c r="M116" s="17">
        <v>20</v>
      </c>
      <c r="N116" s="17">
        <v>20</v>
      </c>
      <c r="O116" s="17">
        <v>20</v>
      </c>
      <c r="P116" s="17">
        <v>20</v>
      </c>
      <c r="Q116" s="17">
        <v>20</v>
      </c>
      <c r="R116" s="17">
        <v>20</v>
      </c>
      <c r="S116" s="17">
        <v>20</v>
      </c>
      <c r="T116" s="17">
        <v>20</v>
      </c>
      <c r="U116" s="17">
        <v>20</v>
      </c>
      <c r="V116" s="17">
        <v>20</v>
      </c>
      <c r="W116" s="17">
        <v>20</v>
      </c>
      <c r="X116" s="17">
        <v>20</v>
      </c>
      <c r="Y116" s="17">
        <v>20</v>
      </c>
      <c r="Z116" s="17">
        <v>20</v>
      </c>
      <c r="AA116" s="17">
        <v>20</v>
      </c>
      <c r="AB116" s="17">
        <v>20</v>
      </c>
      <c r="AC116" s="17">
        <v>20</v>
      </c>
      <c r="AD116" s="17">
        <v>20</v>
      </c>
      <c r="AE116" s="17">
        <v>20</v>
      </c>
      <c r="AF116" s="17" t="s">
        <v>112</v>
      </c>
      <c r="AG116" s="17" t="str">
        <f>AG105</f>
        <v>T-MGT*,T-HGT*</v>
      </c>
      <c r="AH116" s="17" t="s">
        <v>113</v>
      </c>
    </row>
    <row r="119" spans="2:34" x14ac:dyDescent="0.25">
      <c r="V119" s="15"/>
    </row>
    <row r="120" spans="2:34" x14ac:dyDescent="0.25">
      <c r="V120" s="15"/>
    </row>
    <row r="121" spans="2:34" x14ac:dyDescent="0.25">
      <c r="V121" s="15"/>
    </row>
    <row r="134" spans="6:6" x14ac:dyDescent="0.25">
      <c r="F134" s="1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5379-8622-4855-B8BF-95147E08A02B}">
  <sheetPr codeName="Sheet7"/>
  <dimension ref="B2:K30"/>
  <sheetViews>
    <sheetView workbookViewId="0">
      <selection activeCell="K22" sqref="K22"/>
    </sheetView>
  </sheetViews>
  <sheetFormatPr defaultRowHeight="15" x14ac:dyDescent="0.25"/>
  <cols>
    <col min="3" max="3" width="9.5703125" bestFit="1" customWidth="1"/>
  </cols>
  <sheetData>
    <row r="2" spans="2:8" x14ac:dyDescent="0.25">
      <c r="C2" t="s">
        <v>102</v>
      </c>
      <c r="G2" t="s">
        <v>101</v>
      </c>
    </row>
    <row r="3" spans="2:8" x14ac:dyDescent="0.25">
      <c r="B3" s="33"/>
      <c r="C3" s="33" t="s">
        <v>97</v>
      </c>
      <c r="D3" s="33" t="s">
        <v>98</v>
      </c>
      <c r="G3" s="29" t="s">
        <v>99</v>
      </c>
      <c r="H3" s="34" t="s">
        <v>100</v>
      </c>
    </row>
    <row r="4" spans="2:8" x14ac:dyDescent="0.25">
      <c r="B4" s="30">
        <v>1</v>
      </c>
      <c r="C4" s="31">
        <v>100</v>
      </c>
      <c r="D4" s="31">
        <v>100</v>
      </c>
      <c r="G4" s="31">
        <v>100</v>
      </c>
      <c r="H4" s="31">
        <v>100</v>
      </c>
    </row>
    <row r="5" spans="2:8" x14ac:dyDescent="0.25">
      <c r="B5" s="30">
        <v>2</v>
      </c>
      <c r="C5" s="31">
        <f>C4</f>
        <v>100</v>
      </c>
      <c r="D5" s="31">
        <v>100</v>
      </c>
      <c r="G5" s="31">
        <v>98.006673609068244</v>
      </c>
      <c r="H5" s="31">
        <v>98.52914167923575</v>
      </c>
    </row>
    <row r="6" spans="2:8" x14ac:dyDescent="0.25">
      <c r="B6" s="30">
        <v>3</v>
      </c>
      <c r="C6" s="31">
        <f t="shared" ref="C6:C12" si="0">C5</f>
        <v>100</v>
      </c>
      <c r="D6" s="31">
        <v>100</v>
      </c>
      <c r="G6" s="31">
        <v>94.974700494263416</v>
      </c>
      <c r="H6" s="31">
        <v>93.352234155599049</v>
      </c>
    </row>
    <row r="7" spans="2:8" x14ac:dyDescent="0.25">
      <c r="B7" s="30">
        <v>4</v>
      </c>
      <c r="C7" s="31">
        <f t="shared" si="0"/>
        <v>100</v>
      </c>
      <c r="D7" s="31">
        <v>100</v>
      </c>
      <c r="G7" s="31">
        <v>90.306898283260168</v>
      </c>
      <c r="H7" s="31">
        <v>86.85304484817155</v>
      </c>
    </row>
    <row r="8" spans="2:8" x14ac:dyDescent="0.25">
      <c r="B8" s="30">
        <v>5</v>
      </c>
      <c r="C8" s="31">
        <f t="shared" si="0"/>
        <v>100</v>
      </c>
      <c r="D8" s="31">
        <v>94.791311868018951</v>
      </c>
      <c r="G8" s="31">
        <v>86.715175935853821</v>
      </c>
      <c r="H8" s="31">
        <v>80.912695485417572</v>
      </c>
    </row>
    <row r="9" spans="2:8" x14ac:dyDescent="0.25">
      <c r="B9" s="30">
        <v>6</v>
      </c>
      <c r="C9" s="31">
        <f t="shared" si="0"/>
        <v>100</v>
      </c>
      <c r="D9" s="31">
        <v>90.608507754908544</v>
      </c>
      <c r="G9" s="31">
        <v>83.870839876337328</v>
      </c>
      <c r="H9" s="31">
        <v>74.663612868686755</v>
      </c>
    </row>
    <row r="10" spans="2:8" x14ac:dyDescent="0.25">
      <c r="B10" s="30">
        <v>7</v>
      </c>
      <c r="C10" s="31">
        <f t="shared" si="0"/>
        <v>100</v>
      </c>
      <c r="D10" s="31">
        <v>91.435706526982955</v>
      </c>
      <c r="G10" s="31">
        <v>79.860750405892773</v>
      </c>
      <c r="H10" s="31">
        <v>68.748310495340633</v>
      </c>
    </row>
    <row r="11" spans="2:8" x14ac:dyDescent="0.25">
      <c r="B11" s="30">
        <v>8</v>
      </c>
      <c r="C11" s="31">
        <f t="shared" si="0"/>
        <v>100</v>
      </c>
      <c r="D11" s="31">
        <v>86.882412861909742</v>
      </c>
      <c r="G11" s="31">
        <v>75.118062241318853</v>
      </c>
      <c r="H11" s="31">
        <v>62.348824545899561</v>
      </c>
    </row>
    <row r="12" spans="2:8" x14ac:dyDescent="0.25">
      <c r="B12" s="30">
        <v>9</v>
      </c>
      <c r="C12" s="31">
        <f t="shared" si="0"/>
        <v>100</v>
      </c>
      <c r="D12" s="31">
        <v>82.922695299454816</v>
      </c>
      <c r="G12" s="31">
        <v>69.6531002200975</v>
      </c>
      <c r="H12" s="31">
        <v>55.224298141356314</v>
      </c>
    </row>
    <row r="13" spans="2:8" x14ac:dyDescent="0.25">
      <c r="B13" s="30">
        <v>10</v>
      </c>
      <c r="C13" s="31">
        <v>97.817172107331274</v>
      </c>
      <c r="D13" s="31">
        <v>79.8798293371689</v>
      </c>
      <c r="G13" s="31">
        <v>62.902859094617632</v>
      </c>
      <c r="H13" s="31">
        <v>47.617464080799252</v>
      </c>
    </row>
    <row r="14" spans="2:8" x14ac:dyDescent="0.25">
      <c r="B14" s="30">
        <v>11</v>
      </c>
      <c r="C14" s="31">
        <v>91.208748020585688</v>
      </c>
      <c r="D14" s="31">
        <v>77.410832278704106</v>
      </c>
      <c r="G14" s="31">
        <v>55.432706683831476</v>
      </c>
      <c r="H14" s="31">
        <v>39.917052340536635</v>
      </c>
    </row>
    <row r="15" spans="2:8" x14ac:dyDescent="0.25">
      <c r="B15" s="30">
        <v>12</v>
      </c>
      <c r="C15" s="31">
        <v>83.185402303734833</v>
      </c>
      <c r="D15" s="31">
        <v>75.463213805523367</v>
      </c>
      <c r="G15" s="31">
        <v>48.05039720027159</v>
      </c>
      <c r="H15" s="31">
        <v>33.335379569397006</v>
      </c>
    </row>
    <row r="16" spans="2:8" x14ac:dyDescent="0.25">
      <c r="B16" s="30">
        <v>13</v>
      </c>
      <c r="C16" s="31">
        <v>73.189170208617199</v>
      </c>
      <c r="D16" s="31">
        <v>73.291243695362795</v>
      </c>
      <c r="G16" s="31">
        <v>40.170806551059933</v>
      </c>
      <c r="H16" s="31">
        <v>27.182645076790244</v>
      </c>
    </row>
    <row r="17" spans="2:11" x14ac:dyDescent="0.25">
      <c r="B17" s="30">
        <v>14</v>
      </c>
      <c r="C17" s="31">
        <v>62.121577779185166</v>
      </c>
      <c r="D17" s="31">
        <v>66.679740354677278</v>
      </c>
      <c r="G17" s="31">
        <v>32.931880209238983</v>
      </c>
      <c r="H17" s="31">
        <v>22.234613200547688</v>
      </c>
    </row>
    <row r="18" spans="2:11" x14ac:dyDescent="0.25">
      <c r="B18" s="30">
        <v>15</v>
      </c>
      <c r="C18" s="31">
        <v>50.753665598451725</v>
      </c>
      <c r="D18" s="31">
        <v>64.133899762258679</v>
      </c>
      <c r="G18" s="31">
        <v>26.434993477403758</v>
      </c>
      <c r="H18" s="31">
        <v>17.649556942575554</v>
      </c>
    </row>
    <row r="19" spans="2:11" x14ac:dyDescent="0.25">
      <c r="B19" s="30">
        <v>16</v>
      </c>
      <c r="C19" s="31">
        <v>38.939050015936672</v>
      </c>
      <c r="D19" s="31">
        <v>58.571784206288683</v>
      </c>
      <c r="G19" s="31">
        <v>21.683838191555942</v>
      </c>
      <c r="H19" s="31">
        <v>13.445173927988153</v>
      </c>
    </row>
    <row r="20" spans="2:11" x14ac:dyDescent="0.25">
      <c r="B20" s="30">
        <v>17</v>
      </c>
      <c r="C20" s="31">
        <v>28.846757747842602</v>
      </c>
      <c r="D20" s="31">
        <v>57.182695902647176</v>
      </c>
      <c r="G20" s="31">
        <v>16.562651995335095</v>
      </c>
      <c r="H20" s="31">
        <v>10.369661419333884</v>
      </c>
    </row>
    <row r="21" spans="2:11" x14ac:dyDescent="0.25">
      <c r="B21" s="30">
        <v>18</v>
      </c>
      <c r="C21" s="31">
        <v>21.370203747193298</v>
      </c>
      <c r="D21" s="31">
        <v>43.476309517427985</v>
      </c>
      <c r="G21" s="31">
        <v>12.451523253043293</v>
      </c>
      <c r="H21" s="31">
        <v>7.9509162050425948</v>
      </c>
    </row>
    <row r="22" spans="2:11" x14ac:dyDescent="0.25">
      <c r="B22" s="30">
        <v>19</v>
      </c>
      <c r="C22" s="31">
        <v>15.831436315601509</v>
      </c>
      <c r="D22" s="31">
        <v>41.274159714086935</v>
      </c>
      <c r="G22" s="31">
        <v>9.5433844653148867</v>
      </c>
      <c r="H22" s="31">
        <v>5.8300319058096814</v>
      </c>
    </row>
    <row r="23" spans="2:11" x14ac:dyDescent="0.25">
      <c r="B23" s="30">
        <v>20</v>
      </c>
      <c r="C23" s="31">
        <v>11.728216482159834</v>
      </c>
      <c r="D23" s="31">
        <v>40.009682595636676</v>
      </c>
      <c r="G23" s="31">
        <v>8.18004382741276</v>
      </c>
      <c r="H23" s="31">
        <v>4.9971702049797271</v>
      </c>
    </row>
    <row r="24" spans="2:11" x14ac:dyDescent="0.25">
      <c r="B24" s="37" t="s">
        <v>103</v>
      </c>
      <c r="C24" s="26"/>
      <c r="D24" s="27"/>
      <c r="G24" s="37" t="s">
        <v>104</v>
      </c>
      <c r="H24" s="32"/>
      <c r="I24" s="32"/>
      <c r="J24" s="32"/>
      <c r="K24" s="32"/>
    </row>
    <row r="25" spans="2:11" x14ac:dyDescent="0.25">
      <c r="B25" s="15"/>
      <c r="C25" s="26"/>
      <c r="D25" s="27"/>
      <c r="G25" s="32"/>
      <c r="H25" s="32"/>
      <c r="I25" s="32"/>
      <c r="J25" s="32"/>
      <c r="K25" s="32"/>
    </row>
    <row r="26" spans="2:11" x14ac:dyDescent="0.25">
      <c r="B26" s="15"/>
      <c r="C26" s="26"/>
      <c r="D26" s="27"/>
      <c r="G26" s="32"/>
      <c r="H26" s="32"/>
      <c r="I26" s="32"/>
      <c r="J26" s="32"/>
      <c r="K26" s="32"/>
    </row>
    <row r="27" spans="2:11" x14ac:dyDescent="0.25">
      <c r="B27" s="15"/>
      <c r="C27" s="26"/>
      <c r="D27" s="27"/>
      <c r="G27" s="32"/>
      <c r="H27" s="32"/>
      <c r="I27" s="32"/>
      <c r="K27" s="32"/>
    </row>
    <row r="28" spans="2:11" x14ac:dyDescent="0.25">
      <c r="B28" s="15"/>
      <c r="C28" s="26"/>
      <c r="D28" s="27"/>
      <c r="G28" s="32"/>
      <c r="H28" s="32"/>
      <c r="I28" s="32"/>
      <c r="J28" s="32"/>
      <c r="K28" s="32"/>
    </row>
    <row r="29" spans="2:11" x14ac:dyDescent="0.25">
      <c r="G29" s="32"/>
      <c r="H29" s="32"/>
      <c r="I29" s="32"/>
      <c r="J29" s="32"/>
      <c r="K29" s="32"/>
    </row>
    <row r="30" spans="2:11" x14ac:dyDescent="0.25">
      <c r="G30" s="32"/>
      <c r="H30" s="32"/>
      <c r="I30" s="32"/>
      <c r="J30" s="32"/>
      <c r="K30" s="32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topLeftCell="W1" workbookViewId="0">
      <selection activeCell="AL3" sqref="AL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34" width="10.7109375" customWidth="1"/>
    <col min="35" max="35" width="8.7109375" bestFit="1" customWidth="1"/>
    <col min="36" max="37" width="8.4257812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2" width="8.42578125" bestFit="1" customWidth="1"/>
  </cols>
  <sheetData>
    <row r="1" spans="1:43" x14ac:dyDescent="0.25">
      <c r="A1" t="s">
        <v>32</v>
      </c>
    </row>
    <row r="2" spans="1:43" x14ac:dyDescent="0.25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DH272"/>
  <sheetViews>
    <sheetView zoomScale="40" zoomScaleNormal="40" workbookViewId="0">
      <selection activeCell="AP208" sqref="AP208"/>
    </sheetView>
  </sheetViews>
  <sheetFormatPr defaultRowHeight="15" x14ac:dyDescent="0.25"/>
  <cols>
    <col min="3" max="3" width="23.5703125" bestFit="1" customWidth="1"/>
    <col min="4" max="4" width="19.42578125" customWidth="1"/>
    <col min="14" max="14" width="10.5703125" bestFit="1" customWidth="1"/>
    <col min="15" max="15" width="12" bestFit="1" customWidth="1"/>
  </cols>
  <sheetData>
    <row r="3" spans="1:112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</row>
    <row r="4" spans="1:112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</row>
    <row r="5" spans="1:112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</row>
    <row r="6" spans="1:112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:112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112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112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</row>
    <row r="10" spans="1:112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112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</row>
    <row r="12" spans="1:112" x14ac:dyDescent="0.2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spans="1:112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</row>
    <row r="14" spans="1:112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spans="1:112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</row>
    <row r="16" spans="1:112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</row>
    <row r="17" spans="1:112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</row>
    <row r="18" spans="1:112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</row>
    <row r="19" spans="1:112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</row>
    <row r="20" spans="1:112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</row>
    <row r="21" spans="1:112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</row>
    <row r="22" spans="1:112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</row>
    <row r="23" spans="1:112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</row>
    <row r="24" spans="1:112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</row>
    <row r="25" spans="1:112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</row>
    <row r="26" spans="1:112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</row>
    <row r="27" spans="1:112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</row>
    <row r="28" spans="1:112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</row>
    <row r="29" spans="1:112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</row>
    <row r="30" spans="1:112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</row>
    <row r="31" spans="1:112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</row>
    <row r="32" spans="1:112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</row>
    <row r="33" spans="1:112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</row>
    <row r="34" spans="1:112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</row>
    <row r="35" spans="1:112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</row>
    <row r="36" spans="1:112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</row>
    <row r="37" spans="1:112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</row>
    <row r="38" spans="1:112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</row>
    <row r="39" spans="1:112" ht="13.9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</row>
    <row r="40" spans="1:112" ht="13.9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</row>
    <row r="41" spans="1:112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</row>
    <row r="42" spans="1:112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</row>
    <row r="43" spans="1:112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</row>
    <row r="44" spans="1:112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</row>
    <row r="45" spans="1:112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</row>
    <row r="46" spans="1:112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</row>
    <row r="47" spans="1:112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</row>
    <row r="48" spans="1:112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</row>
    <row r="49" spans="1:112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</row>
    <row r="50" spans="1:112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</row>
    <row r="51" spans="1:112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</row>
    <row r="52" spans="1:112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r="53" spans="1:112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</row>
    <row r="54" spans="1:112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</row>
    <row r="55" spans="1:112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</row>
    <row r="56" spans="1:112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</row>
    <row r="57" spans="1:112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</row>
    <row r="58" spans="1:112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</row>
    <row r="59" spans="1:112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</row>
    <row r="60" spans="1:112" s="15" customFormat="1" x14ac:dyDescent="0.25"/>
    <row r="61" spans="1:112" s="15" customFormat="1" x14ac:dyDescent="0.25"/>
    <row r="62" spans="1:112" s="15" customFormat="1" x14ac:dyDescent="0.25"/>
    <row r="63" spans="1:112" s="15" customFormat="1" x14ac:dyDescent="0.25"/>
    <row r="64" spans="1:112" s="15" customFormat="1" x14ac:dyDescent="0.25"/>
    <row r="65" s="15" customFormat="1" x14ac:dyDescent="0.25"/>
    <row r="66" s="15" customFormat="1" x14ac:dyDescent="0.25"/>
    <row r="67" s="15" customFormat="1" x14ac:dyDescent="0.25"/>
    <row r="68" s="15" customFormat="1" x14ac:dyDescent="0.25"/>
    <row r="69" s="15" customFormat="1" x14ac:dyDescent="0.25"/>
    <row r="70" s="15" customFormat="1" x14ac:dyDescent="0.25"/>
    <row r="71" s="15" customFormat="1" x14ac:dyDescent="0.25"/>
    <row r="72" s="15" customFormat="1" x14ac:dyDescent="0.25"/>
    <row r="73" s="15" customFormat="1" x14ac:dyDescent="0.25"/>
    <row r="74" s="15" customFormat="1" x14ac:dyDescent="0.25"/>
    <row r="75" s="15" customFormat="1" x14ac:dyDescent="0.25"/>
    <row r="76" s="15" customFormat="1" x14ac:dyDescent="0.25"/>
    <row r="77" s="15" customFormat="1" x14ac:dyDescent="0.25"/>
    <row r="78" s="15" customFormat="1" x14ac:dyDescent="0.25"/>
    <row r="79" s="15" customFormat="1" x14ac:dyDescent="0.25"/>
    <row r="80" s="15" customFormat="1" x14ac:dyDescent="0.25"/>
    <row r="81" spans="1:112" s="15" customFormat="1" x14ac:dyDescent="0.25"/>
    <row r="82" spans="1:112" s="15" customFormat="1" x14ac:dyDescent="0.25"/>
    <row r="83" spans="1:112" s="15" customFormat="1" x14ac:dyDescent="0.25"/>
    <row r="84" spans="1:112" s="15" customFormat="1" x14ac:dyDescent="0.25"/>
    <row r="85" spans="1:112" s="15" customFormat="1" x14ac:dyDescent="0.25"/>
    <row r="86" spans="1:112" s="15" customFormat="1" x14ac:dyDescent="0.25"/>
    <row r="87" spans="1:112" s="15" customFormat="1" x14ac:dyDescent="0.25"/>
    <row r="88" spans="1:112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</row>
    <row r="89" spans="1:112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</row>
    <row r="90" spans="1:112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</row>
    <row r="91" spans="1:112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</row>
    <row r="92" spans="1:112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</row>
    <row r="93" spans="1:112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</row>
    <row r="94" spans="1:112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</row>
    <row r="95" spans="1:112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</row>
    <row r="96" spans="1:112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</row>
    <row r="97" spans="1:112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</row>
    <row r="98" spans="1:112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</row>
    <row r="99" spans="1:112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</row>
    <row r="100" spans="1:112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</row>
    <row r="101" spans="1:112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</row>
    <row r="102" spans="1:112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</row>
    <row r="103" spans="1:112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</row>
    <row r="104" spans="1:112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</row>
    <row r="105" spans="1:112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</row>
    <row r="106" spans="1:112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</row>
    <row r="107" spans="1:112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</row>
    <row r="108" spans="1:112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</row>
    <row r="109" spans="1:112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</row>
    <row r="110" spans="1:112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</row>
    <row r="111" spans="1:112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</row>
    <row r="112" spans="1:112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</row>
    <row r="113" spans="1:112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</row>
    <row r="114" spans="1:112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</row>
    <row r="115" spans="1:112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</row>
    <row r="116" spans="1:112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</row>
    <row r="117" spans="1:112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</row>
    <row r="118" spans="1:112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</row>
    <row r="119" spans="1:112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</row>
    <row r="120" spans="1:112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</row>
    <row r="121" spans="1:112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</row>
    <row r="122" spans="1:112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</row>
    <row r="123" spans="1:112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</row>
    <row r="124" spans="1:112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</row>
    <row r="125" spans="1:112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</row>
    <row r="126" spans="1:112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</row>
    <row r="127" spans="1:112" s="15" customFormat="1" x14ac:dyDescent="0.25"/>
    <row r="128" spans="1:112" s="15" customFormat="1" x14ac:dyDescent="0.25"/>
    <row r="129" spans="1:112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</row>
    <row r="130" spans="1:112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</row>
    <row r="131" spans="1:112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</row>
    <row r="132" spans="1:112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</row>
    <row r="133" spans="1:112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</row>
    <row r="134" spans="1:112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</row>
    <row r="135" spans="1:112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</row>
    <row r="136" spans="1:112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</row>
    <row r="137" spans="1:112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</row>
    <row r="138" spans="1:112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</row>
    <row r="139" spans="1:112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</row>
    <row r="140" spans="1:112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</row>
    <row r="141" spans="1:112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</row>
    <row r="142" spans="1:112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</row>
    <row r="143" spans="1:112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</row>
    <row r="144" spans="1:112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</row>
    <row r="145" spans="1:112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</row>
    <row r="146" spans="1:112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</row>
    <row r="147" spans="1:112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</row>
    <row r="148" spans="1:112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</row>
    <row r="149" spans="1:112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</row>
    <row r="150" spans="1:112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</row>
    <row r="151" spans="1:112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</row>
    <row r="152" spans="1:112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</row>
    <row r="153" spans="1:112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</row>
    <row r="154" spans="1:112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</row>
    <row r="155" spans="1:112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</row>
    <row r="156" spans="1:112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</row>
    <row r="157" spans="1:112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</row>
    <row r="158" spans="1:112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</row>
    <row r="159" spans="1:112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</row>
    <row r="160" spans="1:112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</row>
    <row r="161" spans="1:112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</row>
    <row r="162" spans="1:112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</row>
    <row r="163" spans="1:112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</row>
    <row r="164" spans="1:112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</row>
    <row r="165" spans="1:112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</row>
    <row r="166" spans="1:112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</row>
    <row r="167" spans="1:112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</row>
    <row r="168" spans="1:112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</row>
    <row r="169" spans="1:112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</row>
    <row r="170" spans="1:112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</row>
    <row r="171" spans="1:112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</row>
    <row r="172" spans="1:112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</row>
    <row r="173" spans="1:112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</row>
    <row r="174" spans="1:112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</row>
    <row r="175" spans="1:112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</row>
    <row r="176" spans="1:112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</row>
    <row r="177" spans="1:112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</row>
    <row r="178" spans="1:112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</row>
    <row r="179" spans="1:112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</row>
    <row r="180" spans="1:112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</row>
    <row r="181" spans="1:112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</row>
    <row r="182" spans="1:112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</row>
    <row r="183" spans="1:112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</row>
    <row r="184" spans="1:112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</row>
    <row r="185" spans="1:112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</row>
    <row r="186" spans="1:112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</row>
    <row r="187" spans="1:112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</row>
    <row r="188" spans="1:112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</row>
    <row r="189" spans="1:112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</row>
    <row r="190" spans="1:112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</row>
    <row r="191" spans="1:112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</row>
    <row r="192" spans="1:112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</row>
    <row r="193" spans="1:112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</row>
    <row r="194" spans="1:112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</row>
    <row r="195" spans="1:112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</row>
    <row r="196" spans="1:112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</row>
    <row r="197" spans="1:112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</row>
    <row r="198" spans="1:112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</row>
    <row r="199" spans="1:112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</row>
    <row r="200" spans="1:112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</row>
    <row r="201" spans="1:112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</row>
    <row r="202" spans="1:112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</row>
    <row r="203" spans="1:112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</row>
    <row r="204" spans="1:112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</row>
    <row r="205" spans="1:112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</row>
    <row r="206" spans="1:112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</row>
    <row r="207" spans="1:112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</row>
    <row r="208" spans="1:112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</row>
    <row r="209" spans="1:112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</row>
    <row r="210" spans="1:112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</row>
    <row r="211" spans="1:112" s="15" customFormat="1" x14ac:dyDescent="0.25"/>
    <row r="212" spans="1:112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</row>
    <row r="213" spans="1:112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</row>
    <row r="214" spans="1:112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</row>
    <row r="215" spans="1:112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</row>
    <row r="216" spans="1:112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</row>
    <row r="217" spans="1:112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</row>
    <row r="218" spans="1:112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</row>
    <row r="219" spans="1:112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</row>
    <row r="220" spans="1:112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</row>
    <row r="221" spans="1:112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</row>
    <row r="222" spans="1:112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</row>
    <row r="223" spans="1:112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</row>
    <row r="224" spans="1:112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</row>
    <row r="225" spans="1:112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</row>
    <row r="226" spans="1:112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</row>
    <row r="227" spans="1:112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</row>
    <row r="228" spans="1:112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</row>
    <row r="229" spans="1:112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</row>
    <row r="230" spans="1:112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</row>
    <row r="231" spans="1:112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</row>
    <row r="232" spans="1:112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</row>
    <row r="233" spans="1:112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</row>
    <row r="234" spans="1:112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</row>
    <row r="235" spans="1:112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</row>
    <row r="236" spans="1:112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</row>
    <row r="237" spans="1:112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</row>
    <row r="238" spans="1:112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</row>
    <row r="239" spans="1:112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</row>
    <row r="240" spans="1:112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</row>
    <row r="241" spans="1:112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</row>
    <row r="242" spans="1:112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</row>
    <row r="243" spans="1:112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</row>
    <row r="244" spans="1:112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</row>
    <row r="245" spans="1:112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</row>
    <row r="246" spans="1:112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</row>
    <row r="247" spans="1:112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</row>
    <row r="248" spans="1:112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</row>
    <row r="249" spans="1:112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</row>
    <row r="250" spans="1:112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</row>
    <row r="251" spans="1:112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</row>
    <row r="252" spans="1:112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</row>
    <row r="253" spans="1:112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</row>
    <row r="254" spans="1:112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</row>
    <row r="255" spans="1:112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</row>
    <row r="256" spans="1:112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</row>
    <row r="257" spans="1:112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</row>
    <row r="258" spans="1:112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</row>
    <row r="259" spans="1:112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</row>
    <row r="260" spans="1:112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</row>
    <row r="261" spans="1:112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</row>
    <row r="262" spans="1:112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</row>
    <row r="263" spans="1:112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</row>
    <row r="264" spans="1:112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</row>
    <row r="265" spans="1:112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</row>
    <row r="266" spans="1:112" x14ac:dyDescent="0.25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</row>
    <row r="267" spans="1:112" x14ac:dyDescent="0.25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</row>
    <row r="268" spans="1:112" x14ac:dyDescent="0.25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</row>
    <row r="269" spans="1:112" x14ac:dyDescent="0.25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</row>
    <row r="270" spans="1:112" x14ac:dyDescent="0.25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</row>
    <row r="271" spans="1:112" x14ac:dyDescent="0.25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</row>
    <row r="272" spans="1:112" x14ac:dyDescent="0.25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26</v>
      </c>
    </row>
    <row r="2" spans="1:15" x14ac:dyDescent="0.25">
      <c r="B2" s="1" t="s">
        <v>0</v>
      </c>
    </row>
    <row r="3" spans="1:15" x14ac:dyDescent="0.25">
      <c r="B3" s="7" t="s">
        <v>25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29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27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25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INS</vt:lpstr>
      <vt:lpstr>Scrappage profile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2021-11-16T22:45:25Z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966076135635375</vt:r8>
  </property>
</Properties>
</file>