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:\GDrive\PhD\TIMES-Ireland\Model_TIM\SuppXLS\"/>
    </mc:Choice>
  </mc:AlternateContent>
  <xr:revisionPtr revIDLastSave="0" documentId="13_ncr:1_{84B90D9D-0F08-4DF3-B35B-82F89EC14E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" i="1"/>
  <c r="K24" i="1" l="1"/>
  <c r="K25" i="1"/>
  <c r="K26" i="1"/>
  <c r="K27" i="1"/>
  <c r="K28" i="1"/>
  <c r="K29" i="1"/>
  <c r="K30" i="1"/>
  <c r="K23" i="1"/>
  <c r="C3" i="7" a="1"/>
  <c r="C3" i="7" s="1"/>
  <c r="J5" i="5" s="1"/>
  <c r="D3" i="7" a="1"/>
  <c r="D3" i="7" s="1"/>
  <c r="F3" i="7" a="1"/>
  <c r="F3" i="7" s="1"/>
  <c r="H3" i="7" a="1"/>
  <c r="H3" i="7" s="1"/>
  <c r="J3" i="7" a="1"/>
  <c r="J3" i="7" s="1"/>
  <c r="Q5" i="5" s="1"/>
  <c r="L3" i="7" a="1"/>
  <c r="L3" i="7" s="1"/>
  <c r="S5" i="5" s="1"/>
  <c r="N3" i="7" a="1"/>
  <c r="N3" i="7" s="1"/>
  <c r="P3" i="7" a="1"/>
  <c r="P3" i="7" s="1"/>
  <c r="R3" i="7" a="1"/>
  <c r="R3" i="7" s="1"/>
  <c r="Y5" i="5" s="1"/>
  <c r="T3" i="7" a="1"/>
  <c r="T3" i="7" s="1"/>
  <c r="AA5" i="5" s="1"/>
  <c r="V3" i="7" a="1"/>
  <c r="V3" i="7" s="1"/>
  <c r="X3" i="7" a="1"/>
  <c r="X3" i="7" s="1"/>
  <c r="Z3" i="7" a="1"/>
  <c r="Z3" i="7" s="1"/>
  <c r="AG5" i="5" s="1"/>
  <c r="AB3" i="7" a="1"/>
  <c r="AB3" i="7" s="1"/>
  <c r="AI5" i="5" s="1"/>
  <c r="AD3" i="7" a="1"/>
  <c r="AD3" i="7" s="1"/>
  <c r="E5" i="7"/>
  <c r="E3" i="7" s="1" a="1"/>
  <c r="E3" i="7" s="1"/>
  <c r="F5" i="7"/>
  <c r="G5" i="7"/>
  <c r="G3" i="7" s="1" a="1"/>
  <c r="G3" i="7" s="1"/>
  <c r="N5" i="5" s="1"/>
  <c r="H5" i="7"/>
  <c r="I5" i="7"/>
  <c r="I3" i="7" s="1" a="1"/>
  <c r="I3" i="7" s="1"/>
  <c r="J5" i="7"/>
  <c r="K5" i="7"/>
  <c r="K3" i="7" s="1" a="1"/>
  <c r="K3" i="7" s="1"/>
  <c r="R5" i="5" s="1"/>
  <c r="L5" i="7"/>
  <c r="M5" i="7"/>
  <c r="M3" i="7" s="1" a="1"/>
  <c r="M3" i="7" s="1"/>
  <c r="N5" i="7"/>
  <c r="O5" i="7"/>
  <c r="O3" i="7" s="1" a="1"/>
  <c r="O3" i="7" s="1"/>
  <c r="V5" i="5" s="1"/>
  <c r="P5" i="7"/>
  <c r="Q5" i="7"/>
  <c r="Q3" i="7" s="1" a="1"/>
  <c r="Q3" i="7" s="1"/>
  <c r="R5" i="7"/>
  <c r="S5" i="7"/>
  <c r="S3" i="7" s="1" a="1"/>
  <c r="S3" i="7" s="1"/>
  <c r="Z5" i="5" s="1"/>
  <c r="T5" i="7"/>
  <c r="U5" i="7"/>
  <c r="U3" i="7" s="1" a="1"/>
  <c r="U3" i="7" s="1"/>
  <c r="V5" i="7"/>
  <c r="W5" i="7"/>
  <c r="W3" i="7" s="1" a="1"/>
  <c r="W3" i="7" s="1"/>
  <c r="AD5" i="5" s="1"/>
  <c r="X5" i="7"/>
  <c r="Y5" i="7"/>
  <c r="Y3" i="7" s="1" a="1"/>
  <c r="Y3" i="7" s="1"/>
  <c r="Z5" i="7"/>
  <c r="AA5" i="7"/>
  <c r="AA3" i="7" s="1" a="1"/>
  <c r="AA3" i="7" s="1"/>
  <c r="AB5" i="7"/>
  <c r="AC5" i="7"/>
  <c r="AC3" i="7" s="1" a="1"/>
  <c r="AC3" i="7" s="1"/>
  <c r="AJ5" i="5" s="1"/>
  <c r="AD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K5" i="5"/>
  <c r="L5" i="5"/>
  <c r="M5" i="5"/>
  <c r="O5" i="5"/>
  <c r="P5" i="5"/>
  <c r="T5" i="5"/>
  <c r="U5" i="5"/>
  <c r="W5" i="5"/>
  <c r="X5" i="5"/>
  <c r="AB5" i="5"/>
  <c r="AC5" i="5"/>
  <c r="AE5" i="5"/>
  <c r="AF5" i="5"/>
  <c r="AH5" i="5"/>
  <c r="AK5" i="5"/>
</calcChain>
</file>

<file path=xl/sharedStrings.xml><?xml version="1.0" encoding="utf-8"?>
<sst xmlns="http://schemas.openxmlformats.org/spreadsheetml/2006/main" count="761" uniqueCount="192">
  <si>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</si>
  <si>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</si>
  <si>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</si>
  <si>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</si>
  <si>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</si>
  <si>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</si>
  <si>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</si>
  <si>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</si>
  <si>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</si>
  <si>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</si>
  <si>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</si>
  <si>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</si>
  <si>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</si>
  <si>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</si>
  <si>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</si>
  <si>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</si>
  <si>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</si>
  <si>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</si>
  <si>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</si>
  <si>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</si>
  <si>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</si>
  <si>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</si>
  <si>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</si>
  <si>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</si>
  <si>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</si>
  <si>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</si>
  <si>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</si>
  <si>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</si>
  <si>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</si>
  <si>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</si>
  <si>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</si>
  <si>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</si>
  <si>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</si>
  <si>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</si>
  <si>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</si>
  <si>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</si>
  <si>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</si>
  <si>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</si>
  <si>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</si>
  <si>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</si>
  <si>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</si>
  <si>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</si>
  <si>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</si>
  <si>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</si>
  <si>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</si>
  <si>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</si>
  <si>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</si>
  <si>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</si>
  <si>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</si>
  <si>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</si>
  <si>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</si>
  <si>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</si>
  <si>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</si>
  <si>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</si>
  <si>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</si>
  <si>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</si>
  <si>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</si>
  <si>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</si>
  <si>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</si>
  <si>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</si>
  <si>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</si>
  <si>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</si>
  <si>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</si>
  <si>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</si>
  <si>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</si>
  <si>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</si>
  <si>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</si>
  <si>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</si>
  <si>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</si>
  <si>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</si>
  <si>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</si>
  <si>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</si>
  <si>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</si>
  <si>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</si>
  <si>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</si>
  <si>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</si>
  <si>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</si>
  <si>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</si>
  <si>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</si>
  <si>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</si>
  <si>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</si>
  <si>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</si>
  <si>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</si>
  <si>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</si>
  <si>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</si>
  <si>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</si>
  <si>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</si>
  <si>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</si>
  <si>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</si>
  <si>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</si>
  <si>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</si>
  <si>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</si>
  <si>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</si>
  <si>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</si>
  <si>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</si>
  <si>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</si>
  <si>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</si>
  <si>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</si>
  <si>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</si>
  <si>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</si>
  <si>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</si>
  <si>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</si>
  <si>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</si>
  <si>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</si>
  <si>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</si>
  <si>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</si>
  <si>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</si>
  <si>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</si>
  <si>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</si>
  <si>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</si>
  <si>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</si>
  <si>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</si>
  <si>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</si>
  <si>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</si>
  <si>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</si>
  <si>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</si>
  <si>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</si>
  <si>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</si>
  <si>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</si>
  <si>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</si>
  <si>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</si>
  <si>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</si>
  <si>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</si>
  <si>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</si>
  <si>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</si>
  <si>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</si>
  <si>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</si>
  <si>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</si>
  <si>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</si>
  <si>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</si>
  <si>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</si>
  <si>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</si>
  <si>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</si>
  <si>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</si>
  <si>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</si>
  <si>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</si>
  <si>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</si>
  <si>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</si>
  <si>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</si>
  <si>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</si>
  <si>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</si>
  <si>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</si>
  <si>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</si>
  <si>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</si>
  <si>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</si>
  <si>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</si>
  <si>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</si>
  <si>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</si>
  <si>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</si>
  <si>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</si>
  <si>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</si>
  <si>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</si>
  <si>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</si>
  <si>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</si>
  <si>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</si>
  <si>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</si>
  <si>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</si>
  <si>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</si>
  <si>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</si>
  <si>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</si>
  <si>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</si>
  <si>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Residential Space Heating Apartment</t>
  </si>
  <si>
    <t>RSDSH_Att</t>
  </si>
  <si>
    <t>Residential Space Heating Attached</t>
  </si>
  <si>
    <t>RSDSH_Det</t>
  </si>
  <si>
    <t>Residential Space Heating Detached</t>
  </si>
  <si>
    <t>RSDSC_Apt</t>
  </si>
  <si>
    <t>Residential Space Cooling Apartment</t>
  </si>
  <si>
    <t>RSDSC_Att</t>
  </si>
  <si>
    <t>Residential Space Cooling Attached</t>
  </si>
  <si>
    <t>RSDSC_Det</t>
  </si>
  <si>
    <t>Residential Space Cooling Detached</t>
  </si>
  <si>
    <t>RSDWH_Apt</t>
  </si>
  <si>
    <t>Residential Water Heating Apartment</t>
  </si>
  <si>
    <t>RSDWH_Att</t>
  </si>
  <si>
    <t>Residential Water Heating Attached</t>
  </si>
  <si>
    <t>RSDWH_Det</t>
  </si>
  <si>
    <t>Residential Water Heating Detached</t>
  </si>
  <si>
    <t>RSDLT_Apt</t>
  </si>
  <si>
    <t>Residential Lighting Apartment</t>
  </si>
  <si>
    <t>RSDLT_Att</t>
  </si>
  <si>
    <t>Residential Lighting Attached</t>
  </si>
  <si>
    <t>RSDLT_Det</t>
  </si>
  <si>
    <t>Residential Lighting Detached</t>
  </si>
  <si>
    <t>RSDPF_Apt</t>
  </si>
  <si>
    <t>Residential Pumps &amp; Fans Apartment</t>
  </si>
  <si>
    <t>RSDPF_Att</t>
  </si>
  <si>
    <t>Residential Pumps &amp; Fans Attached</t>
  </si>
  <si>
    <t>RSDPF_Det</t>
  </si>
  <si>
    <t>Residential Pumps &amp; Fans Detached</t>
  </si>
  <si>
    <t>~TFM_INS-TS</t>
  </si>
  <si>
    <t>IE,National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</si>
</sst>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164" fontId="0" fillId="0" borderId="0" xfId="0" applyNumberFormat="1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5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4" fillId="0" borderId="6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0" fontId="12" fillId="0" borderId="0" xfId="0" applyFont="1"/>
  </cellXfs>
  <cellStyles count="2"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65"/>
  <sheetViews>
    <sheetView tabSelected="1" zoomScaleNormal="100" workbookViewId="0">
      <selection activeCell="H10" sqref="H10"/>
    </sheetView>
  </sheetViews>
  <sheetFormatPr defaultRowHeight="12.75" x14ac:dyDescent="0.2"/>
  <cols>
    <col min="1" max="6" width="9.140625" style="4"/>
    <col min="7" max="7" width="10.7109375" style="4" bestFit="1" customWidth="1"/>
    <col min="8" max="8" width="9.140625" style="4"/>
    <col min="9" max="9" width="11.7109375" style="4" bestFit="1" customWidth="1"/>
    <col min="10" max="16384" width="9.140625" style="4"/>
  </cols>
  <sheetData>
    <row r="4" spans="3:37" x14ac:dyDescent="0.2">
      <c r="C4" s="3" t="s">
        <v>88</v>
      </c>
    </row>
    <row r="5" spans="3:37" ht="15.75" thickBot="1" x14ac:dyDescent="0.3">
      <c r="C5" s="5" t="s">
        <v>89</v>
      </c>
      <c r="D5" s="6" t="s">
        <v>90</v>
      </c>
      <c r="E5" s="7" t="s">
        <v>91</v>
      </c>
      <c r="F5" s="7" t="s">
        <v>1</v>
      </c>
      <c r="G5" s="7" t="s">
        <v>2</v>
      </c>
      <c r="H5" s="7" t="s">
        <v>87</v>
      </c>
      <c r="I5" s="8" t="s">
        <v>4</v>
      </c>
      <c r="J5" s="9" t="str">
        <f>Regions!C$3</f>
        <v>IE</v>
      </c>
      <c r="K5" s="9" t="str">
        <f>Regions!D$3</f>
        <v>National</v>
      </c>
      <c r="L5" s="9" t="str">
        <f>Regions!E$3</f>
        <v>IE-CW</v>
      </c>
      <c r="M5" s="9" t="str">
        <f>Regions!F$3</f>
        <v>IE-D</v>
      </c>
      <c r="N5" s="9" t="str">
        <f>Regions!G$3</f>
        <v>IE-KE</v>
      </c>
      <c r="O5" s="9" t="str">
        <f>Regions!H$3</f>
        <v>IE-KK</v>
      </c>
      <c r="P5" s="9" t="str">
        <f>Regions!I$3</f>
        <v>IE-LS</v>
      </c>
      <c r="Q5" s="9" t="str">
        <f>Regions!J$3</f>
        <v>IE-LD</v>
      </c>
      <c r="R5" s="9" t="str">
        <f>Regions!K$3</f>
        <v>IE-LH</v>
      </c>
      <c r="S5" s="9" t="str">
        <f>Regions!L$3</f>
        <v>IE-MH</v>
      </c>
      <c r="T5" s="9" t="str">
        <f>Regions!M$3</f>
        <v>IE-OY</v>
      </c>
      <c r="U5" s="9" t="str">
        <f>Regions!N$3</f>
        <v>IE-WH</v>
      </c>
      <c r="V5" s="9" t="str">
        <f>Regions!O$3</f>
        <v>IE-WX</v>
      </c>
      <c r="W5" s="9" t="str">
        <f>Regions!P$3</f>
        <v>IE-WW</v>
      </c>
      <c r="X5" s="9" t="str">
        <f>Regions!Q$3</f>
        <v>IE-CE</v>
      </c>
      <c r="Y5" s="9" t="str">
        <f>Regions!R$3</f>
        <v>IE-CO</v>
      </c>
      <c r="Z5" s="9" t="str">
        <f>Regions!S$3</f>
        <v>IE-KY</v>
      </c>
      <c r="AA5" s="9" t="str">
        <f>Regions!T$3</f>
        <v>IE-LK</v>
      </c>
      <c r="AB5" s="9" t="str">
        <f>Regions!U$3</f>
        <v>IE-TA</v>
      </c>
      <c r="AC5" s="9" t="str">
        <f>Regions!V$3</f>
        <v>IE-WD</v>
      </c>
      <c r="AD5" s="9" t="str">
        <f>Regions!W$3</f>
        <v>IE-G</v>
      </c>
      <c r="AE5" s="9" t="str">
        <f>Regions!X$3</f>
        <v>IE-LM</v>
      </c>
      <c r="AF5" s="9" t="str">
        <f>Regions!Y$3</f>
        <v>IE-MO</v>
      </c>
      <c r="AG5" s="9" t="str">
        <f>Regions!Z$3</f>
        <v>IE-RN</v>
      </c>
      <c r="AH5" s="9" t="str">
        <f>Regions!AA$3</f>
        <v>IE-SO</v>
      </c>
      <c r="AI5" s="9" t="str">
        <f>Regions!AB$3</f>
        <v>IE-CN</v>
      </c>
      <c r="AJ5" s="9" t="str">
        <f>Regions!AC$3</f>
        <v>IE-DL</v>
      </c>
      <c r="AK5" s="9" t="str">
        <f>Regions!AD$3</f>
        <v>IE-MN</v>
      </c>
    </row>
    <row r="6" spans="3:37" ht="15" x14ac:dyDescent="0.25">
      <c r="C6" s="4" t="s">
        <v>92</v>
      </c>
      <c r="D6" s="25" t="s">
        <v>93</v>
      </c>
      <c r="G6" s="11" t="s">
        <v>85</v>
      </c>
      <c r="H6" s="4">
        <v>2018</v>
      </c>
      <c r="I6" s="4" t="s">
        <v>34</v>
      </c>
      <c r="J6" s="23">
        <v>14.5565610923972</v>
      </c>
      <c r="K6" s="24"/>
      <c r="L6" s="23">
        <v>0.19075815329593299</v>
      </c>
      <c r="M6" s="23">
        <v>3.8137077787050999</v>
      </c>
      <c r="N6" s="23">
        <v>0.70334338163959498</v>
      </c>
      <c r="O6" s="23">
        <v>0.32630593319176299</v>
      </c>
      <c r="P6" s="23">
        <v>0.25725946218495199</v>
      </c>
      <c r="Q6" s="23">
        <v>0.129264106093787</v>
      </c>
      <c r="R6" s="23">
        <v>0.37066642356770202</v>
      </c>
      <c r="S6" s="23">
        <v>0.61012642539130302</v>
      </c>
      <c r="T6" s="23">
        <v>0.25256357827040099</v>
      </c>
      <c r="U6" s="23">
        <v>0.28627808516599801</v>
      </c>
      <c r="V6" s="23">
        <v>0.49824919039150301</v>
      </c>
      <c r="W6" s="23">
        <v>0.44072764898712002</v>
      </c>
      <c r="X6" s="23">
        <v>0.38789417997018399</v>
      </c>
      <c r="Y6" s="23">
        <v>1.6403528726431</v>
      </c>
      <c r="Z6" s="23">
        <v>0.50223766282260596</v>
      </c>
      <c r="AA6" s="23">
        <v>0.59887772521592197</v>
      </c>
      <c r="AB6" s="23">
        <v>0.54597893159747002</v>
      </c>
      <c r="AC6" s="23">
        <v>0.36254754715780002</v>
      </c>
      <c r="AD6" s="23">
        <v>0.81031808544859996</v>
      </c>
      <c r="AE6" s="23">
        <v>0.103998215898054</v>
      </c>
      <c r="AF6" s="23">
        <v>0.43396473286285803</v>
      </c>
      <c r="AG6" s="23">
        <v>0.22701130303233</v>
      </c>
      <c r="AH6" s="23">
        <v>0.20014421509334299</v>
      </c>
      <c r="AI6" s="23">
        <v>0.22324073939976699</v>
      </c>
      <c r="AJ6" s="23">
        <v>0.43304852577361902</v>
      </c>
      <c r="AK6" s="23">
        <v>0.20769618859639599</v>
      </c>
    </row>
    <row r="7" spans="3:37" ht="15" x14ac:dyDescent="0.25">
      <c r="C7" s="4" t="s">
        <v>92</v>
      </c>
      <c r="D7" s="25" t="s">
        <v>93</v>
      </c>
      <c r="G7" s="11" t="s">
        <v>85</v>
      </c>
      <c r="H7" s="4">
        <v>2018</v>
      </c>
      <c r="I7" s="4" t="s">
        <v>36</v>
      </c>
      <c r="J7" s="23">
        <v>31.276118540281001</v>
      </c>
      <c r="K7" s="24"/>
      <c r="L7" s="23">
        <v>0.43519149385547101</v>
      </c>
      <c r="M7" s="23">
        <v>7.6211536449989303</v>
      </c>
      <c r="N7" s="23">
        <v>1.55190938276765</v>
      </c>
      <c r="O7" s="23">
        <v>0.73703191607760699</v>
      </c>
      <c r="P7" s="23">
        <v>0.55451713599955699</v>
      </c>
      <c r="Q7" s="23">
        <v>0.28568437258778701</v>
      </c>
      <c r="R7" s="23">
        <v>0.76950577172521395</v>
      </c>
      <c r="S7" s="23">
        <v>1.33594997982505</v>
      </c>
      <c r="T7" s="23">
        <v>0.56616320344762305</v>
      </c>
      <c r="U7" s="23">
        <v>0.63911185847442997</v>
      </c>
      <c r="V7" s="23">
        <v>1.1334816009734401</v>
      </c>
      <c r="W7" s="23">
        <v>0.96185938421931305</v>
      </c>
      <c r="X7" s="23">
        <v>0.87235861089184197</v>
      </c>
      <c r="Y7" s="23">
        <v>3.5254749048173299</v>
      </c>
      <c r="Z7" s="23">
        <v>1.15388698840036</v>
      </c>
      <c r="AA7" s="23">
        <v>1.29957366713114</v>
      </c>
      <c r="AB7" s="23">
        <v>1.2604324784412999</v>
      </c>
      <c r="AC7" s="23">
        <v>0.79517788054022298</v>
      </c>
      <c r="AD7" s="23">
        <v>1.7803554187858499</v>
      </c>
      <c r="AE7" s="23">
        <v>0.23333731031609201</v>
      </c>
      <c r="AF7" s="23">
        <v>0.98601597898071303</v>
      </c>
      <c r="AG7" s="23">
        <v>0.53090140271719199</v>
      </c>
      <c r="AH7" s="23">
        <v>0.43310682655274901</v>
      </c>
      <c r="AI7" s="23">
        <v>0.47060177269377002</v>
      </c>
      <c r="AJ7" s="23">
        <v>0.86668930093951202</v>
      </c>
      <c r="AK7" s="23">
        <v>0.47664625412085698</v>
      </c>
    </row>
    <row r="8" spans="3:37" ht="15" x14ac:dyDescent="0.25">
      <c r="C8" s="4" t="s">
        <v>92</v>
      </c>
      <c r="D8" s="25" t="s">
        <v>93</v>
      </c>
      <c r="G8" s="11" t="s">
        <v>85</v>
      </c>
      <c r="H8" s="4">
        <v>2018</v>
      </c>
      <c r="I8" s="4" t="s">
        <v>38</v>
      </c>
      <c r="J8" s="23">
        <v>27.131577542973599</v>
      </c>
      <c r="K8" s="24"/>
      <c r="L8" s="23">
        <v>0.373897486374975</v>
      </c>
      <c r="M8" s="23">
        <v>6.66074493403499</v>
      </c>
      <c r="N8" s="23">
        <v>1.3457957919305099</v>
      </c>
      <c r="O8" s="23">
        <v>0.64805463087287196</v>
      </c>
      <c r="P8" s="23">
        <v>0.48149946813234101</v>
      </c>
      <c r="Q8" s="23">
        <v>0.247929982488685</v>
      </c>
      <c r="R8" s="23">
        <v>0.67368745787157902</v>
      </c>
      <c r="S8" s="23">
        <v>1.1456149031137901</v>
      </c>
      <c r="T8" s="23">
        <v>0.49378011021821799</v>
      </c>
      <c r="U8" s="23">
        <v>0.54722173482691405</v>
      </c>
      <c r="V8" s="23">
        <v>0.97262646758485305</v>
      </c>
      <c r="W8" s="23">
        <v>0.83286416374941896</v>
      </c>
      <c r="X8" s="23">
        <v>0.74674766413249005</v>
      </c>
      <c r="Y8" s="23">
        <v>3.0449422514531701</v>
      </c>
      <c r="Z8" s="23">
        <v>1.0126394376791299</v>
      </c>
      <c r="AA8" s="23">
        <v>1.1217784798314201</v>
      </c>
      <c r="AB8" s="23">
        <v>1.08524276473925</v>
      </c>
      <c r="AC8" s="23">
        <v>0.68342924139985906</v>
      </c>
      <c r="AD8" s="23">
        <v>1.55274051805081</v>
      </c>
      <c r="AE8" s="23">
        <v>0.20031586047476799</v>
      </c>
      <c r="AF8" s="23">
        <v>0.86102306186829503</v>
      </c>
      <c r="AG8" s="23">
        <v>0.451316097288887</v>
      </c>
      <c r="AH8" s="23">
        <v>0.37617525772313698</v>
      </c>
      <c r="AI8" s="23">
        <v>0.40231788404487301</v>
      </c>
      <c r="AJ8" s="23">
        <v>0.74109890371757103</v>
      </c>
      <c r="AK8" s="23">
        <v>0.42809298937083901</v>
      </c>
    </row>
    <row r="9" spans="3:37" ht="15" x14ac:dyDescent="0.25">
      <c r="C9" s="4" t="s">
        <v>92</v>
      </c>
      <c r="D9" s="25" t="s">
        <v>93</v>
      </c>
      <c r="G9" s="11" t="s">
        <v>85</v>
      </c>
      <c r="H9" s="4">
        <v>2018</v>
      </c>
      <c r="I9" s="4" t="s">
        <v>40</v>
      </c>
      <c r="J9" s="23">
        <v>11.625551</v>
      </c>
      <c r="K9" s="24"/>
      <c r="L9" s="23">
        <v>0.17794099599204999</v>
      </c>
      <c r="M9" s="23">
        <v>2.6576907930321299</v>
      </c>
      <c r="N9" s="23">
        <v>0.48228404218784598</v>
      </c>
      <c r="O9" s="23">
        <v>0.31014966827589202</v>
      </c>
      <c r="P9" s="23">
        <v>0.22090468018989401</v>
      </c>
      <c r="Q9" s="23">
        <v>0.106603976450188</v>
      </c>
      <c r="R9" s="23">
        <v>0.27935990585939302</v>
      </c>
      <c r="S9" s="23">
        <v>0.43225128206324598</v>
      </c>
      <c r="T9" s="23">
        <v>0.20333600685129699</v>
      </c>
      <c r="U9" s="23">
        <v>0.23152778091853199</v>
      </c>
      <c r="V9" s="23">
        <v>0.46795618987426502</v>
      </c>
      <c r="W9" s="23">
        <v>0.30871042636808299</v>
      </c>
      <c r="X9" s="23">
        <v>0.30378726686741397</v>
      </c>
      <c r="Y9" s="23">
        <v>1.6254277052660899</v>
      </c>
      <c r="Z9" s="23">
        <v>0.44225677339931202</v>
      </c>
      <c r="AA9" s="23">
        <v>0.49831113834882401</v>
      </c>
      <c r="AB9" s="23">
        <v>0.40793968700183098</v>
      </c>
      <c r="AC9" s="23">
        <v>0.3789208277735</v>
      </c>
      <c r="AD9" s="23">
        <v>0.60506096800451603</v>
      </c>
      <c r="AE9" s="23">
        <v>8.0693470189707697E-2</v>
      </c>
      <c r="AF9" s="23">
        <v>0.34078379979033402</v>
      </c>
      <c r="AG9" s="23">
        <v>0.15133440977952001</v>
      </c>
      <c r="AH9" s="23">
        <v>0.16503078794415499</v>
      </c>
      <c r="AI9" s="23">
        <v>0.19182704360164701</v>
      </c>
      <c r="AJ9" s="23">
        <v>0.40087863270627699</v>
      </c>
      <c r="AK9" s="23">
        <v>0.154582741264056</v>
      </c>
    </row>
    <row r="10" spans="3:37" ht="15" x14ac:dyDescent="0.25">
      <c r="C10" s="4" t="s">
        <v>92</v>
      </c>
      <c r="D10" s="25" t="s">
        <v>93</v>
      </c>
      <c r="G10" s="11" t="s">
        <v>85</v>
      </c>
      <c r="H10" s="4">
        <v>2018</v>
      </c>
      <c r="I10" s="4" t="s">
        <v>42</v>
      </c>
      <c r="J10" s="23">
        <v>7.7245727925227703</v>
      </c>
      <c r="K10" s="24"/>
      <c r="L10" s="23">
        <v>9.2353600579585193E-2</v>
      </c>
      <c r="M10" s="23">
        <v>2.18565051154552</v>
      </c>
      <c r="N10" s="23">
        <v>0.36094016622216002</v>
      </c>
      <c r="O10" s="23">
        <v>0.160971553655473</v>
      </c>
      <c r="P10" s="23">
        <v>0.13739325701343899</v>
      </c>
      <c r="Q10" s="23">
        <v>6.6303111018221506E-2</v>
      </c>
      <c r="R10" s="23">
        <v>0.20907225210952099</v>
      </c>
      <c r="S10" s="23">
        <v>0.31639527280693802</v>
      </c>
      <c r="T10" s="23">
        <v>0.126466294083908</v>
      </c>
      <c r="U10" s="23">
        <v>0.14400037102947</v>
      </c>
      <c r="V10" s="23">
        <v>0.24287511041201201</v>
      </c>
      <c r="W10" s="23">
        <v>0.23103810796296301</v>
      </c>
      <c r="X10" s="23">
        <v>0.19274182814699201</v>
      </c>
      <c r="Y10" s="23">
        <v>0.880626263602864</v>
      </c>
      <c r="Z10" s="23">
        <v>0.239606430141375</v>
      </c>
      <c r="AA10" s="23">
        <v>0.31616005760135901</v>
      </c>
      <c r="AB10" s="23">
        <v>0.25882270135028701</v>
      </c>
      <c r="AC10" s="23">
        <v>0.18845766705778599</v>
      </c>
      <c r="AD10" s="23">
        <v>0.418614934630201</v>
      </c>
      <c r="AE10" s="23">
        <v>5.1980938259190403E-2</v>
      </c>
      <c r="AF10" s="23">
        <v>0.21170504023817699</v>
      </c>
      <c r="AG10" s="23">
        <v>0.104701587785582</v>
      </c>
      <c r="AH10" s="23">
        <v>0.106309162052679</v>
      </c>
      <c r="AI10" s="23">
        <v>0.12357071379453501</v>
      </c>
      <c r="AJ10" s="23">
        <v>0.25823709659708599</v>
      </c>
      <c r="AK10" s="23">
        <v>9.95787628254481E-2</v>
      </c>
    </row>
    <row r="11" spans="3:37" ht="15" x14ac:dyDescent="0.25">
      <c r="C11" s="4" t="s">
        <v>92</v>
      </c>
      <c r="D11" s="25" t="s">
        <v>93</v>
      </c>
      <c r="G11" s="11" t="s">
        <v>85</v>
      </c>
      <c r="H11" s="4">
        <v>2018</v>
      </c>
      <c r="I11" s="4" t="s">
        <v>44</v>
      </c>
      <c r="J11" s="23">
        <v>3.5132998087277199</v>
      </c>
      <c r="K11" s="24"/>
      <c r="L11" s="23">
        <v>4.2004379525771102E-2</v>
      </c>
      <c r="M11" s="23">
        <v>0.99408028513777102</v>
      </c>
      <c r="N11" s="23">
        <v>0.16416325549782501</v>
      </c>
      <c r="O11" s="23">
        <v>7.3213282321037701E-2</v>
      </c>
      <c r="P11" s="23">
        <v>6.2489372105217399E-2</v>
      </c>
      <c r="Q11" s="23">
        <v>3.0156063450376601E-2</v>
      </c>
      <c r="R11" s="23">
        <v>9.5090501840783506E-2</v>
      </c>
      <c r="S11" s="23">
        <v>0.143903291650118</v>
      </c>
      <c r="T11" s="23">
        <v>5.75195572298293E-2</v>
      </c>
      <c r="U11" s="23">
        <v>6.5494427922832596E-2</v>
      </c>
      <c r="V11" s="23">
        <v>0.110464759912835</v>
      </c>
      <c r="W11" s="23">
        <v>0.105081039730871</v>
      </c>
      <c r="X11" s="23">
        <v>8.7663078095158206E-2</v>
      </c>
      <c r="Y11" s="23">
        <v>0.40052753292342302</v>
      </c>
      <c r="Z11" s="23">
        <v>0.108978094685117</v>
      </c>
      <c r="AA11" s="23">
        <v>0.14379631077765201</v>
      </c>
      <c r="AB11" s="23">
        <v>0.117718063066032</v>
      </c>
      <c r="AC11" s="23">
        <v>8.5714550618035304E-2</v>
      </c>
      <c r="AD11" s="23">
        <v>0.190394965426499</v>
      </c>
      <c r="AE11" s="23">
        <v>2.36420350158753E-2</v>
      </c>
      <c r="AF11" s="23">
        <v>9.6287949813282703E-2</v>
      </c>
      <c r="AG11" s="23">
        <v>4.7620506430678201E-2</v>
      </c>
      <c r="AH11" s="23">
        <v>4.8351665359049598E-2</v>
      </c>
      <c r="AI11" s="23">
        <v>5.6202585799816303E-2</v>
      </c>
      <c r="AJ11" s="23">
        <v>0.117451717583548</v>
      </c>
      <c r="AK11" s="23">
        <v>4.5290536808279797E-2</v>
      </c>
    </row>
    <row r="12" spans="3:37" ht="15" x14ac:dyDescent="0.25">
      <c r="C12" s="4" t="s">
        <v>92</v>
      </c>
      <c r="D12" s="25" t="s">
        <v>93</v>
      </c>
      <c r="G12" s="11" t="s">
        <v>85</v>
      </c>
      <c r="H12" s="4">
        <v>2018</v>
      </c>
      <c r="I12" s="4" t="s">
        <v>46</v>
      </c>
      <c r="J12" s="23">
        <v>21.784659175997099</v>
      </c>
      <c r="K12" s="24"/>
      <c r="L12" s="23">
        <v>0.26045346019004401</v>
      </c>
      <c r="M12" s="23">
        <v>6.1639203553045503</v>
      </c>
      <c r="N12" s="23">
        <v>1.0179149987024101</v>
      </c>
      <c r="O12" s="23">
        <v>0.45396820349853301</v>
      </c>
      <c r="P12" s="23">
        <v>0.387473243829765</v>
      </c>
      <c r="Q12" s="23">
        <v>0.18698647998221901</v>
      </c>
      <c r="R12" s="23">
        <v>0.58962066611279595</v>
      </c>
      <c r="S12" s="23">
        <v>0.89229053413382597</v>
      </c>
      <c r="T12" s="23">
        <v>0.35665727903246103</v>
      </c>
      <c r="U12" s="23">
        <v>0.40610647195022498</v>
      </c>
      <c r="V12" s="23">
        <v>0.68495069497951599</v>
      </c>
      <c r="W12" s="23">
        <v>0.65156825805464502</v>
      </c>
      <c r="X12" s="23">
        <v>0.54356598713202597</v>
      </c>
      <c r="Y12" s="23">
        <v>2.4835215524915499</v>
      </c>
      <c r="Z12" s="23">
        <v>0.67573243947675998</v>
      </c>
      <c r="AA12" s="23">
        <v>0.89162718572295796</v>
      </c>
      <c r="AB12" s="23">
        <v>0.72992571723638999</v>
      </c>
      <c r="AC12" s="23">
        <v>0.53148389642096905</v>
      </c>
      <c r="AD12" s="23">
        <v>1.1805680290473299</v>
      </c>
      <c r="AE12" s="23">
        <v>0.146595423985277</v>
      </c>
      <c r="AF12" s="23">
        <v>0.59704559349789399</v>
      </c>
      <c r="AG12" s="23">
        <v>0.29527696435231898</v>
      </c>
      <c r="AH12" s="23">
        <v>0.29981060762935702</v>
      </c>
      <c r="AI12" s="23">
        <v>0.34849123135384003</v>
      </c>
      <c r="AJ12" s="23">
        <v>0.72827420843415902</v>
      </c>
      <c r="AK12" s="23">
        <v>0.28082969344526898</v>
      </c>
    </row>
    <row r="13" spans="3:37" ht="15" x14ac:dyDescent="0.25">
      <c r="C13" s="4" t="s">
        <v>92</v>
      </c>
      <c r="D13" s="25" t="s">
        <v>93</v>
      </c>
      <c r="G13" s="11" t="s">
        <v>85</v>
      </c>
      <c r="H13" s="4">
        <v>2018</v>
      </c>
      <c r="I13" s="4" t="s">
        <v>48</v>
      </c>
      <c r="J13" s="23">
        <v>0.23349320028657899</v>
      </c>
      <c r="K13" s="24"/>
      <c r="L13" s="23">
        <v>0</v>
      </c>
      <c r="M13" s="23">
        <v>0.13599128494106499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4.7489540821759602E-2</v>
      </c>
      <c r="Y13" s="23">
        <v>4.7056267691773199E-4</v>
      </c>
      <c r="Z13" s="23">
        <v>4.7235778638893701E-2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9.4112535383546506E-5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</row>
    <row r="14" spans="3:37" ht="15" x14ac:dyDescent="0.25">
      <c r="C14" s="4" t="s">
        <v>92</v>
      </c>
      <c r="D14" s="25" t="s">
        <v>93</v>
      </c>
      <c r="G14" s="11" t="s">
        <v>85</v>
      </c>
      <c r="H14" s="4">
        <v>2018</v>
      </c>
      <c r="I14" s="12" t="s">
        <v>50</v>
      </c>
      <c r="J14" s="23">
        <v>45.935836654432002</v>
      </c>
      <c r="K14" s="24"/>
      <c r="L14" s="23">
        <v>0</v>
      </c>
      <c r="M14" s="23">
        <v>40.411547456014503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2.3928132767411898</v>
      </c>
      <c r="Y14" s="23">
        <v>2.2124403851853902</v>
      </c>
      <c r="Z14" s="23">
        <v>0.24110252653151401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0.68832808501139198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</row>
    <row r="15" spans="3:37" ht="15" x14ac:dyDescent="0.25">
      <c r="C15" s="4" t="s">
        <v>92</v>
      </c>
      <c r="D15" s="26" t="s">
        <v>93</v>
      </c>
      <c r="G15" s="11" t="s">
        <v>85</v>
      </c>
      <c r="H15" s="4">
        <v>2018</v>
      </c>
      <c r="I15" s="4" t="s">
        <v>94</v>
      </c>
      <c r="J15" s="23">
        <v>1.1293662452688</v>
      </c>
      <c r="K15" s="23">
        <v>1.1293662452688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3:37" ht="15" x14ac:dyDescent="0.25">
      <c r="C16" s="4" t="s">
        <v>92</v>
      </c>
      <c r="D16" s="26" t="s">
        <v>93</v>
      </c>
      <c r="G16" s="11" t="s">
        <v>85</v>
      </c>
      <c r="H16" s="4">
        <v>2018</v>
      </c>
      <c r="I16" s="4" t="s">
        <v>95</v>
      </c>
      <c r="J16" s="23">
        <v>2.0006897535500099</v>
      </c>
      <c r="K16" s="23">
        <v>2.0006897535500099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3:37" ht="15" x14ac:dyDescent="0.25">
      <c r="C17" s="4" t="s">
        <v>92</v>
      </c>
      <c r="D17" s="26" t="s">
        <v>93</v>
      </c>
      <c r="G17" s="11" t="s">
        <v>85</v>
      </c>
      <c r="H17" s="4">
        <v>2018</v>
      </c>
      <c r="I17" s="4" t="s">
        <v>96</v>
      </c>
      <c r="J17" s="23">
        <v>0.77162665337257497</v>
      </c>
      <c r="K17" s="23">
        <v>0.77162665337257497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3:37" ht="15" x14ac:dyDescent="0.25">
      <c r="C18" s="4" t="s">
        <v>92</v>
      </c>
      <c r="D18" s="26" t="s">
        <v>93</v>
      </c>
      <c r="G18" s="11" t="s">
        <v>85</v>
      </c>
      <c r="H18" s="4">
        <v>2018</v>
      </c>
      <c r="I18" s="4" t="s">
        <v>97</v>
      </c>
      <c r="J18" s="23">
        <v>1.0288379823457801</v>
      </c>
      <c r="K18" s="23">
        <v>1.0288379823457801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3:37" ht="15" x14ac:dyDescent="0.25">
      <c r="C19" s="4" t="s">
        <v>92</v>
      </c>
      <c r="D19" s="26" t="s">
        <v>93</v>
      </c>
      <c r="G19" s="11" t="s">
        <v>85</v>
      </c>
      <c r="H19" s="4">
        <v>2018</v>
      </c>
      <c r="I19" s="4" t="s">
        <v>98</v>
      </c>
      <c r="J19" s="23">
        <v>0.83034086441921995</v>
      </c>
      <c r="K19" s="23">
        <v>0.83034086441921995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3:37" ht="15" x14ac:dyDescent="0.25">
      <c r="C20" s="4" t="s">
        <v>92</v>
      </c>
      <c r="D20" s="26" t="s">
        <v>93</v>
      </c>
      <c r="G20" s="11" t="s">
        <v>85</v>
      </c>
      <c r="H20" s="4">
        <v>2018</v>
      </c>
      <c r="I20" s="4" t="s">
        <v>99</v>
      </c>
      <c r="J20" s="23">
        <v>9.2169270601308995</v>
      </c>
      <c r="K20" s="23">
        <v>9.2169270601308995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 spans="3:37" ht="15" x14ac:dyDescent="0.25">
      <c r="C21" s="4" t="s">
        <v>92</v>
      </c>
      <c r="D21" s="26" t="s">
        <v>93</v>
      </c>
      <c r="G21" s="11" t="s">
        <v>85</v>
      </c>
      <c r="H21" s="4">
        <v>2018</v>
      </c>
      <c r="I21" s="4" t="s">
        <v>100</v>
      </c>
      <c r="J21" s="23">
        <v>0</v>
      </c>
      <c r="K21" s="23">
        <v>0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3:37" ht="15" x14ac:dyDescent="0.25">
      <c r="C22" s="4" t="s">
        <v>92</v>
      </c>
      <c r="D22" s="25" t="s">
        <v>93</v>
      </c>
      <c r="G22" s="11" t="s">
        <v>85</v>
      </c>
      <c r="H22" s="4">
        <v>2018</v>
      </c>
      <c r="I22" s="4" t="s">
        <v>52</v>
      </c>
      <c r="J22" s="23">
        <v>206.79888500000001</v>
      </c>
      <c r="K22" s="23">
        <v>206.79888500000001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 spans="3:37" ht="15" x14ac:dyDescent="0.25">
      <c r="C23" s="4" t="s">
        <v>92</v>
      </c>
      <c r="D23" s="25" t="s">
        <v>93</v>
      </c>
      <c r="G23" s="11" t="s">
        <v>85</v>
      </c>
      <c r="H23" s="4">
        <v>2018</v>
      </c>
      <c r="I23" s="4" t="s">
        <v>54</v>
      </c>
      <c r="J23" s="23">
        <v>766.351721</v>
      </c>
      <c r="K23" s="23">
        <v>766.351721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3:37" ht="15" x14ac:dyDescent="0.25">
      <c r="C24" s="4" t="s">
        <v>92</v>
      </c>
      <c r="D24" s="25" t="s">
        <v>93</v>
      </c>
      <c r="G24" s="11" t="s">
        <v>85</v>
      </c>
      <c r="H24" s="4">
        <v>2018</v>
      </c>
      <c r="I24" s="4" t="s">
        <v>56</v>
      </c>
      <c r="J24" s="23">
        <v>724.42972899999995</v>
      </c>
      <c r="K24" s="23">
        <v>724.42972899999995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3:37" ht="15" x14ac:dyDescent="0.25">
      <c r="C25" s="4" t="s">
        <v>92</v>
      </c>
      <c r="D25" s="25" t="s">
        <v>93</v>
      </c>
      <c r="G25" s="11" t="s">
        <v>85</v>
      </c>
      <c r="H25" s="4">
        <v>2018</v>
      </c>
      <c r="I25" s="4" t="s">
        <v>58</v>
      </c>
      <c r="J25" s="23">
        <v>12.7133829170957</v>
      </c>
      <c r="K25" s="23">
        <v>12.7133829170957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3:37" ht="15" x14ac:dyDescent="0.25">
      <c r="C26" s="4" t="s">
        <v>92</v>
      </c>
      <c r="D26" s="25" t="s">
        <v>93</v>
      </c>
      <c r="G26" s="11" t="s">
        <v>85</v>
      </c>
      <c r="H26" s="4">
        <v>2018</v>
      </c>
      <c r="I26" s="4" t="s">
        <v>60</v>
      </c>
      <c r="J26" s="23">
        <v>11.4839387329157</v>
      </c>
      <c r="K26" s="23">
        <v>11.4839387329157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3:37" ht="15" x14ac:dyDescent="0.25">
      <c r="C27" s="4" t="s">
        <v>92</v>
      </c>
      <c r="D27" s="25" t="s">
        <v>93</v>
      </c>
      <c r="G27" s="11" t="s">
        <v>85</v>
      </c>
      <c r="H27" s="4">
        <v>2018</v>
      </c>
      <c r="I27" s="4" t="s">
        <v>62</v>
      </c>
      <c r="J27" s="23">
        <v>8.8153537670115707</v>
      </c>
      <c r="K27" s="23">
        <v>8.8153537670115707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3:37" ht="15" x14ac:dyDescent="0.25">
      <c r="C28" s="4" t="s">
        <v>92</v>
      </c>
      <c r="D28" s="25" t="s">
        <v>93</v>
      </c>
      <c r="G28" s="11" t="s">
        <v>85</v>
      </c>
      <c r="H28" s="4">
        <v>2018</v>
      </c>
      <c r="I28" s="4" t="s">
        <v>64</v>
      </c>
      <c r="J28" s="23">
        <v>4.3126302226859501</v>
      </c>
      <c r="K28" s="23">
        <v>4.3126302226859501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3:37" ht="15" x14ac:dyDescent="0.25">
      <c r="C29" s="4" t="s">
        <v>92</v>
      </c>
      <c r="D29" s="25" t="s">
        <v>93</v>
      </c>
      <c r="G29" s="11" t="s">
        <v>85</v>
      </c>
      <c r="H29" s="4">
        <v>2018</v>
      </c>
      <c r="I29" s="4" t="s">
        <v>66</v>
      </c>
      <c r="J29" s="23">
        <v>1.3178746133407899</v>
      </c>
      <c r="K29" s="23">
        <v>1.3178746133407899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3:37" ht="15" x14ac:dyDescent="0.25">
      <c r="C30" s="4" t="s">
        <v>92</v>
      </c>
      <c r="D30" s="25" t="s">
        <v>93</v>
      </c>
      <c r="G30" s="11" t="s">
        <v>85</v>
      </c>
      <c r="H30" s="4">
        <v>2018</v>
      </c>
      <c r="I30" s="4" t="s">
        <v>68</v>
      </c>
      <c r="J30" s="23">
        <v>1.2331093201030401</v>
      </c>
      <c r="K30" s="23">
        <v>1.2331093201030401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pans="3:37" ht="15" x14ac:dyDescent="0.25">
      <c r="C31" s="4" t="s">
        <v>92</v>
      </c>
      <c r="D31" s="25" t="s">
        <v>93</v>
      </c>
      <c r="G31" s="11" t="s">
        <v>85</v>
      </c>
      <c r="H31" s="4">
        <v>2018</v>
      </c>
      <c r="I31" s="4" t="s">
        <v>70</v>
      </c>
      <c r="J31" s="23">
        <v>35.9977015327608</v>
      </c>
      <c r="K31" s="23">
        <v>35.9977015327608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 spans="3:37" ht="15" x14ac:dyDescent="0.25">
      <c r="C32" s="4" t="s">
        <v>92</v>
      </c>
      <c r="D32" s="25" t="s">
        <v>93</v>
      </c>
      <c r="G32" s="11" t="s">
        <v>85</v>
      </c>
      <c r="H32" s="4">
        <v>2018</v>
      </c>
      <c r="I32" s="4" t="s">
        <v>72</v>
      </c>
      <c r="J32" s="23">
        <v>0.84071163403600102</v>
      </c>
      <c r="K32" s="23">
        <v>0.84071163403600102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 spans="3:37" ht="15" x14ac:dyDescent="0.25">
      <c r="C33" s="4" t="s">
        <v>92</v>
      </c>
      <c r="D33" s="25" t="s">
        <v>93</v>
      </c>
      <c r="G33" s="11" t="s">
        <v>85</v>
      </c>
      <c r="H33" s="4">
        <v>2018</v>
      </c>
      <c r="I33" s="4" t="s">
        <v>74</v>
      </c>
      <c r="J33" s="23">
        <v>2.5953782987835501</v>
      </c>
      <c r="K33" s="23">
        <v>2.5953782987835501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pans="3:37" ht="15" x14ac:dyDescent="0.25">
      <c r="C34" s="4" t="s">
        <v>92</v>
      </c>
      <c r="D34" s="25" t="s">
        <v>93</v>
      </c>
      <c r="G34" s="11" t="s">
        <v>85</v>
      </c>
      <c r="H34" s="4">
        <v>2018</v>
      </c>
      <c r="I34" s="4" t="s">
        <v>76</v>
      </c>
      <c r="J34" s="23">
        <v>1.1448908452668201</v>
      </c>
      <c r="K34" s="23">
        <v>1.1448908452668201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 spans="3:37" ht="15" x14ac:dyDescent="0.25">
      <c r="C35" s="4" t="s">
        <v>92</v>
      </c>
      <c r="D35" s="25" t="s">
        <v>93</v>
      </c>
      <c r="G35" s="11" t="s">
        <v>85</v>
      </c>
      <c r="H35" s="4">
        <v>2018</v>
      </c>
      <c r="I35" s="4" t="s">
        <v>78</v>
      </c>
      <c r="J35" s="23">
        <v>8.0991705816317694</v>
      </c>
      <c r="K35" s="23">
        <v>8.0991705816317694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 spans="3:37" ht="15" x14ac:dyDescent="0.25">
      <c r="C36" s="4" t="s">
        <v>92</v>
      </c>
      <c r="D36" s="27" t="s">
        <v>93</v>
      </c>
      <c r="G36" s="11" t="s">
        <v>85</v>
      </c>
      <c r="H36" s="4">
        <v>2018</v>
      </c>
      <c r="I36" s="4" t="s">
        <v>80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 spans="3:37" ht="15" x14ac:dyDescent="0.25">
      <c r="C37" s="4" t="s">
        <v>92</v>
      </c>
      <c r="D37" s="25" t="s">
        <v>93</v>
      </c>
      <c r="G37" s="11" t="s">
        <v>85</v>
      </c>
      <c r="H37" s="4">
        <v>2018</v>
      </c>
      <c r="I37" s="4" t="s">
        <v>6</v>
      </c>
      <c r="J37" s="23">
        <v>2.0712927345907701</v>
      </c>
      <c r="K37" s="23">
        <v>2.0712927345907701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 spans="3:37" ht="15" x14ac:dyDescent="0.25">
      <c r="C38" s="4" t="s">
        <v>92</v>
      </c>
      <c r="D38" s="25" t="s">
        <v>93</v>
      </c>
      <c r="G38" s="11" t="s">
        <v>85</v>
      </c>
      <c r="H38" s="4">
        <v>2018</v>
      </c>
      <c r="I38" s="4" t="s">
        <v>8</v>
      </c>
      <c r="J38" s="23">
        <v>22.2490403410117</v>
      </c>
      <c r="K38" s="23">
        <v>22.2490403410117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</row>
    <row r="39" spans="3:37" ht="15" x14ac:dyDescent="0.25">
      <c r="C39" s="4" t="s">
        <v>92</v>
      </c>
      <c r="D39" s="25" t="s">
        <v>93</v>
      </c>
      <c r="G39" s="11" t="s">
        <v>85</v>
      </c>
      <c r="H39" s="4">
        <v>2018</v>
      </c>
      <c r="I39" s="4" t="s">
        <v>10</v>
      </c>
      <c r="J39" s="23">
        <v>1.2014578872914701</v>
      </c>
      <c r="K39" s="23">
        <v>1.2014578872914701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</row>
    <row r="40" spans="3:37" ht="15" x14ac:dyDescent="0.25">
      <c r="C40" s="4" t="s">
        <v>92</v>
      </c>
      <c r="D40" s="25" t="s">
        <v>93</v>
      </c>
      <c r="G40" s="11" t="s">
        <v>85</v>
      </c>
      <c r="H40" s="4">
        <v>2018</v>
      </c>
      <c r="I40" s="4" t="s">
        <v>12</v>
      </c>
      <c r="J40" s="23">
        <v>6.6890404714869804</v>
      </c>
      <c r="K40" s="23">
        <v>6.6890404714869804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</row>
    <row r="41" spans="3:37" ht="15" x14ac:dyDescent="0.25">
      <c r="C41" s="4" t="s">
        <v>92</v>
      </c>
      <c r="D41" s="25" t="s">
        <v>93</v>
      </c>
      <c r="G41" s="11" t="s">
        <v>85</v>
      </c>
      <c r="H41" s="4">
        <v>2018</v>
      </c>
      <c r="I41" s="4" t="s">
        <v>14</v>
      </c>
      <c r="J41" s="23">
        <v>0.67287296253748397</v>
      </c>
      <c r="K41" s="23">
        <v>0.67287296253748397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</row>
    <row r="42" spans="3:37" ht="15" x14ac:dyDescent="0.25">
      <c r="C42" s="4" t="s">
        <v>92</v>
      </c>
      <c r="D42" s="25" t="s">
        <v>93</v>
      </c>
      <c r="G42" s="11" t="s">
        <v>85</v>
      </c>
      <c r="H42" s="4">
        <v>2018</v>
      </c>
      <c r="I42" s="4" t="s">
        <v>16</v>
      </c>
      <c r="J42" s="23">
        <v>10.5976971594968</v>
      </c>
      <c r="K42" s="23">
        <v>10.5976971594968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</row>
    <row r="43" spans="3:37" ht="15" x14ac:dyDescent="0.25">
      <c r="C43" s="4" t="s">
        <v>92</v>
      </c>
      <c r="D43" s="25" t="s">
        <v>93</v>
      </c>
      <c r="G43" s="11" t="s">
        <v>85</v>
      </c>
      <c r="H43" s="4">
        <v>2018</v>
      </c>
      <c r="I43" s="4" t="s">
        <v>18</v>
      </c>
      <c r="J43" s="23">
        <v>1.14056826967015</v>
      </c>
      <c r="K43" s="23">
        <v>1.14056826967015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</row>
    <row r="44" spans="3:37" ht="15" x14ac:dyDescent="0.25">
      <c r="C44" s="4" t="s">
        <v>92</v>
      </c>
      <c r="D44" s="25" t="s">
        <v>93</v>
      </c>
      <c r="G44" s="11" t="s">
        <v>85</v>
      </c>
      <c r="H44" s="4">
        <v>2018</v>
      </c>
      <c r="I44" s="4" t="s">
        <v>20</v>
      </c>
      <c r="J44" s="23">
        <v>17.770098364755199</v>
      </c>
      <c r="K44" s="23">
        <v>17.770098364755199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</row>
    <row r="45" spans="3:37" ht="15" x14ac:dyDescent="0.25">
      <c r="C45" s="4" t="s">
        <v>92</v>
      </c>
      <c r="D45" s="25" t="s">
        <v>93</v>
      </c>
      <c r="G45" s="11" t="s">
        <v>85</v>
      </c>
      <c r="H45" s="4">
        <v>2018</v>
      </c>
      <c r="I45" s="4" t="s">
        <v>22</v>
      </c>
      <c r="J45" s="23">
        <v>19.5397050142764</v>
      </c>
      <c r="K45" s="23">
        <v>19.5397050142764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3:37" ht="15" x14ac:dyDescent="0.25">
      <c r="C46" s="4" t="s">
        <v>92</v>
      </c>
      <c r="D46" s="25" t="s">
        <v>93</v>
      </c>
      <c r="G46" s="11" t="s">
        <v>85</v>
      </c>
      <c r="H46" s="4">
        <v>2018</v>
      </c>
      <c r="I46" s="4" t="s">
        <v>24</v>
      </c>
      <c r="J46" s="23">
        <v>1.28965569884044</v>
      </c>
      <c r="K46" s="23">
        <v>1.28965569884044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</row>
    <row r="47" spans="3:37" ht="15" x14ac:dyDescent="0.25">
      <c r="C47" s="4" t="s">
        <v>92</v>
      </c>
      <c r="D47" s="25" t="s">
        <v>93</v>
      </c>
      <c r="G47" s="11" t="s">
        <v>85</v>
      </c>
      <c r="H47" s="4">
        <v>2018</v>
      </c>
      <c r="I47" s="4" t="s">
        <v>26</v>
      </c>
      <c r="J47" s="23">
        <v>4.2689583715443504</v>
      </c>
      <c r="K47" s="23">
        <v>4.2689583715443504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</row>
    <row r="48" spans="3:37" ht="15" x14ac:dyDescent="0.25">
      <c r="C48" s="4" t="s">
        <v>92</v>
      </c>
      <c r="D48" s="25" t="s">
        <v>93</v>
      </c>
      <c r="G48" s="11" t="s">
        <v>85</v>
      </c>
      <c r="H48" s="4">
        <v>2018</v>
      </c>
      <c r="I48" s="4" t="s">
        <v>28</v>
      </c>
      <c r="J48" s="23">
        <v>0.16518244671693</v>
      </c>
      <c r="K48" s="23">
        <v>0.16518244671693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</row>
    <row r="49" spans="3:37" ht="15" x14ac:dyDescent="0.25">
      <c r="C49" s="4" t="s">
        <v>92</v>
      </c>
      <c r="D49" s="25" t="s">
        <v>93</v>
      </c>
      <c r="G49" s="11" t="s">
        <v>85</v>
      </c>
      <c r="H49" s="4">
        <v>2018</v>
      </c>
      <c r="I49" s="4" t="s">
        <v>30</v>
      </c>
      <c r="J49" s="23">
        <v>4.2546573385120396</v>
      </c>
      <c r="K49" s="23">
        <v>4.2546573385120396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</row>
    <row r="50" spans="3:37" ht="15" x14ac:dyDescent="0.25">
      <c r="C50" s="4" t="s">
        <v>92</v>
      </c>
      <c r="D50" s="25" t="s">
        <v>93</v>
      </c>
      <c r="G50" s="11" t="s">
        <v>85</v>
      </c>
      <c r="H50" s="4">
        <v>2018</v>
      </c>
      <c r="I50" s="13" t="s">
        <v>32</v>
      </c>
      <c r="J50" s="23">
        <v>4.0239683065477196</v>
      </c>
      <c r="K50" s="23">
        <v>4.0239683065477196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</row>
    <row r="51" spans="3:37" ht="15" x14ac:dyDescent="0.25">
      <c r="C51" s="4" t="s">
        <v>92</v>
      </c>
      <c r="D51" s="27" t="s">
        <v>93</v>
      </c>
      <c r="G51" s="11" t="s">
        <v>85</v>
      </c>
      <c r="H51" s="4">
        <v>2018</v>
      </c>
      <c r="I51" t="s">
        <v>160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</row>
    <row r="52" spans="3:37" ht="15" x14ac:dyDescent="0.25">
      <c r="C52" s="4" t="s">
        <v>92</v>
      </c>
      <c r="D52" s="27" t="s">
        <v>93</v>
      </c>
      <c r="G52" s="11" t="s">
        <v>85</v>
      </c>
      <c r="H52" s="4">
        <v>2018</v>
      </c>
      <c r="I52" t="s">
        <v>162</v>
      </c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</row>
    <row r="53" spans="3:37" ht="15" x14ac:dyDescent="0.25">
      <c r="C53" s="4" t="s">
        <v>92</v>
      </c>
      <c r="D53" s="27" t="s">
        <v>93</v>
      </c>
      <c r="G53" s="11" t="s">
        <v>85</v>
      </c>
      <c r="H53" s="4">
        <v>2018</v>
      </c>
      <c r="I53" t="s">
        <v>164</v>
      </c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</row>
    <row r="54" spans="3:37" ht="15" x14ac:dyDescent="0.25">
      <c r="C54" s="4" t="s">
        <v>92</v>
      </c>
      <c r="D54" s="27" t="s">
        <v>93</v>
      </c>
      <c r="G54" s="11" t="s">
        <v>85</v>
      </c>
      <c r="H54" s="4">
        <v>2018</v>
      </c>
      <c r="I54" t="s">
        <v>166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</row>
    <row r="55" spans="3:37" ht="15" x14ac:dyDescent="0.25">
      <c r="C55" s="4" t="s">
        <v>92</v>
      </c>
      <c r="D55" s="27" t="s">
        <v>93</v>
      </c>
      <c r="G55" s="11" t="s">
        <v>85</v>
      </c>
      <c r="H55" s="4">
        <v>2018</v>
      </c>
      <c r="I55" t="s">
        <v>168</v>
      </c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</row>
    <row r="56" spans="3:37" ht="15" x14ac:dyDescent="0.25">
      <c r="C56" s="4" t="s">
        <v>92</v>
      </c>
      <c r="D56" s="10" t="s">
        <v>93</v>
      </c>
      <c r="G56" s="11" t="s">
        <v>85</v>
      </c>
      <c r="H56" s="4">
        <v>2018</v>
      </c>
      <c r="I56" t="s">
        <v>170</v>
      </c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</row>
    <row r="57" spans="3:37" ht="15" x14ac:dyDescent="0.25">
      <c r="C57" s="4" t="s">
        <v>92</v>
      </c>
      <c r="D57" s="10" t="s">
        <v>93</v>
      </c>
      <c r="G57" s="11" t="s">
        <v>85</v>
      </c>
      <c r="H57" s="4">
        <v>2018</v>
      </c>
      <c r="I57" t="s">
        <v>172</v>
      </c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 spans="3:37" ht="15" x14ac:dyDescent="0.25">
      <c r="C58" s="4" t="s">
        <v>92</v>
      </c>
      <c r="D58" s="10" t="s">
        <v>93</v>
      </c>
      <c r="G58" s="11" t="s">
        <v>85</v>
      </c>
      <c r="H58" s="4">
        <v>2018</v>
      </c>
      <c r="I58" t="s">
        <v>174</v>
      </c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pans="3:37" ht="15" x14ac:dyDescent="0.25">
      <c r="C59" s="4" t="s">
        <v>92</v>
      </c>
      <c r="D59" s="10" t="s">
        <v>93</v>
      </c>
      <c r="G59" s="11" t="s">
        <v>85</v>
      </c>
      <c r="H59" s="4">
        <v>2018</v>
      </c>
      <c r="I59" t="s">
        <v>176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  <row r="60" spans="3:37" ht="15" x14ac:dyDescent="0.25">
      <c r="C60" s="4" t="s">
        <v>92</v>
      </c>
      <c r="D60" s="10" t="s">
        <v>93</v>
      </c>
      <c r="G60" s="11" t="s">
        <v>85</v>
      </c>
      <c r="H60" s="4">
        <v>2018</v>
      </c>
      <c r="I60" t="s">
        <v>178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</row>
    <row r="61" spans="3:37" ht="15" x14ac:dyDescent="0.25">
      <c r="C61" s="4" t="s">
        <v>92</v>
      </c>
      <c r="D61" s="10" t="s">
        <v>93</v>
      </c>
      <c r="G61" s="11" t="s">
        <v>85</v>
      </c>
      <c r="H61" s="4">
        <v>2018</v>
      </c>
      <c r="I61" t="s">
        <v>180</v>
      </c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</row>
    <row r="62" spans="3:37" ht="15" x14ac:dyDescent="0.25">
      <c r="C62" s="4" t="s">
        <v>92</v>
      </c>
      <c r="D62" s="10" t="s">
        <v>93</v>
      </c>
      <c r="G62" s="11" t="s">
        <v>85</v>
      </c>
      <c r="H62" s="4">
        <v>2018</v>
      </c>
      <c r="I62" t="s">
        <v>182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</row>
    <row r="63" spans="3:37" ht="15" x14ac:dyDescent="0.25">
      <c r="C63" s="4" t="s">
        <v>92</v>
      </c>
      <c r="D63" s="10" t="s">
        <v>93</v>
      </c>
      <c r="G63" s="11" t="s">
        <v>85</v>
      </c>
      <c r="H63" s="4">
        <v>2018</v>
      </c>
      <c r="I63" t="s">
        <v>184</v>
      </c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3:37" ht="15" x14ac:dyDescent="0.25">
      <c r="C64" s="4" t="s">
        <v>92</v>
      </c>
      <c r="D64" s="10" t="s">
        <v>93</v>
      </c>
      <c r="G64" s="11" t="s">
        <v>85</v>
      </c>
      <c r="H64" s="4">
        <v>2018</v>
      </c>
      <c r="I64" t="s">
        <v>186</v>
      </c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spans="3:37" ht="15" x14ac:dyDescent="0.25">
      <c r="C65" s="4" t="s">
        <v>92</v>
      </c>
      <c r="D65" s="10" t="s">
        <v>93</v>
      </c>
      <c r="G65" s="11" t="s">
        <v>85</v>
      </c>
      <c r="H65" s="4">
        <v>2018</v>
      </c>
      <c r="I65" t="s">
        <v>188</v>
      </c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G102"/>
  <sheetViews>
    <sheetView workbookViewId="0">
      <selection activeCell="G4" sqref="G4:AF102"/>
    </sheetView>
  </sheetViews>
  <sheetFormatPr defaultRowHeight="12.75" x14ac:dyDescent="0.2"/>
  <cols>
    <col min="1" max="3" width="9.140625" style="4"/>
    <col min="4" max="4" width="11.140625" style="4" bestFit="1" customWidth="1"/>
    <col min="5" max="16384" width="9.140625" style="4"/>
  </cols>
  <sheetData>
    <row r="2" spans="2:33" x14ac:dyDescent="0.2">
      <c r="B2" s="4" t="s">
        <v>101</v>
      </c>
    </row>
    <row r="3" spans="2:33" ht="15.75" thickBot="1" x14ac:dyDescent="0.25">
      <c r="B3" s="14" t="s">
        <v>91</v>
      </c>
      <c r="C3" s="14" t="s">
        <v>1</v>
      </c>
      <c r="D3" s="14" t="s">
        <v>2</v>
      </c>
      <c r="E3" s="14" t="s">
        <v>4</v>
      </c>
      <c r="F3" s="14" t="s">
        <v>87</v>
      </c>
      <c r="G3" s="9" t="s">
        <v>102</v>
      </c>
      <c r="H3" s="9" t="s">
        <v>103</v>
      </c>
      <c r="I3" s="9" t="s">
        <v>104</v>
      </c>
      <c r="J3" s="9" t="s">
        <v>105</v>
      </c>
      <c r="K3" s="9" t="s">
        <v>106</v>
      </c>
      <c r="L3" s="9" t="s">
        <v>107</v>
      </c>
      <c r="M3" s="9" t="s">
        <v>108</v>
      </c>
      <c r="N3" s="9" t="s">
        <v>109</v>
      </c>
      <c r="O3" s="9" t="s">
        <v>110</v>
      </c>
      <c r="P3" s="9" t="s">
        <v>111</v>
      </c>
      <c r="Q3" s="9" t="s">
        <v>112</v>
      </c>
      <c r="R3" s="9" t="s">
        <v>113</v>
      </c>
      <c r="S3" s="9" t="s">
        <v>114</v>
      </c>
      <c r="T3" s="9" t="s">
        <v>115</v>
      </c>
      <c r="U3" s="9" t="s">
        <v>116</v>
      </c>
      <c r="V3" s="9" t="s">
        <v>117</v>
      </c>
      <c r="W3" s="9" t="s">
        <v>118</v>
      </c>
      <c r="X3" s="9" t="s">
        <v>119</v>
      </c>
      <c r="Y3" s="9" t="s">
        <v>120</v>
      </c>
      <c r="Z3" s="9" t="s">
        <v>121</v>
      </c>
      <c r="AA3" s="9" t="s">
        <v>122</v>
      </c>
      <c r="AB3" s="9" t="s">
        <v>123</v>
      </c>
      <c r="AC3" s="9" t="s">
        <v>124</v>
      </c>
      <c r="AD3" s="9" t="s">
        <v>125</v>
      </c>
      <c r="AE3" s="9" t="s">
        <v>126</v>
      </c>
      <c r="AF3" s="9" t="s">
        <v>127</v>
      </c>
    </row>
    <row r="4" spans="2:33" x14ac:dyDescent="0.2">
      <c r="D4" s="4" t="s">
        <v>85</v>
      </c>
      <c r="E4" s="4" t="s">
        <v>34</v>
      </c>
      <c r="F4" s="4">
        <v>2020</v>
      </c>
      <c r="G4" s="15">
        <v>0.14102260336618419</v>
      </c>
      <c r="H4" s="15">
        <v>2.8193762108637852</v>
      </c>
      <c r="I4" s="15">
        <v>0.51996369762144268</v>
      </c>
      <c r="J4" s="15">
        <v>0.2412295956815371</v>
      </c>
      <c r="K4" s="15">
        <v>0.19018531303154435</v>
      </c>
      <c r="L4" s="15">
        <v>9.5561633661176384E-2</v>
      </c>
      <c r="M4" s="15">
        <v>0.27402416687719383</v>
      </c>
      <c r="N4" s="15">
        <v>0.45105079601868803</v>
      </c>
      <c r="O4" s="15">
        <v>0.18671376666095213</v>
      </c>
      <c r="P4" s="15">
        <v>0.21163803569729758</v>
      </c>
      <c r="Q4" s="15">
        <v>0.36834282959899767</v>
      </c>
      <c r="R4" s="15">
        <v>0.32581863140183054</v>
      </c>
      <c r="S4" s="15">
        <v>0.28676020471389613</v>
      </c>
      <c r="T4" s="15">
        <v>1.2126707484972317</v>
      </c>
      <c r="U4" s="15">
        <v>0.37129140482878509</v>
      </c>
      <c r="V4" s="15">
        <v>0.44273492088669852</v>
      </c>
      <c r="W4" s="15">
        <v>0.40362820139863753</v>
      </c>
      <c r="X4" s="15">
        <v>0.26802209006972721</v>
      </c>
      <c r="Y4" s="15">
        <v>0.59904734864666986</v>
      </c>
      <c r="Z4" s="15">
        <v>7.6883209959732524E-2</v>
      </c>
      <c r="AA4" s="15">
        <v>0.32081898120752922</v>
      </c>
      <c r="AB4" s="15">
        <v>0.1678236258531208</v>
      </c>
      <c r="AC4" s="15">
        <v>0.14796147778469043</v>
      </c>
      <c r="AD4" s="15">
        <v>0.16503614500140071</v>
      </c>
      <c r="AE4" s="15">
        <v>0.32014165283799628</v>
      </c>
      <c r="AF4" s="15">
        <v>0.15354445783325901</v>
      </c>
      <c r="AG4" s="15"/>
    </row>
    <row r="5" spans="2:33" x14ac:dyDescent="0.2">
      <c r="D5" s="4" t="s">
        <v>85</v>
      </c>
      <c r="E5" s="4" t="s">
        <v>34</v>
      </c>
      <c r="F5" s="4">
        <v>2025</v>
      </c>
      <c r="G5" s="15">
        <v>0.21442574687479565</v>
      </c>
      <c r="H5" s="15">
        <v>4.2868790910469237</v>
      </c>
      <c r="I5" s="15">
        <v>0.79060804118578143</v>
      </c>
      <c r="J5" s="15">
        <v>0.36679110289862871</v>
      </c>
      <c r="K5" s="15">
        <v>0.28917795316480799</v>
      </c>
      <c r="L5" s="15">
        <v>0.14530205925333856</v>
      </c>
      <c r="M5" s="15">
        <v>0.41665545268522164</v>
      </c>
      <c r="N5" s="15">
        <v>0.68582554502727355</v>
      </c>
      <c r="O5" s="15">
        <v>0.28389944528340255</v>
      </c>
      <c r="P5" s="15">
        <v>0.3217969516111594</v>
      </c>
      <c r="Q5" s="15">
        <v>0.56006756688254267</v>
      </c>
      <c r="R5" s="15">
        <v>0.49540925863246349</v>
      </c>
      <c r="S5" s="15">
        <v>0.4360206775511199</v>
      </c>
      <c r="T5" s="15">
        <v>1.8438734270458694</v>
      </c>
      <c r="U5" s="15">
        <v>0.56455089388666835</v>
      </c>
      <c r="V5" s="15">
        <v>0.6731812050879219</v>
      </c>
      <c r="W5" s="15">
        <v>0.61371919450316081</v>
      </c>
      <c r="X5" s="15">
        <v>0.40752925751139513</v>
      </c>
      <c r="Y5" s="15">
        <v>0.91085522519668349</v>
      </c>
      <c r="Z5" s="15">
        <v>0.11690139966385339</v>
      </c>
      <c r="AA5" s="15">
        <v>0.48780725936826008</v>
      </c>
      <c r="AB5" s="15">
        <v>0.25517686851482918</v>
      </c>
      <c r="AC5" s="15">
        <v>0.22497634865169769</v>
      </c>
      <c r="AD5" s="15">
        <v>0.2509384865160425</v>
      </c>
      <c r="AE5" s="15">
        <v>0.48677737736317861</v>
      </c>
      <c r="AF5" s="15">
        <v>0.23346530459298659</v>
      </c>
      <c r="AG5" s="15"/>
    </row>
    <row r="6" spans="2:33" x14ac:dyDescent="0.2">
      <c r="D6" s="4" t="s">
        <v>85</v>
      </c>
      <c r="E6" s="4" t="s">
        <v>34</v>
      </c>
      <c r="F6" s="4">
        <v>2030</v>
      </c>
      <c r="G6" s="15">
        <v>0.22932813782326492</v>
      </c>
      <c r="H6" s="15">
        <v>4.5848132202021432</v>
      </c>
      <c r="I6" s="15">
        <v>0.84555456830984699</v>
      </c>
      <c r="J6" s="15">
        <v>0.39228274507071942</v>
      </c>
      <c r="K6" s="15">
        <v>0.30927555326437262</v>
      </c>
      <c r="L6" s="15">
        <v>0.15540041788876519</v>
      </c>
      <c r="M6" s="15">
        <v>0.44561262101609456</v>
      </c>
      <c r="N6" s="15">
        <v>0.73348978564857903</v>
      </c>
      <c r="O6" s="15">
        <v>0.30363019397067281</v>
      </c>
      <c r="P6" s="15">
        <v>0.34416154191259973</v>
      </c>
      <c r="Q6" s="15">
        <v>0.59899174441666636</v>
      </c>
      <c r="R6" s="15">
        <v>0.52983974358697383</v>
      </c>
      <c r="S6" s="15">
        <v>0.46632371108690757</v>
      </c>
      <c r="T6" s="15">
        <v>1.9720209236493254</v>
      </c>
      <c r="U6" s="15">
        <v>0.60378665849808588</v>
      </c>
      <c r="V6" s="15">
        <v>0.71996667578626872</v>
      </c>
      <c r="W6" s="15">
        <v>0.65637211050025923</v>
      </c>
      <c r="X6" s="15">
        <v>0.43585216372433405</v>
      </c>
      <c r="Y6" s="15">
        <v>0.97415882031608336</v>
      </c>
      <c r="Z6" s="15">
        <v>0.12502593874372062</v>
      </c>
      <c r="AA6" s="15">
        <v>0.5217094124098528</v>
      </c>
      <c r="AB6" s="15">
        <v>0.27291142470054025</v>
      </c>
      <c r="AC6" s="15">
        <v>0.24061199665867131</v>
      </c>
      <c r="AD6" s="15">
        <v>0.26837847907562451</v>
      </c>
      <c r="AE6" s="15">
        <v>0.52060795455861386</v>
      </c>
      <c r="AF6" s="15">
        <v>0.24969092718102243</v>
      </c>
      <c r="AG6" s="15"/>
    </row>
    <row r="7" spans="2:33" x14ac:dyDescent="0.2">
      <c r="D7" s="4" t="s">
        <v>85</v>
      </c>
      <c r="E7" s="4" t="s">
        <v>34</v>
      </c>
      <c r="F7" s="4">
        <v>2035</v>
      </c>
      <c r="G7" s="15">
        <v>0.24165217434149686</v>
      </c>
      <c r="H7" s="15">
        <v>4.8311999309274931</v>
      </c>
      <c r="I7" s="15">
        <v>0.89099445840322589</v>
      </c>
      <c r="J7" s="15">
        <v>0.41336392124740651</v>
      </c>
      <c r="K7" s="15">
        <v>0.32589594380521381</v>
      </c>
      <c r="L7" s="15">
        <v>0.16375159730873504</v>
      </c>
      <c r="M7" s="15">
        <v>0.46955973132935103</v>
      </c>
      <c r="N7" s="15">
        <v>0.77290734247298287</v>
      </c>
      <c r="O7" s="15">
        <v>0.31994720432121343</v>
      </c>
      <c r="P7" s="15">
        <v>0.36265669671985951</v>
      </c>
      <c r="Q7" s="15">
        <v>0.63118141029185648</v>
      </c>
      <c r="R7" s="15">
        <v>0.55831319830890924</v>
      </c>
      <c r="S7" s="15">
        <v>0.49138383017783871</v>
      </c>
      <c r="T7" s="15">
        <v>2.0779968327045908</v>
      </c>
      <c r="U7" s="15">
        <v>0.63623400185150492</v>
      </c>
      <c r="V7" s="15">
        <v>0.75865750408374555</v>
      </c>
      <c r="W7" s="15">
        <v>0.69164538283454302</v>
      </c>
      <c r="X7" s="15">
        <v>0.45927474951460762</v>
      </c>
      <c r="Y7" s="15">
        <v>1.0265098706062377</v>
      </c>
      <c r="Z7" s="15">
        <v>0.13174480128465882</v>
      </c>
      <c r="AA7" s="15">
        <v>0.54974594517671027</v>
      </c>
      <c r="AB7" s="15">
        <v>0.2875776161072145</v>
      </c>
      <c r="AC7" s="15">
        <v>0.25354242491615547</v>
      </c>
      <c r="AD7" s="15">
        <v>0.28280107112311464</v>
      </c>
      <c r="AE7" s="15">
        <v>0.54858529525723754</v>
      </c>
      <c r="AF7" s="15">
        <v>0.26310925488410442</v>
      </c>
      <c r="AG7" s="15"/>
    </row>
    <row r="8" spans="2:33" x14ac:dyDescent="0.2">
      <c r="D8" s="4" t="s">
        <v>85</v>
      </c>
      <c r="E8" s="4" t="s">
        <v>34</v>
      </c>
      <c r="F8" s="4">
        <v>2040</v>
      </c>
      <c r="G8" s="15">
        <v>0.25396308173741555</v>
      </c>
      <c r="H8" s="15">
        <v>5.0773241593681879</v>
      </c>
      <c r="I8" s="15">
        <v>0.93638594017891974</v>
      </c>
      <c r="J8" s="15">
        <v>0.43442263908910556</v>
      </c>
      <c r="K8" s="15">
        <v>0.34249862820407939</v>
      </c>
      <c r="L8" s="15">
        <v>0.17209387999621767</v>
      </c>
      <c r="M8" s="15">
        <v>0.49348133015212414</v>
      </c>
      <c r="N8" s="15">
        <v>0.81228290673074066</v>
      </c>
      <c r="O8" s="15">
        <v>0.33624683172872544</v>
      </c>
      <c r="P8" s="15">
        <v>0.3811321481491467</v>
      </c>
      <c r="Q8" s="15">
        <v>0.66333678366394744</v>
      </c>
      <c r="R8" s="15">
        <v>0.58675631950585316</v>
      </c>
      <c r="S8" s="15">
        <v>0.51641725206057498</v>
      </c>
      <c r="T8" s="15">
        <v>2.183859842818817</v>
      </c>
      <c r="U8" s="15">
        <v>0.66864677819118634</v>
      </c>
      <c r="V8" s="15">
        <v>0.79730711401771237</v>
      </c>
      <c r="W8" s="15">
        <v>0.72688107761814513</v>
      </c>
      <c r="X8" s="15">
        <v>0.48267238260425605</v>
      </c>
      <c r="Y8" s="15">
        <v>1.0788051499368148</v>
      </c>
      <c r="Z8" s="15">
        <v>0.13845650604348758</v>
      </c>
      <c r="AA8" s="15">
        <v>0.57775260988309984</v>
      </c>
      <c r="AB8" s="15">
        <v>0.30222818323197725</v>
      </c>
      <c r="AC8" s="15">
        <v>0.26645907804615571</v>
      </c>
      <c r="AD8" s="15">
        <v>0.29720829840153867</v>
      </c>
      <c r="AE8" s="15">
        <v>0.57653283095427033</v>
      </c>
      <c r="AF8" s="15">
        <v>0.2765132876875086</v>
      </c>
      <c r="AG8" s="15"/>
    </row>
    <row r="9" spans="2:33" x14ac:dyDescent="0.2">
      <c r="D9" s="4" t="s">
        <v>85</v>
      </c>
      <c r="E9" s="4" t="s">
        <v>34</v>
      </c>
      <c r="F9" s="4">
        <v>2045</v>
      </c>
      <c r="G9" s="15">
        <v>0.27108209605737849</v>
      </c>
      <c r="H9" s="15">
        <v>5.4195738454118745</v>
      </c>
      <c r="I9" s="15">
        <v>0.99950536765345754</v>
      </c>
      <c r="J9" s="15">
        <v>0.46370597952034126</v>
      </c>
      <c r="K9" s="15">
        <v>0.36558560163612952</v>
      </c>
      <c r="L9" s="15">
        <v>0.18369429678073013</v>
      </c>
      <c r="M9" s="15">
        <v>0.52674566880998963</v>
      </c>
      <c r="N9" s="15">
        <v>0.86703686001030511</v>
      </c>
      <c r="O9" s="15">
        <v>0.35891238724186042</v>
      </c>
      <c r="P9" s="15">
        <v>0.40682331025557278</v>
      </c>
      <c r="Q9" s="15">
        <v>0.70805065239169596</v>
      </c>
      <c r="R9" s="15">
        <v>0.62630809123279685</v>
      </c>
      <c r="S9" s="15">
        <v>0.55122764368372257</v>
      </c>
      <c r="T9" s="15">
        <v>2.3310683570101118</v>
      </c>
      <c r="U9" s="15">
        <v>0.71371858033086577</v>
      </c>
      <c r="V9" s="15">
        <v>0.85105158667452951</v>
      </c>
      <c r="W9" s="15">
        <v>0.77587830781210321</v>
      </c>
      <c r="X9" s="15">
        <v>0.51520811722018833</v>
      </c>
      <c r="Y9" s="15">
        <v>1.1515246991085841</v>
      </c>
      <c r="Z9" s="15">
        <v>0.14778951182304889</v>
      </c>
      <c r="AA9" s="15">
        <v>0.61669746412853321</v>
      </c>
      <c r="AB9" s="15">
        <v>0.32260062697950614</v>
      </c>
      <c r="AC9" s="15">
        <v>0.28442041613336888</v>
      </c>
      <c r="AD9" s="15">
        <v>0.31724236430411101</v>
      </c>
      <c r="AE9" s="15">
        <v>0.61539546296170378</v>
      </c>
      <c r="AF9" s="15">
        <v>0.29515235482749874</v>
      </c>
      <c r="AG9" s="15"/>
    </row>
    <row r="10" spans="2:33" x14ac:dyDescent="0.2">
      <c r="D10" s="4" t="s">
        <v>85</v>
      </c>
      <c r="E10" s="4" t="s">
        <v>34</v>
      </c>
      <c r="F10" s="4">
        <v>2050</v>
      </c>
      <c r="G10" s="15">
        <v>0.28614703719533202</v>
      </c>
      <c r="H10" s="15">
        <v>5.7207577382671264</v>
      </c>
      <c r="I10" s="15">
        <v>1.055051232724461</v>
      </c>
      <c r="J10" s="15">
        <v>0.48947567581674445</v>
      </c>
      <c r="K10" s="15">
        <v>0.38590241949180187</v>
      </c>
      <c r="L10" s="15">
        <v>0.19390280486233255</v>
      </c>
      <c r="M10" s="15">
        <v>0.55601869204061583</v>
      </c>
      <c r="N10" s="15">
        <v>0.91522100588516442</v>
      </c>
      <c r="O10" s="15">
        <v>0.37885835219535757</v>
      </c>
      <c r="P10" s="15">
        <v>0.42943184586778954</v>
      </c>
      <c r="Q10" s="15">
        <v>0.74739940155701423</v>
      </c>
      <c r="R10" s="15">
        <v>0.66111413215498682</v>
      </c>
      <c r="S10" s="15">
        <v>0.58186121235714172</v>
      </c>
      <c r="T10" s="15">
        <v>2.4606136427285401</v>
      </c>
      <c r="U10" s="15">
        <v>0.75338231525887223</v>
      </c>
      <c r="V10" s="15">
        <v>0.89834737730431713</v>
      </c>
      <c r="W10" s="15">
        <v>0.81899646724573194</v>
      </c>
      <c r="X10" s="15">
        <v>0.54383996001837587</v>
      </c>
      <c r="Y10" s="15">
        <v>1.2155187882176584</v>
      </c>
      <c r="Z10" s="15">
        <v>0.15600267059967968</v>
      </c>
      <c r="AA10" s="15">
        <v>0.65096941027378918</v>
      </c>
      <c r="AB10" s="15">
        <v>0.34052862564557995</v>
      </c>
      <c r="AC10" s="15">
        <v>0.30022661244732435</v>
      </c>
      <c r="AD10" s="15">
        <v>0.33487258634465134</v>
      </c>
      <c r="AE10" s="15">
        <v>0.6495950525359242</v>
      </c>
      <c r="AF10" s="15">
        <v>0.31155496096369856</v>
      </c>
      <c r="AG10" s="15"/>
    </row>
    <row r="11" spans="2:33" x14ac:dyDescent="0.2">
      <c r="D11" s="4" t="s">
        <v>85</v>
      </c>
      <c r="E11" s="4" t="s">
        <v>34</v>
      </c>
      <c r="F11" s="4">
        <v>2055</v>
      </c>
      <c r="G11" s="15">
        <v>0.29812268145100057</v>
      </c>
      <c r="H11" s="15">
        <v>5.9601792616134732</v>
      </c>
      <c r="I11" s="15">
        <v>1.0992065675427201</v>
      </c>
      <c r="J11" s="15">
        <v>0.50996090125482174</v>
      </c>
      <c r="K11" s="15">
        <v>0.40205296271787366</v>
      </c>
      <c r="L11" s="15">
        <v>0.20201790203044503</v>
      </c>
      <c r="M11" s="15">
        <v>0.57928883357570049</v>
      </c>
      <c r="N11" s="15">
        <v>0.95352425476456482</v>
      </c>
      <c r="O11" s="15">
        <v>0.3947140915860235</v>
      </c>
      <c r="P11" s="15">
        <v>0.44740415502945025</v>
      </c>
      <c r="Q11" s="15">
        <v>0.77867908712592837</v>
      </c>
      <c r="R11" s="15">
        <v>0.68878266137228783</v>
      </c>
      <c r="S11" s="15">
        <v>0.60621289865681316</v>
      </c>
      <c r="T11" s="15">
        <v>2.5635936837759208</v>
      </c>
      <c r="U11" s="15">
        <v>0.78491239393619705</v>
      </c>
      <c r="V11" s="15">
        <v>0.93594444178576908</v>
      </c>
      <c r="W11" s="15">
        <v>0.85327258778333148</v>
      </c>
      <c r="X11" s="15">
        <v>0.56660040498762154</v>
      </c>
      <c r="Y11" s="15">
        <v>1.266389909360315</v>
      </c>
      <c r="Z11" s="15">
        <v>0.16253159539424497</v>
      </c>
      <c r="AA11" s="15">
        <v>0.67821336902720319</v>
      </c>
      <c r="AB11" s="15">
        <v>0.35478021363885143</v>
      </c>
      <c r="AC11" s="15">
        <v>0.31279150615369983</v>
      </c>
      <c r="AD11" s="15">
        <v>0.34888746136955551</v>
      </c>
      <c r="AE11" s="15">
        <v>0.67678149254124975</v>
      </c>
      <c r="AF11" s="15">
        <v>0.32459396152494852</v>
      </c>
      <c r="AG11" s="15"/>
    </row>
    <row r="12" spans="2:33" x14ac:dyDescent="0.2">
      <c r="D12" s="4" t="s">
        <v>85</v>
      </c>
      <c r="E12" s="4" t="s">
        <v>34</v>
      </c>
      <c r="F12" s="4">
        <v>2060</v>
      </c>
      <c r="G12" s="15">
        <v>0.30975558205807951</v>
      </c>
      <c r="H12" s="15">
        <v>6.1927485267672155</v>
      </c>
      <c r="I12" s="15">
        <v>1.1420981740606713</v>
      </c>
      <c r="J12" s="15">
        <v>0.52985983832636674</v>
      </c>
      <c r="K12" s="15">
        <v>0.41774127643930831</v>
      </c>
      <c r="L12" s="15">
        <v>0.2099007446364915</v>
      </c>
      <c r="M12" s="15">
        <v>0.60189298228044907</v>
      </c>
      <c r="N12" s="15">
        <v>0.99073126239017639</v>
      </c>
      <c r="O12" s="15">
        <v>0.41011603877529945</v>
      </c>
      <c r="P12" s="15">
        <v>0.46486209563739139</v>
      </c>
      <c r="Q12" s="15">
        <v>0.80906354623940124</v>
      </c>
      <c r="R12" s="15">
        <v>0.71565931564302321</v>
      </c>
      <c r="S12" s="15">
        <v>0.629867638250865</v>
      </c>
      <c r="T12" s="15">
        <v>2.6636264299432133</v>
      </c>
      <c r="U12" s="15">
        <v>0.8155400798924729</v>
      </c>
      <c r="V12" s="15">
        <v>0.97246547605276867</v>
      </c>
      <c r="W12" s="15">
        <v>0.88656772371903847</v>
      </c>
      <c r="X12" s="15">
        <v>0.58870944467246344</v>
      </c>
      <c r="Y12" s="15">
        <v>1.3158050959999048</v>
      </c>
      <c r="Z12" s="15">
        <v>0.1688736619741136</v>
      </c>
      <c r="AA12" s="15">
        <v>0.70467760406589908</v>
      </c>
      <c r="AB12" s="15">
        <v>0.36862392033883062</v>
      </c>
      <c r="AC12" s="15">
        <v>0.32499679185727198</v>
      </c>
      <c r="AD12" s="15">
        <v>0.36250122984035593</v>
      </c>
      <c r="AE12" s="15">
        <v>0.70318985502183762</v>
      </c>
      <c r="AF12" s="15">
        <v>0.33725978511710059</v>
      </c>
      <c r="AG12" s="15"/>
    </row>
    <row r="13" spans="2:33" x14ac:dyDescent="0.2">
      <c r="D13" s="4" t="s">
        <v>85</v>
      </c>
      <c r="E13" s="4" t="s">
        <v>34</v>
      </c>
      <c r="F13" s="4">
        <v>2065</v>
      </c>
      <c r="G13" s="15">
        <v>0.31860583420632566</v>
      </c>
      <c r="H13" s="15">
        <v>6.3696860514711062</v>
      </c>
      <c r="I13" s="15">
        <v>1.1747298921118192</v>
      </c>
      <c r="J13" s="15">
        <v>0.54499884935325449</v>
      </c>
      <c r="K13" s="15">
        <v>0.42967686644434938</v>
      </c>
      <c r="L13" s="15">
        <v>0.21589797155906965</v>
      </c>
      <c r="M13" s="15">
        <v>0.61909010468272763</v>
      </c>
      <c r="N13" s="15">
        <v>1.0190381662562678</v>
      </c>
      <c r="O13" s="15">
        <v>0.42183376256605504</v>
      </c>
      <c r="P13" s="15">
        <v>0.47814400885818886</v>
      </c>
      <c r="Q13" s="15">
        <v>0.83217988958533118</v>
      </c>
      <c r="R13" s="15">
        <v>0.7361069387450806</v>
      </c>
      <c r="S13" s="15">
        <v>0.64786404490640426</v>
      </c>
      <c r="T13" s="15">
        <v>2.7397308390295687</v>
      </c>
      <c r="U13" s="15">
        <v>0.83884146899446443</v>
      </c>
      <c r="V13" s="15">
        <v>1.000250494845158</v>
      </c>
      <c r="W13" s="15">
        <v>0.91189849532056177</v>
      </c>
      <c r="X13" s="15">
        <v>0.6055298906279083</v>
      </c>
      <c r="Y13" s="15">
        <v>1.3533999209266205</v>
      </c>
      <c r="Z13" s="15">
        <v>0.17369867426199018</v>
      </c>
      <c r="AA13" s="15">
        <v>0.72481146069494873</v>
      </c>
      <c r="AB13" s="15">
        <v>0.37915614261937036</v>
      </c>
      <c r="AC13" s="15">
        <v>0.3342825117019223</v>
      </c>
      <c r="AD13" s="15">
        <v>0.37285851627510036</v>
      </c>
      <c r="AE13" s="15">
        <v>0.72328120409029462</v>
      </c>
      <c r="AF13" s="15">
        <v>0.34689587986612108</v>
      </c>
      <c r="AG13" s="15"/>
    </row>
    <row r="14" spans="2:33" x14ac:dyDescent="0.2">
      <c r="D14" s="4" t="s">
        <v>85</v>
      </c>
      <c r="E14" s="4" t="s">
        <v>34</v>
      </c>
      <c r="F14" s="4">
        <v>2070</v>
      </c>
      <c r="G14" s="15">
        <v>0.32828471485556288</v>
      </c>
      <c r="H14" s="15">
        <v>6.5631898246172549</v>
      </c>
      <c r="I14" s="15">
        <v>1.2104168419417412</v>
      </c>
      <c r="J14" s="15">
        <v>0.5615552907316812</v>
      </c>
      <c r="K14" s="15">
        <v>0.44272995794976067</v>
      </c>
      <c r="L14" s="15">
        <v>0.22245670487397626</v>
      </c>
      <c r="M14" s="15">
        <v>0.63789735361234845</v>
      </c>
      <c r="N14" s="15">
        <v>1.0499953796192369</v>
      </c>
      <c r="O14" s="15">
        <v>0.43464858955083491</v>
      </c>
      <c r="P14" s="15">
        <v>0.49266947668715916</v>
      </c>
      <c r="Q14" s="15">
        <v>0.85746056233276047</v>
      </c>
      <c r="R14" s="15">
        <v>0.75846902518626969</v>
      </c>
      <c r="S14" s="15">
        <v>0.66754541321280003</v>
      </c>
      <c r="T14" s="15">
        <v>2.8229607267309635</v>
      </c>
      <c r="U14" s="15">
        <v>0.86432451290121992</v>
      </c>
      <c r="V14" s="15">
        <v>1.0306369602501739</v>
      </c>
      <c r="W14" s="15">
        <v>0.93960092808490026</v>
      </c>
      <c r="X14" s="15">
        <v>0.62392519577206251</v>
      </c>
      <c r="Y14" s="15">
        <v>1.3945146617723667</v>
      </c>
      <c r="Z14" s="15">
        <v>0.17897544121542833</v>
      </c>
      <c r="AA14" s="15">
        <v>0.74683040343886176</v>
      </c>
      <c r="AB14" s="15">
        <v>0.39067447234795133</v>
      </c>
      <c r="AC14" s="15">
        <v>0.34443763187399956</v>
      </c>
      <c r="AD14" s="15">
        <v>0.38418553132197891</v>
      </c>
      <c r="AE14" s="15">
        <v>0.74525365938969457</v>
      </c>
      <c r="AF14" s="15">
        <v>0.35743417972902319</v>
      </c>
      <c r="AG14" s="15"/>
    </row>
    <row r="15" spans="2:33" x14ac:dyDescent="0.2">
      <c r="D15" s="16" t="s">
        <v>85</v>
      </c>
      <c r="E15" s="16" t="s">
        <v>36</v>
      </c>
      <c r="F15" s="16">
        <v>2020</v>
      </c>
      <c r="G15" s="15">
        <v>0.32193664473309486</v>
      </c>
      <c r="H15" s="15">
        <v>5.637813854608976</v>
      </c>
      <c r="I15" s="15">
        <v>1.1480382927336128</v>
      </c>
      <c r="J15" s="15">
        <v>0.54522568908947855</v>
      </c>
      <c r="K15" s="15">
        <v>0.41020881320348074</v>
      </c>
      <c r="L15" s="15">
        <v>0.21133746790128183</v>
      </c>
      <c r="M15" s="15">
        <v>0.56924850267004323</v>
      </c>
      <c r="N15" s="15">
        <v>0.98828046988197249</v>
      </c>
      <c r="O15" s="15">
        <v>0.41882409160736161</v>
      </c>
      <c r="P15" s="15">
        <v>0.47278848560105868</v>
      </c>
      <c r="Q15" s="15">
        <v>0.83850274795415447</v>
      </c>
      <c r="R15" s="15">
        <v>0.71154373932557857</v>
      </c>
      <c r="S15" s="15">
        <v>0.64533477367968184</v>
      </c>
      <c r="T15" s="15">
        <v>2.6080003354214218</v>
      </c>
      <c r="U15" s="15">
        <v>0.8535978085319772</v>
      </c>
      <c r="V15" s="15">
        <v>0.96137078018953437</v>
      </c>
      <c r="W15" s="15">
        <v>0.932415749736074</v>
      </c>
      <c r="X15" s="15">
        <v>0.58823966562202801</v>
      </c>
      <c r="Y15" s="15">
        <v>1.3170332096303565</v>
      </c>
      <c r="Z15" s="15">
        <v>0.17261327906182664</v>
      </c>
      <c r="AA15" s="15">
        <v>0.72941378774211518</v>
      </c>
      <c r="AB15" s="15">
        <v>0.39273887171064176</v>
      </c>
      <c r="AC15" s="15">
        <v>0.32039449419408184</v>
      </c>
      <c r="AD15" s="15">
        <v>0.34813170258514758</v>
      </c>
      <c r="AE15" s="15">
        <v>0.64114085295794276</v>
      </c>
      <c r="AF15" s="15">
        <v>0.35260315962707711</v>
      </c>
      <c r="AG15" s="15"/>
    </row>
    <row r="16" spans="2:33" x14ac:dyDescent="0.2">
      <c r="D16" s="4" t="s">
        <v>85</v>
      </c>
      <c r="E16" s="4" t="s">
        <v>36</v>
      </c>
      <c r="F16" s="4">
        <v>2025</v>
      </c>
      <c r="G16" s="15">
        <v>0.48950667354842792</v>
      </c>
      <c r="H16" s="15">
        <v>8.572331081921039</v>
      </c>
      <c r="I16" s="15">
        <v>1.7455993748340037</v>
      </c>
      <c r="J16" s="15">
        <v>0.82901905628236094</v>
      </c>
      <c r="K16" s="15">
        <v>0.62372505552438651</v>
      </c>
      <c r="L16" s="15">
        <v>0.32133993629172414</v>
      </c>
      <c r="M16" s="15">
        <v>0.86554589396138759</v>
      </c>
      <c r="N16" s="15">
        <v>1.5026866101119876</v>
      </c>
      <c r="O16" s="15">
        <v>0.63682463999906991</v>
      </c>
      <c r="P16" s="15">
        <v>0.71887783719198917</v>
      </c>
      <c r="Q16" s="15">
        <v>1.2749486510072325</v>
      </c>
      <c r="R16" s="15">
        <v>1.0819066876038301</v>
      </c>
      <c r="S16" s="15">
        <v>0.98123554294654924</v>
      </c>
      <c r="T16" s="15">
        <v>3.96548075433827</v>
      </c>
      <c r="U16" s="15">
        <v>1.2979007846377115</v>
      </c>
      <c r="V16" s="15">
        <v>1.4617702593235071</v>
      </c>
      <c r="W16" s="15">
        <v>1.4177439551681734</v>
      </c>
      <c r="X16" s="15">
        <v>0.89442207551925101</v>
      </c>
      <c r="Y16" s="15">
        <v>2.0025571985862554</v>
      </c>
      <c r="Z16" s="15">
        <v>0.26245956596178438</v>
      </c>
      <c r="AA16" s="15">
        <v>1.1090782075275107</v>
      </c>
      <c r="AB16" s="15">
        <v>0.59716190067031538</v>
      </c>
      <c r="AC16" s="15">
        <v>0.48716182404833747</v>
      </c>
      <c r="AD16" s="15">
        <v>0.52933642217240862</v>
      </c>
      <c r="AE16" s="15">
        <v>0.97485866036666668</v>
      </c>
      <c r="AF16" s="15">
        <v>0.53613530045581825</v>
      </c>
      <c r="AG16" s="15"/>
    </row>
    <row r="17" spans="4:33" x14ac:dyDescent="0.2">
      <c r="D17" s="4" t="s">
        <v>85</v>
      </c>
      <c r="E17" s="4" t="s">
        <v>36</v>
      </c>
      <c r="F17" s="4">
        <v>2030</v>
      </c>
      <c r="G17" s="15">
        <v>0.52352693444973797</v>
      </c>
      <c r="H17" s="15">
        <v>9.1681001606658086</v>
      </c>
      <c r="I17" s="15">
        <v>1.8669169162896286</v>
      </c>
      <c r="J17" s="15">
        <v>0.88663511365383119</v>
      </c>
      <c r="K17" s="15">
        <v>0.66707336978904264</v>
      </c>
      <c r="L17" s="15">
        <v>0.34367276454799361</v>
      </c>
      <c r="M17" s="15">
        <v>0.92570053275552222</v>
      </c>
      <c r="N17" s="15">
        <v>1.6071219391716178</v>
      </c>
      <c r="O17" s="15">
        <v>0.68108336326447994</v>
      </c>
      <c r="P17" s="15">
        <v>0.76883918174354904</v>
      </c>
      <c r="Q17" s="15">
        <v>1.3635564026209566</v>
      </c>
      <c r="R17" s="15">
        <v>1.1570982013708289</v>
      </c>
      <c r="S17" s="15">
        <v>1.0494305053046624</v>
      </c>
      <c r="T17" s="15">
        <v>4.241077997750244</v>
      </c>
      <c r="U17" s="15">
        <v>1.3881036883025615</v>
      </c>
      <c r="V17" s="15">
        <v>1.5633619398607113</v>
      </c>
      <c r="W17" s="15">
        <v>1.5162758483014032</v>
      </c>
      <c r="X17" s="15">
        <v>0.95658358221430906</v>
      </c>
      <c r="Y17" s="15">
        <v>2.1417330710454507</v>
      </c>
      <c r="Z17" s="15">
        <v>0.28070026295849471</v>
      </c>
      <c r="AA17" s="15">
        <v>1.1861581167890753</v>
      </c>
      <c r="AB17" s="15">
        <v>0.63866410024986098</v>
      </c>
      <c r="AC17" s="15">
        <v>0.5210191200789358</v>
      </c>
      <c r="AD17" s="15">
        <v>0.5661248137510777</v>
      </c>
      <c r="AE17" s="15">
        <v>1.0426104352856138</v>
      </c>
      <c r="AF17" s="15">
        <v>0.5733962077846021</v>
      </c>
      <c r="AG17" s="15"/>
    </row>
    <row r="18" spans="4:33" x14ac:dyDescent="0.2">
      <c r="D18" s="4" t="s">
        <v>85</v>
      </c>
      <c r="E18" s="4" t="s">
        <v>36</v>
      </c>
      <c r="F18" s="4">
        <v>2035</v>
      </c>
      <c r="G18" s="15">
        <v>0.55166114027602853</v>
      </c>
      <c r="H18" s="15">
        <v>9.6607915581529831</v>
      </c>
      <c r="I18" s="15">
        <v>1.9672445619697547</v>
      </c>
      <c r="J18" s="15">
        <v>0.93428266173380159</v>
      </c>
      <c r="K18" s="15">
        <v>0.70292172495840577</v>
      </c>
      <c r="L18" s="15">
        <v>0.36214165250472546</v>
      </c>
      <c r="M18" s="15">
        <v>0.97544744663574978</v>
      </c>
      <c r="N18" s="15">
        <v>1.6934882681020014</v>
      </c>
      <c r="O18" s="15">
        <v>0.71768461196066269</v>
      </c>
      <c r="P18" s="15">
        <v>0.81015640606024075</v>
      </c>
      <c r="Q18" s="15">
        <v>1.4368335808570982</v>
      </c>
      <c r="R18" s="15">
        <v>1.2192803677818349</v>
      </c>
      <c r="S18" s="15">
        <v>1.1058266368000973</v>
      </c>
      <c r="T18" s="15">
        <v>4.4689924630097444</v>
      </c>
      <c r="U18" s="15">
        <v>1.4627000314992773</v>
      </c>
      <c r="V18" s="15">
        <v>1.6473766174307585</v>
      </c>
      <c r="W18" s="15">
        <v>1.597760131149969</v>
      </c>
      <c r="X18" s="15">
        <v>1.0079901434074876</v>
      </c>
      <c r="Y18" s="15">
        <v>2.2568292677847821</v>
      </c>
      <c r="Z18" s="15">
        <v>0.2957850245130626</v>
      </c>
      <c r="AA18" s="15">
        <v>1.2499019557480866</v>
      </c>
      <c r="AB18" s="15">
        <v>0.67298574841716707</v>
      </c>
      <c r="AC18" s="15">
        <v>0.54901855659148224</v>
      </c>
      <c r="AD18" s="15">
        <v>0.59654821890058363</v>
      </c>
      <c r="AE18" s="15">
        <v>1.098640057933004</v>
      </c>
      <c r="AF18" s="15">
        <v>0.60421037582121384</v>
      </c>
      <c r="AG18" s="15"/>
    </row>
    <row r="19" spans="4:33" x14ac:dyDescent="0.2">
      <c r="D19" s="4" t="s">
        <v>85</v>
      </c>
      <c r="E19" s="4" t="s">
        <v>36</v>
      </c>
      <c r="F19" s="4">
        <v>2040</v>
      </c>
      <c r="G19" s="15">
        <v>0.57976537413413898</v>
      </c>
      <c r="H19" s="15">
        <v>10.152958081009642</v>
      </c>
      <c r="I19" s="15">
        <v>2.0674653264739038</v>
      </c>
      <c r="J19" s="15">
        <v>0.98187944986683307</v>
      </c>
      <c r="K19" s="15">
        <v>0.73873189011213214</v>
      </c>
      <c r="L19" s="15">
        <v>0.38059086516208773</v>
      </c>
      <c r="M19" s="15">
        <v>1.0251413640699758</v>
      </c>
      <c r="N19" s="15">
        <v>1.7797625891442468</v>
      </c>
      <c r="O19" s="15">
        <v>0.75424686856771239</v>
      </c>
      <c r="P19" s="15">
        <v>0.85142961425861197</v>
      </c>
      <c r="Q19" s="15">
        <v>1.5100326953558814</v>
      </c>
      <c r="R19" s="15">
        <v>1.2813962902076883</v>
      </c>
      <c r="S19" s="15">
        <v>1.1621626882965059</v>
      </c>
      <c r="T19" s="15">
        <v>4.6966641261392423</v>
      </c>
      <c r="U19" s="15">
        <v>1.5372169056241298</v>
      </c>
      <c r="V19" s="15">
        <v>1.7313017923769065</v>
      </c>
      <c r="W19" s="15">
        <v>1.6791576070579801</v>
      </c>
      <c r="X19" s="15">
        <v>1.0593419400970638</v>
      </c>
      <c r="Y19" s="15">
        <v>2.371802850096409</v>
      </c>
      <c r="Z19" s="15">
        <v>0.31085371595013334</v>
      </c>
      <c r="AA19" s="15">
        <v>1.313577887038947</v>
      </c>
      <c r="AB19" s="15">
        <v>0.70727083300229476</v>
      </c>
      <c r="AC19" s="15">
        <v>0.5769881647084667</v>
      </c>
      <c r="AD19" s="15">
        <v>0.62693921334915503</v>
      </c>
      <c r="AE19" s="15">
        <v>1.154609991031043</v>
      </c>
      <c r="AF19" s="15">
        <v>0.63499171686887168</v>
      </c>
      <c r="AG19" s="15"/>
    </row>
    <row r="20" spans="4:33" x14ac:dyDescent="0.2">
      <c r="D20" s="4" t="s">
        <v>85</v>
      </c>
      <c r="E20" s="4" t="s">
        <v>36</v>
      </c>
      <c r="F20" s="4">
        <v>2045</v>
      </c>
      <c r="G20" s="15">
        <v>0.61884590360531533</v>
      </c>
      <c r="H20" s="15">
        <v>10.837343515543566</v>
      </c>
      <c r="I20" s="15">
        <v>2.2068279776887465</v>
      </c>
      <c r="J20" s="15">
        <v>1.0480654804399265</v>
      </c>
      <c r="K20" s="15">
        <v>0.78852795364204087</v>
      </c>
      <c r="L20" s="15">
        <v>0.40624554063255858</v>
      </c>
      <c r="M20" s="15">
        <v>1.0942435717526811</v>
      </c>
      <c r="N20" s="15">
        <v>1.8997319205666787</v>
      </c>
      <c r="O20" s="15">
        <v>0.80508875787444267</v>
      </c>
      <c r="P20" s="15">
        <v>0.90882234865976541</v>
      </c>
      <c r="Q20" s="15">
        <v>1.6118202112823528</v>
      </c>
      <c r="R20" s="15">
        <v>1.3677719996203228</v>
      </c>
      <c r="S20" s="15">
        <v>1.2405011597136777</v>
      </c>
      <c r="T20" s="15">
        <v>5.0132544728323767</v>
      </c>
      <c r="U20" s="15">
        <v>1.6408368409704837</v>
      </c>
      <c r="V20" s="15">
        <v>1.848004503057989</v>
      </c>
      <c r="W20" s="15">
        <v>1.7923454090155981</v>
      </c>
      <c r="X20" s="15">
        <v>1.1307495228142026</v>
      </c>
      <c r="Y20" s="15">
        <v>2.5316801303176439</v>
      </c>
      <c r="Z20" s="15">
        <v>0.33180758513481345</v>
      </c>
      <c r="AA20" s="15">
        <v>1.4021228771632341</v>
      </c>
      <c r="AB20" s="15">
        <v>0.75494618559562587</v>
      </c>
      <c r="AC20" s="15">
        <v>0.61588148945916499</v>
      </c>
      <c r="AD20" s="15">
        <v>0.66919961298153963</v>
      </c>
      <c r="AE20" s="15">
        <v>1.2324393540722434</v>
      </c>
      <c r="AF20" s="15">
        <v>0.67779491556301308</v>
      </c>
      <c r="AG20" s="15"/>
    </row>
    <row r="21" spans="4:33" x14ac:dyDescent="0.2">
      <c r="D21" s="4" t="s">
        <v>85</v>
      </c>
      <c r="E21" s="4" t="s">
        <v>36</v>
      </c>
      <c r="F21" s="4">
        <v>2050</v>
      </c>
      <c r="G21" s="15">
        <v>0.65323724566624852</v>
      </c>
      <c r="H21" s="15">
        <v>11.439611035944896</v>
      </c>
      <c r="I21" s="15">
        <v>2.3294688086422553</v>
      </c>
      <c r="J21" s="15">
        <v>1.1063099937025596</v>
      </c>
      <c r="K21" s="15">
        <v>0.83234909622426057</v>
      </c>
      <c r="L21" s="15">
        <v>0.42882196760287206</v>
      </c>
      <c r="M21" s="15">
        <v>1.1550543564001703</v>
      </c>
      <c r="N21" s="15">
        <v>2.0053063938299789</v>
      </c>
      <c r="O21" s="15">
        <v>0.84983023988178008</v>
      </c>
      <c r="P21" s="15">
        <v>0.95932865416051682</v>
      </c>
      <c r="Q21" s="15">
        <v>1.7013944653963309</v>
      </c>
      <c r="R21" s="15">
        <v>1.4437836762368488</v>
      </c>
      <c r="S21" s="15">
        <v>1.3094399689748382</v>
      </c>
      <c r="T21" s="15">
        <v>5.291857835009016</v>
      </c>
      <c r="U21" s="15">
        <v>1.7320236464987095</v>
      </c>
      <c r="V21" s="15">
        <v>1.9507043102709754</v>
      </c>
      <c r="W21" s="15">
        <v>1.8919520537290646</v>
      </c>
      <c r="X21" s="15">
        <v>1.1935890655788612</v>
      </c>
      <c r="Y21" s="15">
        <v>2.6723740847308117</v>
      </c>
      <c r="Z21" s="15">
        <v>0.35024724530272078</v>
      </c>
      <c r="AA21" s="15">
        <v>1.4800435472348175</v>
      </c>
      <c r="AB21" s="15">
        <v>0.79690107671659038</v>
      </c>
      <c r="AC21" s="15">
        <v>0.65010808908532314</v>
      </c>
      <c r="AD21" s="15">
        <v>0.70638927952536223</v>
      </c>
      <c r="AE21" s="15">
        <v>1.3009301417599752</v>
      </c>
      <c r="AF21" s="15">
        <v>0.71546225189421653</v>
      </c>
      <c r="AG21" s="15"/>
    </row>
    <row r="22" spans="4:33" x14ac:dyDescent="0.2">
      <c r="D22" s="4" t="s">
        <v>85</v>
      </c>
      <c r="E22" s="4" t="s">
        <v>36</v>
      </c>
      <c r="F22" s="4">
        <v>2055</v>
      </c>
      <c r="G22" s="15">
        <v>0.68057611658831707</v>
      </c>
      <c r="H22" s="15">
        <v>11.918374382011292</v>
      </c>
      <c r="I22" s="15">
        <v>2.426960259870671</v>
      </c>
      <c r="J22" s="15">
        <v>1.1526105779363642</v>
      </c>
      <c r="K22" s="15">
        <v>0.86718404272301197</v>
      </c>
      <c r="L22" s="15">
        <v>0.44676875263177135</v>
      </c>
      <c r="M22" s="15">
        <v>1.2033949587878838</v>
      </c>
      <c r="N22" s="15">
        <v>2.0892312052577195</v>
      </c>
      <c r="O22" s="15">
        <v>0.88539679611833155</v>
      </c>
      <c r="P22" s="15">
        <v>0.99947786858748477</v>
      </c>
      <c r="Q22" s="15">
        <v>1.7726001475364415</v>
      </c>
      <c r="R22" s="15">
        <v>1.5042079950060139</v>
      </c>
      <c r="S22" s="15">
        <v>1.3642418201085544</v>
      </c>
      <c r="T22" s="15">
        <v>5.5133293130195717</v>
      </c>
      <c r="U22" s="15">
        <v>1.8045112017012668</v>
      </c>
      <c r="V22" s="15">
        <v>2.0323439499262874</v>
      </c>
      <c r="W22" s="15">
        <v>1.9711328312043099</v>
      </c>
      <c r="X22" s="15">
        <v>1.2435423981763798</v>
      </c>
      <c r="Y22" s="15">
        <v>2.7842165901032998</v>
      </c>
      <c r="Z22" s="15">
        <v>0.3649055708860624</v>
      </c>
      <c r="AA22" s="15">
        <v>1.5419853911289521</v>
      </c>
      <c r="AB22" s="15">
        <v>0.83025247518406753</v>
      </c>
      <c r="AC22" s="15">
        <v>0.6773160005306802</v>
      </c>
      <c r="AD22" s="15">
        <v>0.73595263565944236</v>
      </c>
      <c r="AE22" s="15">
        <v>1.3553758450020337</v>
      </c>
      <c r="AF22" s="15">
        <v>0.74540532431379203</v>
      </c>
      <c r="AG22" s="15"/>
    </row>
    <row r="23" spans="4:33" x14ac:dyDescent="0.2">
      <c r="D23" s="4" t="s">
        <v>85</v>
      </c>
      <c r="E23" s="4" t="s">
        <v>36</v>
      </c>
      <c r="F23" s="4">
        <v>2060</v>
      </c>
      <c r="G23" s="15">
        <v>0.70713254731075292</v>
      </c>
      <c r="H23" s="15">
        <v>12.383435491100128</v>
      </c>
      <c r="I23" s="15">
        <v>2.5216614996532991</v>
      </c>
      <c r="J23" s="15">
        <v>1.1975860365468658</v>
      </c>
      <c r="K23" s="15">
        <v>0.90102201086920541</v>
      </c>
      <c r="L23" s="15">
        <v>0.46420189954807956</v>
      </c>
      <c r="M23" s="15">
        <v>1.2503520501048426</v>
      </c>
      <c r="N23" s="15">
        <v>2.1707540833212455</v>
      </c>
      <c r="O23" s="15">
        <v>0.91994543528576533</v>
      </c>
      <c r="P23" s="15">
        <v>1.0384780099806437</v>
      </c>
      <c r="Q23" s="15">
        <v>1.8417679185898974</v>
      </c>
      <c r="R23" s="15">
        <v>1.5629029659840727</v>
      </c>
      <c r="S23" s="15">
        <v>1.4174752388273573</v>
      </c>
      <c r="T23" s="15">
        <v>5.7284622634456674</v>
      </c>
      <c r="U23" s="15">
        <v>1.8749241585297634</v>
      </c>
      <c r="V23" s="15">
        <v>2.1116470579767666</v>
      </c>
      <c r="W23" s="15">
        <v>2.0480474498644599</v>
      </c>
      <c r="X23" s="15">
        <v>1.2920660632634386</v>
      </c>
      <c r="Y23" s="15">
        <v>2.892858155960746</v>
      </c>
      <c r="Z23" s="15">
        <v>0.37914437427229475</v>
      </c>
      <c r="AA23" s="15">
        <v>1.6021544555677714</v>
      </c>
      <c r="AB23" s="15">
        <v>0.86264935453664371</v>
      </c>
      <c r="AC23" s="15">
        <v>0.70374521984483773</v>
      </c>
      <c r="AD23" s="15">
        <v>0.76466988668767144</v>
      </c>
      <c r="AE23" s="15">
        <v>1.4082633088041645</v>
      </c>
      <c r="AF23" s="15">
        <v>0.77449142412362149</v>
      </c>
      <c r="AG23" s="15"/>
    </row>
    <row r="24" spans="4:33" x14ac:dyDescent="0.2">
      <c r="D24" s="4" t="s">
        <v>85</v>
      </c>
      <c r="E24" s="4" t="s">
        <v>36</v>
      </c>
      <c r="F24" s="4">
        <v>2065</v>
      </c>
      <c r="G24" s="15">
        <v>0.72733654585329288</v>
      </c>
      <c r="H24" s="15">
        <v>12.737251637118757</v>
      </c>
      <c r="I24" s="15">
        <v>2.5937097252052559</v>
      </c>
      <c r="J24" s="15">
        <v>1.2318031386007557</v>
      </c>
      <c r="K24" s="15">
        <v>0.92676576635554142</v>
      </c>
      <c r="L24" s="15">
        <v>0.47746494978891679</v>
      </c>
      <c r="M24" s="15">
        <v>1.2860767683264163</v>
      </c>
      <c r="N24" s="15">
        <v>2.2327762777491906</v>
      </c>
      <c r="O24" s="15">
        <v>0.94622986570042422</v>
      </c>
      <c r="P24" s="15">
        <v>1.0681491208351812</v>
      </c>
      <c r="Q24" s="15">
        <v>1.894390409923951</v>
      </c>
      <c r="R24" s="15">
        <v>1.6075578038457461</v>
      </c>
      <c r="S24" s="15">
        <v>1.4579749552783512</v>
      </c>
      <c r="T24" s="15">
        <v>5.8921343269955724</v>
      </c>
      <c r="U24" s="15">
        <v>1.9284939809207298</v>
      </c>
      <c r="V24" s="15">
        <v>2.1719804625753434</v>
      </c>
      <c r="W24" s="15">
        <v>2.1065637037824545</v>
      </c>
      <c r="X24" s="15">
        <v>1.3289826229074797</v>
      </c>
      <c r="Y24" s="15">
        <v>2.9755121112751821</v>
      </c>
      <c r="Z24" s="15">
        <v>0.38997718406777343</v>
      </c>
      <c r="AA24" s="15">
        <v>1.6479307762990392</v>
      </c>
      <c r="AB24" s="15">
        <v>0.88729673693767219</v>
      </c>
      <c r="AC24" s="15">
        <v>0.72385243658961629</v>
      </c>
      <c r="AD24" s="15">
        <v>0.78651782641964463</v>
      </c>
      <c r="AE24" s="15">
        <v>1.4484998244995571</v>
      </c>
      <c r="AF24" s="15">
        <v>0.79661998214815677</v>
      </c>
      <c r="AG24" s="15"/>
    </row>
    <row r="25" spans="4:33" x14ac:dyDescent="0.2">
      <c r="D25" s="4" t="s">
        <v>85</v>
      </c>
      <c r="E25" s="4" t="s">
        <v>36</v>
      </c>
      <c r="F25" s="4">
        <v>2070</v>
      </c>
      <c r="G25" s="15">
        <v>0.74943219773994352</v>
      </c>
      <c r="H25" s="15">
        <v>13.124194765125983</v>
      </c>
      <c r="I25" s="15">
        <v>2.6725036583712578</v>
      </c>
      <c r="J25" s="15">
        <v>1.2692239082548848</v>
      </c>
      <c r="K25" s="15">
        <v>0.95491984973084221</v>
      </c>
      <c r="L25" s="15">
        <v>0.49196978854445622</v>
      </c>
      <c r="M25" s="15">
        <v>1.3251463087399415</v>
      </c>
      <c r="N25" s="15">
        <v>2.3006054658398827</v>
      </c>
      <c r="O25" s="15">
        <v>0.97497524613877473</v>
      </c>
      <c r="P25" s="15">
        <v>1.1005982687180464</v>
      </c>
      <c r="Q25" s="15">
        <v>1.9519398226046827</v>
      </c>
      <c r="R25" s="15">
        <v>1.6563935702099577</v>
      </c>
      <c r="S25" s="15">
        <v>1.5022665658882532</v>
      </c>
      <c r="T25" s="15">
        <v>6.0711306247904835</v>
      </c>
      <c r="U25" s="15">
        <v>1.9870794210596336</v>
      </c>
      <c r="V25" s="15">
        <v>2.2379627433768237</v>
      </c>
      <c r="W25" s="15">
        <v>2.170558698315864</v>
      </c>
      <c r="X25" s="15">
        <v>1.3693555940809843</v>
      </c>
      <c r="Y25" s="15">
        <v>3.0659047639888133</v>
      </c>
      <c r="Z25" s="15">
        <v>0.4018242446231986</v>
      </c>
      <c r="AA25" s="15">
        <v>1.6979930273628623</v>
      </c>
      <c r="AB25" s="15">
        <v>0.91425179636829002</v>
      </c>
      <c r="AC25" s="15">
        <v>0.74584224522411058</v>
      </c>
      <c r="AD25" s="15">
        <v>0.81041133788183217</v>
      </c>
      <c r="AE25" s="15">
        <v>1.492503591479901</v>
      </c>
      <c r="AF25" s="15">
        <v>0.82082038554029679</v>
      </c>
      <c r="AG25" s="15"/>
    </row>
    <row r="26" spans="4:33" x14ac:dyDescent="0.2">
      <c r="D26" s="16" t="s">
        <v>85</v>
      </c>
      <c r="E26" s="16" t="s">
        <v>38</v>
      </c>
      <c r="F26" s="16">
        <v>2020</v>
      </c>
      <c r="G26" s="15">
        <v>0.27435547637321495</v>
      </c>
      <c r="H26" s="15">
        <v>4.8874675973215007</v>
      </c>
      <c r="I26" s="15">
        <v>0.98750716185845822</v>
      </c>
      <c r="J26" s="15">
        <v>0.47552429060912443</v>
      </c>
      <c r="K26" s="15">
        <v>0.35331078909799174</v>
      </c>
      <c r="L26" s="15">
        <v>0.18192405921838437</v>
      </c>
      <c r="M26" s="15">
        <v>0.49433293928500699</v>
      </c>
      <c r="N26" s="15">
        <v>0.84062004677085211</v>
      </c>
      <c r="O26" s="15">
        <v>0.36232197941731037</v>
      </c>
      <c r="P26" s="15">
        <v>0.40153594290187117</v>
      </c>
      <c r="Q26" s="15">
        <v>0.71368599033539704</v>
      </c>
      <c r="R26" s="15">
        <v>0.61113233633908892</v>
      </c>
      <c r="S26" s="15">
        <v>0.54794246709160832</v>
      </c>
      <c r="T26" s="15">
        <v>2.2342931214267647</v>
      </c>
      <c r="U26" s="15">
        <v>0.74304638421703217</v>
      </c>
      <c r="V26" s="15">
        <v>0.82312954869858934</v>
      </c>
      <c r="W26" s="15">
        <v>0.79632066689536773</v>
      </c>
      <c r="X26" s="15">
        <v>0.5014811864865022</v>
      </c>
      <c r="Y26" s="15">
        <v>1.1393573908292929</v>
      </c>
      <c r="Z26" s="15">
        <v>0.14698615350023855</v>
      </c>
      <c r="AA26" s="15">
        <v>0.63179454507028443</v>
      </c>
      <c r="AB26" s="15">
        <v>0.33116307912916709</v>
      </c>
      <c r="AC26" s="15">
        <v>0.27602684102814479</v>
      </c>
      <c r="AD26" s="15">
        <v>0.2952095661319819</v>
      </c>
      <c r="AE26" s="15">
        <v>0.54379756531765255</v>
      </c>
      <c r="AF26" s="15">
        <v>0.31412261464919838</v>
      </c>
      <c r="AG26" s="15"/>
    </row>
    <row r="27" spans="4:33" x14ac:dyDescent="0.2">
      <c r="D27" s="4" t="s">
        <v>85</v>
      </c>
      <c r="E27" s="4" t="s">
        <v>38</v>
      </c>
      <c r="F27" s="4">
        <v>2025</v>
      </c>
      <c r="G27" s="15">
        <v>0.41715921079910734</v>
      </c>
      <c r="H27" s="15">
        <v>7.431424926001216</v>
      </c>
      <c r="I27" s="15">
        <v>1.5015107908360268</v>
      </c>
      <c r="J27" s="15">
        <v>0.7230376459351564</v>
      </c>
      <c r="K27" s="15">
        <v>0.53721125561362171</v>
      </c>
      <c r="L27" s="15">
        <v>0.27661666525538503</v>
      </c>
      <c r="M27" s="15">
        <v>0.75163631340682513</v>
      </c>
      <c r="N27" s="15">
        <v>1.2781680173783228</v>
      </c>
      <c r="O27" s="15">
        <v>0.55091282662528929</v>
      </c>
      <c r="P27" s="15">
        <v>0.61053790236925376</v>
      </c>
      <c r="Q27" s="15">
        <v>1.0851639938897892</v>
      </c>
      <c r="R27" s="15">
        <v>0.9292305241766935</v>
      </c>
      <c r="S27" s="15">
        <v>0.83314993437312401</v>
      </c>
      <c r="T27" s="15">
        <v>3.3972566086501454</v>
      </c>
      <c r="U27" s="15">
        <v>1.1298066556741397</v>
      </c>
      <c r="V27" s="15">
        <v>1.2515736061102822</v>
      </c>
      <c r="W27" s="15">
        <v>1.2108105343346522</v>
      </c>
      <c r="X27" s="15">
        <v>0.76250526780347871</v>
      </c>
      <c r="Y27" s="15">
        <v>1.7324000098686581</v>
      </c>
      <c r="Z27" s="15">
        <v>0.22349336198102679</v>
      </c>
      <c r="AA27" s="15">
        <v>0.9606475412583817</v>
      </c>
      <c r="AB27" s="15">
        <v>0.50353552464685902</v>
      </c>
      <c r="AC27" s="15">
        <v>0.41970053116794004</v>
      </c>
      <c r="AD27" s="15">
        <v>0.44886798417845403</v>
      </c>
      <c r="AE27" s="15">
        <v>0.82684758540702896</v>
      </c>
      <c r="AF27" s="15">
        <v>0.47762539225918271</v>
      </c>
      <c r="AG27" s="15"/>
    </row>
    <row r="28" spans="4:33" x14ac:dyDescent="0.2">
      <c r="D28" s="4" t="s">
        <v>85</v>
      </c>
      <c r="E28" s="4" t="s">
        <v>38</v>
      </c>
      <c r="F28" s="4">
        <v>2030</v>
      </c>
      <c r="G28" s="15">
        <v>0.4461513899826085</v>
      </c>
      <c r="H28" s="15">
        <v>7.9479020826020319</v>
      </c>
      <c r="I28" s="15">
        <v>1.6058644015605477</v>
      </c>
      <c r="J28" s="15">
        <v>0.77328809335357329</v>
      </c>
      <c r="K28" s="15">
        <v>0.57454694083631763</v>
      </c>
      <c r="L28" s="15">
        <v>0.29584126755737938</v>
      </c>
      <c r="M28" s="15">
        <v>0.80387434175425876</v>
      </c>
      <c r="N28" s="15">
        <v>1.3669995119903362</v>
      </c>
      <c r="O28" s="15">
        <v>0.58920075835623031</v>
      </c>
      <c r="P28" s="15">
        <v>0.65296972169766021</v>
      </c>
      <c r="Q28" s="15">
        <v>1.1605818874419163</v>
      </c>
      <c r="R28" s="15">
        <v>0.99381118585764372</v>
      </c>
      <c r="S28" s="15">
        <v>0.89105308395909844</v>
      </c>
      <c r="T28" s="15">
        <v>3.6333627997172062</v>
      </c>
      <c r="U28" s="15">
        <v>1.2083271729156755</v>
      </c>
      <c r="V28" s="15">
        <v>1.3385568137450385</v>
      </c>
      <c r="W28" s="15">
        <v>1.2949607461961041</v>
      </c>
      <c r="X28" s="15">
        <v>0.81549867842522794</v>
      </c>
      <c r="Y28" s="15">
        <v>1.8528002076909678</v>
      </c>
      <c r="Z28" s="15">
        <v>0.23902594385657691</v>
      </c>
      <c r="AA28" s="15">
        <v>1.0274116565586311</v>
      </c>
      <c r="AB28" s="15">
        <v>0.53853077772506619</v>
      </c>
      <c r="AC28" s="15">
        <v>0.44886932976577637</v>
      </c>
      <c r="AD28" s="15">
        <v>0.48006389377400099</v>
      </c>
      <c r="AE28" s="15">
        <v>0.88431272757096435</v>
      </c>
      <c r="AF28" s="15">
        <v>0.51081991510920499</v>
      </c>
      <c r="AG28" s="15"/>
    </row>
    <row r="29" spans="4:33" x14ac:dyDescent="0.2">
      <c r="D29" s="4" t="s">
        <v>85</v>
      </c>
      <c r="E29" s="4" t="s">
        <v>38</v>
      </c>
      <c r="F29" s="4">
        <v>2035</v>
      </c>
      <c r="G29" s="15">
        <v>0.47012745343163698</v>
      </c>
      <c r="H29" s="15">
        <v>8.3750203408832853</v>
      </c>
      <c r="I29" s="15">
        <v>1.6921631504759165</v>
      </c>
      <c r="J29" s="15">
        <v>0.81484440093640143</v>
      </c>
      <c r="K29" s="15">
        <v>0.60542294888478243</v>
      </c>
      <c r="L29" s="15">
        <v>0.31173970284427438</v>
      </c>
      <c r="M29" s="15">
        <v>0.84707434663084891</v>
      </c>
      <c r="N29" s="15">
        <v>1.4404617218369735</v>
      </c>
      <c r="O29" s="15">
        <v>0.62086425887141516</v>
      </c>
      <c r="P29" s="15">
        <v>0.68806015025897838</v>
      </c>
      <c r="Q29" s="15">
        <v>1.2229512660785835</v>
      </c>
      <c r="R29" s="15">
        <v>1.0472183489495395</v>
      </c>
      <c r="S29" s="15">
        <v>0.93893805250820173</v>
      </c>
      <c r="T29" s="15">
        <v>3.8286188024447907</v>
      </c>
      <c r="U29" s="15">
        <v>1.2732623711813151</v>
      </c>
      <c r="V29" s="15">
        <v>1.4104905201439621</v>
      </c>
      <c r="W29" s="15">
        <v>1.3645516108934201</v>
      </c>
      <c r="X29" s="15">
        <v>0.85932337222991229</v>
      </c>
      <c r="Y29" s="15">
        <v>1.9523692247004263</v>
      </c>
      <c r="Z29" s="15">
        <v>0.25187113794213745</v>
      </c>
      <c r="AA29" s="15">
        <v>1.0826245004923494</v>
      </c>
      <c r="AB29" s="15">
        <v>0.56747128622935261</v>
      </c>
      <c r="AC29" s="15">
        <v>0.4729914546149373</v>
      </c>
      <c r="AD29" s="15">
        <v>0.50586240664462512</v>
      </c>
      <c r="AE29" s="15">
        <v>0.93183547106359688</v>
      </c>
      <c r="AF29" s="15">
        <v>0.5382712488283784</v>
      </c>
      <c r="AG29" s="15"/>
    </row>
    <row r="30" spans="4:33" x14ac:dyDescent="0.2">
      <c r="D30" s="4" t="s">
        <v>85</v>
      </c>
      <c r="E30" s="4" t="s">
        <v>38</v>
      </c>
      <c r="F30" s="4">
        <v>2040</v>
      </c>
      <c r="G30" s="15">
        <v>0.49407797467638265</v>
      </c>
      <c r="H30" s="15">
        <v>8.801683581107504</v>
      </c>
      <c r="I30" s="15">
        <v>1.7783699635203769</v>
      </c>
      <c r="J30" s="15">
        <v>0.85635643771139747</v>
      </c>
      <c r="K30" s="15">
        <v>0.63626606407297059</v>
      </c>
      <c r="L30" s="15">
        <v>0.32762120119393034</v>
      </c>
      <c r="M30" s="15">
        <v>0.89022832963433529</v>
      </c>
      <c r="N30" s="15">
        <v>1.5138456708475498</v>
      </c>
      <c r="O30" s="15">
        <v>0.65249402759404806</v>
      </c>
      <c r="P30" s="15">
        <v>0.72311319624927584</v>
      </c>
      <c r="Q30" s="15">
        <v>1.2852542013054089</v>
      </c>
      <c r="R30" s="15">
        <v>1.1005686162681669</v>
      </c>
      <c r="S30" s="15">
        <v>0.98677200819393984</v>
      </c>
      <c r="T30" s="15">
        <v>4.0236667948490901</v>
      </c>
      <c r="U30" s="15">
        <v>1.3381283926155385</v>
      </c>
      <c r="V30" s="15">
        <v>1.482347594053671</v>
      </c>
      <c r="W30" s="15">
        <v>1.4340683389800244</v>
      </c>
      <c r="X30" s="15">
        <v>0.90310137866724938</v>
      </c>
      <c r="Y30" s="15">
        <v>2.051832168743482</v>
      </c>
      <c r="Z30" s="15">
        <v>0.26470264777247887</v>
      </c>
      <c r="AA30" s="15">
        <v>1.1377785250230499</v>
      </c>
      <c r="AB30" s="15">
        <v>0.59638096380170402</v>
      </c>
      <c r="AC30" s="15">
        <v>0.49708788165753615</v>
      </c>
      <c r="AD30" s="15">
        <v>0.53163343581729616</v>
      </c>
      <c r="AE30" s="15">
        <v>0.97930758757882952</v>
      </c>
      <c r="AF30" s="15">
        <v>0.56569333806481248</v>
      </c>
      <c r="AG30" s="15"/>
    </row>
    <row r="31" spans="4:33" x14ac:dyDescent="0.2">
      <c r="D31" s="4" t="s">
        <v>85</v>
      </c>
      <c r="E31" s="4" t="s">
        <v>38</v>
      </c>
      <c r="F31" s="4">
        <v>2045</v>
      </c>
      <c r="G31" s="15">
        <v>0.52738253166944171</v>
      </c>
      <c r="H31" s="15">
        <v>9.3949829943304248</v>
      </c>
      <c r="I31" s="15">
        <v>1.8982454221331646</v>
      </c>
      <c r="J31" s="15">
        <v>0.91408127720624255</v>
      </c>
      <c r="K31" s="15">
        <v>0.67915516352644723</v>
      </c>
      <c r="L31" s="15">
        <v>0.34970532460470272</v>
      </c>
      <c r="M31" s="15">
        <v>0.95023638840392965</v>
      </c>
      <c r="N31" s="15">
        <v>1.6158902103890291</v>
      </c>
      <c r="O31" s="15">
        <v>0.69647701336440204</v>
      </c>
      <c r="P31" s="15">
        <v>0.7718564430468916</v>
      </c>
      <c r="Q31" s="15">
        <v>1.3718899632536754</v>
      </c>
      <c r="R31" s="15">
        <v>1.1747551861699794</v>
      </c>
      <c r="S31" s="15">
        <v>1.0532878341778367</v>
      </c>
      <c r="T31" s="15">
        <v>4.2948920810559974</v>
      </c>
      <c r="U31" s="15">
        <v>1.428328271177389</v>
      </c>
      <c r="V31" s="15">
        <v>1.5822689272440864</v>
      </c>
      <c r="W31" s="15">
        <v>1.5307352886832264</v>
      </c>
      <c r="X31" s="15">
        <v>0.96397717738309796</v>
      </c>
      <c r="Y31" s="15">
        <v>2.1901410286939149</v>
      </c>
      <c r="Z31" s="15">
        <v>0.282545589313693</v>
      </c>
      <c r="AA31" s="15">
        <v>1.214473321541613</v>
      </c>
      <c r="AB31" s="15">
        <v>0.63658150868840724</v>
      </c>
      <c r="AC31" s="15">
        <v>0.53059532893054195</v>
      </c>
      <c r="AD31" s="15">
        <v>0.56746951224671016</v>
      </c>
      <c r="AE31" s="15">
        <v>1.0453202556918275</v>
      </c>
      <c r="AF31" s="15">
        <v>0.60382530707337545</v>
      </c>
      <c r="AG31" s="15"/>
    </row>
    <row r="32" spans="4:33" x14ac:dyDescent="0.2">
      <c r="D32" s="4" t="s">
        <v>85</v>
      </c>
      <c r="E32" s="4" t="s">
        <v>38</v>
      </c>
      <c r="F32" s="4">
        <v>2050</v>
      </c>
      <c r="G32" s="15">
        <v>0.55669094744475545</v>
      </c>
      <c r="H32" s="15">
        <v>9.9170937038531779</v>
      </c>
      <c r="I32" s="15">
        <v>2.0037372856944247</v>
      </c>
      <c r="J32" s="15">
        <v>0.96487983900157748</v>
      </c>
      <c r="K32" s="15">
        <v>0.71689809339857369</v>
      </c>
      <c r="L32" s="15">
        <v>0.36913962217218427</v>
      </c>
      <c r="M32" s="15">
        <v>1.0030442109687296</v>
      </c>
      <c r="N32" s="15">
        <v>1.705690648001978</v>
      </c>
      <c r="O32" s="15">
        <v>0.73518257651799368</v>
      </c>
      <c r="P32" s="15">
        <v>0.81475109388043931</v>
      </c>
      <c r="Q32" s="15">
        <v>1.4481304889186788</v>
      </c>
      <c r="R32" s="15">
        <v>1.2400402712134415</v>
      </c>
      <c r="S32" s="15">
        <v>1.11182257115034</v>
      </c>
      <c r="T32" s="15">
        <v>4.5335736362133643</v>
      </c>
      <c r="U32" s="15">
        <v>1.5077052628702818</v>
      </c>
      <c r="V32" s="15">
        <v>1.6702009174092365</v>
      </c>
      <c r="W32" s="15">
        <v>1.6158033817439816</v>
      </c>
      <c r="X32" s="15">
        <v>1.0175486216689424</v>
      </c>
      <c r="Y32" s="15">
        <v>2.3118545099355874</v>
      </c>
      <c r="Z32" s="15">
        <v>0.29824759518194416</v>
      </c>
      <c r="AA32" s="15">
        <v>1.2819656765559007</v>
      </c>
      <c r="AB32" s="15">
        <v>0.67195847779744577</v>
      </c>
      <c r="AC32" s="15">
        <v>0.56008229062324144</v>
      </c>
      <c r="AD32" s="15">
        <v>0.59900569595778852</v>
      </c>
      <c r="AE32" s="15">
        <v>1.1034122076099016</v>
      </c>
      <c r="AF32" s="15">
        <v>0.63738190421614049</v>
      </c>
      <c r="AG32" s="15"/>
    </row>
    <row r="33" spans="4:33" x14ac:dyDescent="0.2">
      <c r="D33" s="4" t="s">
        <v>85</v>
      </c>
      <c r="E33" s="4" t="s">
        <v>38</v>
      </c>
      <c r="F33" s="4">
        <v>2055</v>
      </c>
      <c r="G33" s="15">
        <v>0.57998922391456953</v>
      </c>
      <c r="H33" s="15">
        <v>10.332137619961319</v>
      </c>
      <c r="I33" s="15">
        <v>2.0875964277718451</v>
      </c>
      <c r="J33" s="15">
        <v>1.0052613780806536</v>
      </c>
      <c r="K33" s="15">
        <v>0.74690125773481442</v>
      </c>
      <c r="L33" s="15">
        <v>0.38458861952485579</v>
      </c>
      <c r="M33" s="15">
        <v>1.0450229811388967</v>
      </c>
      <c r="N33" s="15">
        <v>1.7770761312248213</v>
      </c>
      <c r="O33" s="15">
        <v>0.76595097144542545</v>
      </c>
      <c r="P33" s="15">
        <v>0.84884953993284906</v>
      </c>
      <c r="Q33" s="15">
        <v>1.5087367277124981</v>
      </c>
      <c r="R33" s="15">
        <v>1.291937650190133</v>
      </c>
      <c r="S33" s="15">
        <v>1.1583538642617852</v>
      </c>
      <c r="T33" s="15">
        <v>4.7233098847684767</v>
      </c>
      <c r="U33" s="15">
        <v>1.5708047873202122</v>
      </c>
      <c r="V33" s="15">
        <v>1.740101106935489</v>
      </c>
      <c r="W33" s="15">
        <v>1.6834269601073923</v>
      </c>
      <c r="X33" s="15">
        <v>1.0601344212367967</v>
      </c>
      <c r="Y33" s="15">
        <v>2.4086087786688886</v>
      </c>
      <c r="Z33" s="15">
        <v>0.31072966438192107</v>
      </c>
      <c r="AA33" s="15">
        <v>1.3356176910071964</v>
      </c>
      <c r="AB33" s="15">
        <v>0.70008085784299845</v>
      </c>
      <c r="AC33" s="15">
        <v>0.58352249943691525</v>
      </c>
      <c r="AD33" s="15">
        <v>0.62407490244565367</v>
      </c>
      <c r="AE33" s="15">
        <v>1.1495915155204446</v>
      </c>
      <c r="AF33" s="15">
        <v>0.66405720743320573</v>
      </c>
      <c r="AG33" s="15"/>
    </row>
    <row r="34" spans="4:33" x14ac:dyDescent="0.2">
      <c r="D34" s="4" t="s">
        <v>85</v>
      </c>
      <c r="E34" s="4" t="s">
        <v>38</v>
      </c>
      <c r="F34" s="4">
        <v>2060</v>
      </c>
      <c r="G34" s="15">
        <v>0.60262070215494523</v>
      </c>
      <c r="H34" s="15">
        <v>10.735302951455765</v>
      </c>
      <c r="I34" s="15">
        <v>2.1690555155992484</v>
      </c>
      <c r="J34" s="15">
        <v>1.0444871948128513</v>
      </c>
      <c r="K34" s="15">
        <v>0.77604572950283568</v>
      </c>
      <c r="L34" s="15">
        <v>0.39959546554093794</v>
      </c>
      <c r="M34" s="15">
        <v>1.0858003161016254</v>
      </c>
      <c r="N34" s="15">
        <v>1.8464185571475995</v>
      </c>
      <c r="O34" s="15">
        <v>0.79583877285398263</v>
      </c>
      <c r="P34" s="15">
        <v>0.8819720861806617</v>
      </c>
      <c r="Q34" s="15">
        <v>1.5676084119021176</v>
      </c>
      <c r="R34" s="15">
        <v>1.3423497227125474</v>
      </c>
      <c r="S34" s="15">
        <v>1.2035534286549974</v>
      </c>
      <c r="T34" s="15">
        <v>4.907615869211102</v>
      </c>
      <c r="U34" s="15">
        <v>1.6320983991638556</v>
      </c>
      <c r="V34" s="15">
        <v>1.8080007483665252</v>
      </c>
      <c r="W34" s="15">
        <v>1.7491151471391984</v>
      </c>
      <c r="X34" s="15">
        <v>1.1015014123752871</v>
      </c>
      <c r="Y34" s="15">
        <v>2.502593933765584</v>
      </c>
      <c r="Z34" s="15">
        <v>0.32285449592729909</v>
      </c>
      <c r="AA34" s="15">
        <v>1.3877341812196811</v>
      </c>
      <c r="AB34" s="15">
        <v>0.72739837349241199</v>
      </c>
      <c r="AC34" s="15">
        <v>0.60629184790798518</v>
      </c>
      <c r="AD34" s="15">
        <v>0.64842662656862438</v>
      </c>
      <c r="AE34" s="15">
        <v>1.1944491685527254</v>
      </c>
      <c r="AF34" s="15">
        <v>0.68996906168966143</v>
      </c>
      <c r="AG34" s="15"/>
    </row>
    <row r="35" spans="4:33" x14ac:dyDescent="0.2">
      <c r="D35" s="4" t="s">
        <v>85</v>
      </c>
      <c r="E35" s="4" t="s">
        <v>38</v>
      </c>
      <c r="F35" s="4">
        <v>2065</v>
      </c>
      <c r="G35" s="15">
        <v>0.61983861682724062</v>
      </c>
      <c r="H35" s="15">
        <v>11.042029105300839</v>
      </c>
      <c r="I35" s="15">
        <v>2.2310291793872823</v>
      </c>
      <c r="J35" s="15">
        <v>1.074329998640007</v>
      </c>
      <c r="K35" s="15">
        <v>0.79821869685128133</v>
      </c>
      <c r="L35" s="15">
        <v>0.41101259841492765</v>
      </c>
      <c r="M35" s="15">
        <v>1.1168235071850645</v>
      </c>
      <c r="N35" s="15">
        <v>1.8991739255785631</v>
      </c>
      <c r="O35" s="15">
        <v>0.81857726164951161</v>
      </c>
      <c r="P35" s="15">
        <v>0.90717155255959858</v>
      </c>
      <c r="Q35" s="15">
        <v>1.6123976927535464</v>
      </c>
      <c r="R35" s="15">
        <v>1.3807029736104914</v>
      </c>
      <c r="S35" s="15">
        <v>1.2379410296186331</v>
      </c>
      <c r="T35" s="15">
        <v>5.0478349340031263</v>
      </c>
      <c r="U35" s="15">
        <v>1.6787302703775457</v>
      </c>
      <c r="V35" s="15">
        <v>1.8596584536220888</v>
      </c>
      <c r="W35" s="15">
        <v>1.799090389024796</v>
      </c>
      <c r="X35" s="15">
        <v>1.1329732109077146</v>
      </c>
      <c r="Y35" s="15">
        <v>2.5740973664503457</v>
      </c>
      <c r="Z35" s="15">
        <v>0.33207900670591123</v>
      </c>
      <c r="AA35" s="15">
        <v>1.4273841445127184</v>
      </c>
      <c r="AB35" s="15">
        <v>0.74818140182644099</v>
      </c>
      <c r="AC35" s="15">
        <v>0.62361465355747292</v>
      </c>
      <c r="AD35" s="15">
        <v>0.66695329564517425</v>
      </c>
      <c r="AE35" s="15">
        <v>1.228576645074843</v>
      </c>
      <c r="AF35" s="15">
        <v>0.70968266991489259</v>
      </c>
      <c r="AG35" s="15"/>
    </row>
    <row r="36" spans="4:33" x14ac:dyDescent="0.2">
      <c r="D36" s="4" t="s">
        <v>85</v>
      </c>
      <c r="E36" s="4" t="s">
        <v>38</v>
      </c>
      <c r="F36" s="4">
        <v>2070</v>
      </c>
      <c r="G36" s="15">
        <v>0.63866860461573538</v>
      </c>
      <c r="H36" s="15">
        <v>11.377473312177305</v>
      </c>
      <c r="I36" s="15">
        <v>2.298805292496652</v>
      </c>
      <c r="J36" s="15">
        <v>1.1069669144532779</v>
      </c>
      <c r="K36" s="15">
        <v>0.82246766731910093</v>
      </c>
      <c r="L36" s="15">
        <v>0.42349869076052232</v>
      </c>
      <c r="M36" s="15">
        <v>1.1507513271551133</v>
      </c>
      <c r="N36" s="15">
        <v>1.9568686558777553</v>
      </c>
      <c r="O36" s="15">
        <v>0.84344470201600297</v>
      </c>
      <c r="P36" s="15">
        <v>0.93473038608985637</v>
      </c>
      <c r="Q36" s="15">
        <v>1.6613804893081676</v>
      </c>
      <c r="R36" s="15">
        <v>1.4226471497667026</v>
      </c>
      <c r="S36" s="15">
        <v>1.2755482613040585</v>
      </c>
      <c r="T36" s="15">
        <v>5.2011823821697973</v>
      </c>
      <c r="U36" s="15">
        <v>1.7297281747243094</v>
      </c>
      <c r="V36" s="15">
        <v>1.9161527491077717</v>
      </c>
      <c r="W36" s="15">
        <v>1.8537446960267383</v>
      </c>
      <c r="X36" s="15">
        <v>1.1673916403939018</v>
      </c>
      <c r="Y36" s="15">
        <v>2.6522954984492202</v>
      </c>
      <c r="Z36" s="15">
        <v>0.34216718687302505</v>
      </c>
      <c r="AA36" s="15">
        <v>1.4707464412154374</v>
      </c>
      <c r="AB36" s="15">
        <v>0.7709102965379131</v>
      </c>
      <c r="AC36" s="15">
        <v>0.64255935302024703</v>
      </c>
      <c r="AD36" s="15">
        <v>0.68721457345451631</v>
      </c>
      <c r="AE36" s="15">
        <v>1.2658993974751456</v>
      </c>
      <c r="AF36" s="15">
        <v>0.73124201721178483</v>
      </c>
      <c r="AG36" s="15"/>
    </row>
    <row r="37" spans="4:33" x14ac:dyDescent="0.2">
      <c r="D37" s="16" t="s">
        <v>85</v>
      </c>
      <c r="E37" s="16" t="s">
        <v>40</v>
      </c>
      <c r="F37" s="16">
        <v>2020</v>
      </c>
      <c r="G37" s="15">
        <v>0.17991488188042462</v>
      </c>
      <c r="H37" s="15">
        <v>2.6871723541686299</v>
      </c>
      <c r="I37" s="15">
        <v>0.48763398226070803</v>
      </c>
      <c r="J37" s="15">
        <v>0.3135901348759621</v>
      </c>
      <c r="K37" s="15">
        <v>0.22335515894815736</v>
      </c>
      <c r="L37" s="15">
        <v>0.10778652622510916</v>
      </c>
      <c r="M37" s="15">
        <v>0.2824588239748011</v>
      </c>
      <c r="N37" s="15">
        <v>0.43704621254646414</v>
      </c>
      <c r="O37" s="15">
        <v>0.20559159765702764</v>
      </c>
      <c r="P37" s="15">
        <v>0.23409610092244049</v>
      </c>
      <c r="Q37" s="15">
        <v>0.47314719217489071</v>
      </c>
      <c r="R37" s="15">
        <v>0.31213492756751032</v>
      </c>
      <c r="S37" s="15">
        <v>0.30715715583422787</v>
      </c>
      <c r="T37" s="15">
        <v>1.643458450750628</v>
      </c>
      <c r="U37" s="15">
        <v>0.44716269403431846</v>
      </c>
      <c r="V37" s="15">
        <v>0.50383886577623815</v>
      </c>
      <c r="W37" s="15">
        <v>0.41246493081645397</v>
      </c>
      <c r="X37" s="15">
        <v>0.38312416759737483</v>
      </c>
      <c r="Y37" s="15">
        <v>0.61177286314532875</v>
      </c>
      <c r="Z37" s="15">
        <v>8.1588596696128737E-2</v>
      </c>
      <c r="AA37" s="15">
        <v>0.34456408847334713</v>
      </c>
      <c r="AB37" s="15">
        <v>0.15301315083761008</v>
      </c>
      <c r="AC37" s="15">
        <v>0.16686146187994025</v>
      </c>
      <c r="AD37" s="15">
        <v>0.1939549663563945</v>
      </c>
      <c r="AE37" s="15">
        <v>0.40532554878448751</v>
      </c>
      <c r="AF37" s="15">
        <v>0.15629751581539669</v>
      </c>
      <c r="AG37" s="15"/>
    </row>
    <row r="38" spans="4:33" x14ac:dyDescent="0.2">
      <c r="D38" s="4" t="s">
        <v>85</v>
      </c>
      <c r="E38" s="4" t="s">
        <v>40</v>
      </c>
      <c r="F38" s="4">
        <v>2025</v>
      </c>
      <c r="G38" s="15">
        <v>0.24717940281716996</v>
      </c>
      <c r="H38" s="15">
        <v>3.6918216593759139</v>
      </c>
      <c r="I38" s="15">
        <v>0.66994500548692359</v>
      </c>
      <c r="J38" s="15">
        <v>0.43083163248003559</v>
      </c>
      <c r="K38" s="15">
        <v>0.30686063447287587</v>
      </c>
      <c r="L38" s="15">
        <v>0.14808452144479622</v>
      </c>
      <c r="M38" s="15">
        <v>0.38806130266052169</v>
      </c>
      <c r="N38" s="15">
        <v>0.60044405827717617</v>
      </c>
      <c r="O38" s="15">
        <v>0.28245583579276529</v>
      </c>
      <c r="P38" s="15">
        <v>0.32161727714272298</v>
      </c>
      <c r="Q38" s="15">
        <v>0.65004205980103025</v>
      </c>
      <c r="R38" s="15">
        <v>0.42883236888539111</v>
      </c>
      <c r="S38" s="15">
        <v>0.4219935647157021</v>
      </c>
      <c r="T38" s="15">
        <v>2.2578959237033009</v>
      </c>
      <c r="U38" s="15">
        <v>0.6143427743069082</v>
      </c>
      <c r="V38" s="15">
        <v>0.69220838574888921</v>
      </c>
      <c r="W38" s="15">
        <v>0.56667260771677863</v>
      </c>
      <c r="X38" s="15">
        <v>0.52636225509396406</v>
      </c>
      <c r="Y38" s="15">
        <v>0.84049551316447058</v>
      </c>
      <c r="Z38" s="15">
        <v>0.11209200927271526</v>
      </c>
      <c r="AA38" s="15">
        <v>0.47338577404447152</v>
      </c>
      <c r="AB38" s="15">
        <v>0.21021995986052533</v>
      </c>
      <c r="AC38" s="15">
        <v>0.229245719251261</v>
      </c>
      <c r="AD38" s="15">
        <v>0.26646863370235813</v>
      </c>
      <c r="AE38" s="15">
        <v>0.5568640350812033</v>
      </c>
      <c r="AF38" s="15">
        <v>0.2147322457001285</v>
      </c>
      <c r="AG38" s="15"/>
    </row>
    <row r="39" spans="4:33" x14ac:dyDescent="0.2">
      <c r="D39" s="4" t="s">
        <v>85</v>
      </c>
      <c r="E39" s="4" t="s">
        <v>40</v>
      </c>
      <c r="F39" s="4">
        <v>2030</v>
      </c>
      <c r="G39" s="15">
        <v>0.27465234427286017</v>
      </c>
      <c r="H39" s="15">
        <v>4.1021519666624968</v>
      </c>
      <c r="I39" s="15">
        <v>0.74440654922601956</v>
      </c>
      <c r="J39" s="15">
        <v>0.47871673974011858</v>
      </c>
      <c r="K39" s="15">
        <v>0.34096689150661796</v>
      </c>
      <c r="L39" s="15">
        <v>0.1645434874499693</v>
      </c>
      <c r="M39" s="15">
        <v>0.4311926693023333</v>
      </c>
      <c r="N39" s="15">
        <v>0.66718086673474575</v>
      </c>
      <c r="O39" s="15">
        <v>0.313849603040809</v>
      </c>
      <c r="P39" s="15">
        <v>0.3573636723737853</v>
      </c>
      <c r="Q39" s="15">
        <v>0.72229147560635665</v>
      </c>
      <c r="R39" s="15">
        <v>0.47649526648292073</v>
      </c>
      <c r="S39" s="15">
        <v>0.46889635825747522</v>
      </c>
      <c r="T39" s="15">
        <v>2.5088514718515604</v>
      </c>
      <c r="U39" s="15">
        <v>0.68262436605726895</v>
      </c>
      <c r="V39" s="15">
        <v>0.76914440970588238</v>
      </c>
      <c r="W39" s="15">
        <v>0.62965586278945795</v>
      </c>
      <c r="X39" s="15">
        <v>0.58486518557226785</v>
      </c>
      <c r="Y39" s="15">
        <v>0.93391302192031667</v>
      </c>
      <c r="Z39" s="15">
        <v>0.12455056032228547</v>
      </c>
      <c r="AA39" s="15">
        <v>0.52600059351589779</v>
      </c>
      <c r="AB39" s="15">
        <v>0.23358501610810267</v>
      </c>
      <c r="AC39" s="15">
        <v>0.25472540789916959</v>
      </c>
      <c r="AD39" s="15">
        <v>0.29608549129666778</v>
      </c>
      <c r="AE39" s="15">
        <v>0.61875710893849889</v>
      </c>
      <c r="AF39" s="15">
        <v>0.23859882336611649</v>
      </c>
      <c r="AG39" s="15"/>
    </row>
    <row r="40" spans="4:33" x14ac:dyDescent="0.2">
      <c r="D40" s="4" t="s">
        <v>85</v>
      </c>
      <c r="E40" s="4" t="s">
        <v>40</v>
      </c>
      <c r="F40" s="4">
        <v>2035</v>
      </c>
      <c r="G40" s="15">
        <v>0.30517878666099363</v>
      </c>
      <c r="H40" s="15">
        <v>4.5580887474288172</v>
      </c>
      <c r="I40" s="15">
        <v>0.82714417776678117</v>
      </c>
      <c r="J40" s="15">
        <v>0.53192407359558225</v>
      </c>
      <c r="K40" s="15">
        <v>0.37886391436798894</v>
      </c>
      <c r="L40" s="15">
        <v>0.1828317977255732</v>
      </c>
      <c r="M40" s="15">
        <v>0.47911790443000535</v>
      </c>
      <c r="N40" s="15">
        <v>0.74133518842737034</v>
      </c>
      <c r="O40" s="15">
        <v>0.34873265438023476</v>
      </c>
      <c r="P40" s="15">
        <v>0.39708312783742522</v>
      </c>
      <c r="Q40" s="15">
        <v>0.80257110757495254</v>
      </c>
      <c r="R40" s="15">
        <v>0.52945569301420992</v>
      </c>
      <c r="S40" s="15">
        <v>0.52101219839074597</v>
      </c>
      <c r="T40" s="15">
        <v>2.7876996648958325</v>
      </c>
      <c r="U40" s="15">
        <v>0.75849516715438692</v>
      </c>
      <c r="V40" s="15">
        <v>0.85463154644670514</v>
      </c>
      <c r="W40" s="15">
        <v>0.6996394395569554</v>
      </c>
      <c r="X40" s="15">
        <v>0.64987046866739206</v>
      </c>
      <c r="Y40" s="15">
        <v>1.0377134905988405</v>
      </c>
      <c r="Z40" s="15">
        <v>0.13839382648538334</v>
      </c>
      <c r="AA40" s="15">
        <v>0.58446332703669712</v>
      </c>
      <c r="AB40" s="15">
        <v>0.25954699926842562</v>
      </c>
      <c r="AC40" s="15">
        <v>0.28303705588314848</v>
      </c>
      <c r="AD40" s="15">
        <v>0.32899413701006636</v>
      </c>
      <c r="AE40" s="15">
        <v>0.68752933547188644</v>
      </c>
      <c r="AF40" s="15">
        <v>0.26511806992359765</v>
      </c>
      <c r="AG40" s="15"/>
    </row>
    <row r="41" spans="4:33" x14ac:dyDescent="0.2">
      <c r="D41" s="4" t="s">
        <v>85</v>
      </c>
      <c r="E41" s="4" t="s">
        <v>40</v>
      </c>
      <c r="F41" s="4">
        <v>2040</v>
      </c>
      <c r="G41" s="15">
        <v>0.33909811342351842</v>
      </c>
      <c r="H41" s="15">
        <v>5.0647009642483631</v>
      </c>
      <c r="I41" s="15">
        <v>0.91907774219423721</v>
      </c>
      <c r="J41" s="15">
        <v>0.59104517654820732</v>
      </c>
      <c r="K41" s="15">
        <v>0.42097303030812233</v>
      </c>
      <c r="L41" s="15">
        <v>0.20315277598715364</v>
      </c>
      <c r="M41" s="15">
        <v>0.53236982582318593</v>
      </c>
      <c r="N41" s="15">
        <v>0.82373144791823305</v>
      </c>
      <c r="O41" s="15">
        <v>0.3874928086691557</v>
      </c>
      <c r="P41" s="15">
        <v>0.44121723202063878</v>
      </c>
      <c r="Q41" s="15">
        <v>0.89177347955448472</v>
      </c>
      <c r="R41" s="15">
        <v>0.58830244594260861</v>
      </c>
      <c r="S41" s="15">
        <v>0.57892049273136259</v>
      </c>
      <c r="T41" s="15">
        <v>3.0975406498605595</v>
      </c>
      <c r="U41" s="15">
        <v>0.84279868544278258</v>
      </c>
      <c r="V41" s="15">
        <v>0.94962021522888174</v>
      </c>
      <c r="W41" s="15">
        <v>0.77740139354441862</v>
      </c>
      <c r="X41" s="15">
        <v>0.72210081279196892</v>
      </c>
      <c r="Y41" s="15">
        <v>1.1530509403561278</v>
      </c>
      <c r="Z41" s="15">
        <v>0.15377571286691752</v>
      </c>
      <c r="AA41" s="15">
        <v>0.64942394499895462</v>
      </c>
      <c r="AB41" s="15">
        <v>0.28839454655289004</v>
      </c>
      <c r="AC41" s="15">
        <v>0.31449542325344704</v>
      </c>
      <c r="AD41" s="15">
        <v>0.36556043887624251</v>
      </c>
      <c r="AE41" s="15">
        <v>0.76394530279335671</v>
      </c>
      <c r="AF41" s="15">
        <v>0.2945848180641813</v>
      </c>
      <c r="AG41" s="15"/>
    </row>
    <row r="42" spans="4:33" x14ac:dyDescent="0.2">
      <c r="D42" s="4" t="s">
        <v>85</v>
      </c>
      <c r="E42" s="4" t="s">
        <v>40</v>
      </c>
      <c r="F42" s="4">
        <v>2045</v>
      </c>
      <c r="G42" s="15">
        <v>0.3767874293994844</v>
      </c>
      <c r="H42" s="15">
        <v>5.6276209788664602</v>
      </c>
      <c r="I42" s="15">
        <v>1.0212293321347361</v>
      </c>
      <c r="J42" s="15">
        <v>0.65673733917954047</v>
      </c>
      <c r="K42" s="15">
        <v>0.46776239577069745</v>
      </c>
      <c r="L42" s="15">
        <v>0.225732344738725</v>
      </c>
      <c r="M42" s="15">
        <v>0.59154047227399698</v>
      </c>
      <c r="N42" s="15">
        <v>0.91528570195548664</v>
      </c>
      <c r="O42" s="15">
        <v>0.43056098960623501</v>
      </c>
      <c r="P42" s="15">
        <v>0.4902566545753077</v>
      </c>
      <c r="Q42" s="15">
        <v>0.99089031659786231</v>
      </c>
      <c r="R42" s="15">
        <v>0.65368976570888504</v>
      </c>
      <c r="S42" s="15">
        <v>0.64326504822071484</v>
      </c>
      <c r="T42" s="15">
        <v>3.441819145315312</v>
      </c>
      <c r="U42" s="15">
        <v>0.93647218199836324</v>
      </c>
      <c r="V42" s="15">
        <v>1.0551664714070321</v>
      </c>
      <c r="W42" s="15">
        <v>0.86380625868991667</v>
      </c>
      <c r="X42" s="15">
        <v>0.80235925311489531</v>
      </c>
      <c r="Y42" s="15">
        <v>1.2812076581529919</v>
      </c>
      <c r="Z42" s="15">
        <v>0.17086723063785866</v>
      </c>
      <c r="AA42" s="15">
        <v>0.72160465994989298</v>
      </c>
      <c r="AB42" s="15">
        <v>0.32044837628682882</v>
      </c>
      <c r="AC42" s="15">
        <v>0.34945025464524043</v>
      </c>
      <c r="AD42" s="15">
        <v>0.40619093000466633</v>
      </c>
      <c r="AE42" s="15">
        <v>0.8488545805674067</v>
      </c>
      <c r="AF42" s="15">
        <v>0.32732667020146111</v>
      </c>
      <c r="AG42" s="15"/>
    </row>
    <row r="43" spans="4:33" x14ac:dyDescent="0.2">
      <c r="D43" s="4" t="s">
        <v>85</v>
      </c>
      <c r="E43" s="4" t="s">
        <v>40</v>
      </c>
      <c r="F43" s="4">
        <v>2050</v>
      </c>
      <c r="G43" s="15">
        <v>0.41866575299274367</v>
      </c>
      <c r="H43" s="15">
        <v>6.2531071655707198</v>
      </c>
      <c r="I43" s="15">
        <v>1.1347346380368684</v>
      </c>
      <c r="J43" s="15">
        <v>0.72973090706414478</v>
      </c>
      <c r="K43" s="15">
        <v>0.51975220075454243</v>
      </c>
      <c r="L43" s="15">
        <v>0.25082153678926639</v>
      </c>
      <c r="M43" s="15">
        <v>0.65728768511462199</v>
      </c>
      <c r="N43" s="15">
        <v>1.0170158230156978</v>
      </c>
      <c r="O43" s="15">
        <v>0.47841601618740709</v>
      </c>
      <c r="P43" s="15">
        <v>0.54474660095376171</v>
      </c>
      <c r="Q43" s="15">
        <v>1.1010235696897956</v>
      </c>
      <c r="R43" s="15">
        <v>0.72634460873692575</v>
      </c>
      <c r="S43" s="15">
        <v>0.71476122814517573</v>
      </c>
      <c r="T43" s="15">
        <v>3.8243627353355865</v>
      </c>
      <c r="U43" s="15">
        <v>1.0405570903943719</v>
      </c>
      <c r="V43" s="15">
        <v>1.1724437463011761</v>
      </c>
      <c r="W43" s="15">
        <v>0.95981465812339428</v>
      </c>
      <c r="X43" s="15">
        <v>0.89153807867588786</v>
      </c>
      <c r="Y43" s="15">
        <v>1.423608451575975</v>
      </c>
      <c r="Z43" s="15">
        <v>0.18985839811799671</v>
      </c>
      <c r="AA43" s="15">
        <v>0.80180795522423032</v>
      </c>
      <c r="AB43" s="15">
        <v>0.35606485324430737</v>
      </c>
      <c r="AC43" s="15">
        <v>0.38829016729069199</v>
      </c>
      <c r="AD43" s="15">
        <v>0.45133732789403713</v>
      </c>
      <c r="AE43" s="15">
        <v>0.94320116443640356</v>
      </c>
      <c r="AF43" s="15">
        <v>0.36370764033427094</v>
      </c>
      <c r="AG43" s="15"/>
    </row>
    <row r="44" spans="4:33" x14ac:dyDescent="0.2">
      <c r="D44" s="4" t="s">
        <v>85</v>
      </c>
      <c r="E44" s="4" t="s">
        <v>40</v>
      </c>
      <c r="F44" s="4">
        <v>2055</v>
      </c>
      <c r="G44" s="15">
        <v>0.46519867440816737</v>
      </c>
      <c r="H44" s="15">
        <v>6.948113485666763</v>
      </c>
      <c r="I44" s="15">
        <v>1.2608555766655507</v>
      </c>
      <c r="J44" s="15">
        <v>0.81083740003638038</v>
      </c>
      <c r="K44" s="15">
        <v>0.57752045177655487</v>
      </c>
      <c r="L44" s="15">
        <v>0.2786992859896244</v>
      </c>
      <c r="M44" s="15">
        <v>0.73034242145293082</v>
      </c>
      <c r="N44" s="15">
        <v>1.1300528150131115</v>
      </c>
      <c r="O44" s="15">
        <v>0.53158992574650732</v>
      </c>
      <c r="P44" s="15">
        <v>0.60529287346901073</v>
      </c>
      <c r="Q44" s="15">
        <v>1.2233976661585662</v>
      </c>
      <c r="R44" s="15">
        <v>0.80707472902325783</v>
      </c>
      <c r="S44" s="15">
        <v>0.79420390484447489</v>
      </c>
      <c r="T44" s="15">
        <v>4.2494244208337317</v>
      </c>
      <c r="U44" s="15">
        <v>1.1562105943398513</v>
      </c>
      <c r="V44" s="15">
        <v>1.3027558922568623</v>
      </c>
      <c r="W44" s="15">
        <v>1.0664939834337732</v>
      </c>
      <c r="X44" s="15">
        <v>0.99062875198109601</v>
      </c>
      <c r="Y44" s="15">
        <v>1.5818364884526053</v>
      </c>
      <c r="Z44" s="15">
        <v>0.210960353213512</v>
      </c>
      <c r="AA44" s="15">
        <v>0.89092550616792421</v>
      </c>
      <c r="AB44" s="15">
        <v>0.39563995036264976</v>
      </c>
      <c r="AC44" s="15">
        <v>0.43144697128471887</v>
      </c>
      <c r="AD44" s="15">
        <v>0.50150155618501124</v>
      </c>
      <c r="AE44" s="15">
        <v>1.0480339704395638</v>
      </c>
      <c r="AF44" s="15">
        <v>0.40413220079779938</v>
      </c>
      <c r="AG44" s="15"/>
    </row>
    <row r="45" spans="4:33" x14ac:dyDescent="0.2">
      <c r="D45" s="4" t="s">
        <v>85</v>
      </c>
      <c r="E45" s="4" t="s">
        <v>40</v>
      </c>
      <c r="F45" s="4">
        <v>2060</v>
      </c>
      <c r="G45" s="15">
        <v>0.51690353260911526</v>
      </c>
      <c r="H45" s="15">
        <v>7.7203668094698417</v>
      </c>
      <c r="I45" s="15">
        <v>1.400994322517106</v>
      </c>
      <c r="J45" s="15">
        <v>0.90095853558398908</v>
      </c>
      <c r="K45" s="15">
        <v>0.64170939880062627</v>
      </c>
      <c r="L45" s="15">
        <v>0.30967552873393511</v>
      </c>
      <c r="M45" s="15">
        <v>0.81151688177873116</v>
      </c>
      <c r="N45" s="15">
        <v>1.2556533890778794</v>
      </c>
      <c r="O45" s="15">
        <v>0.5906738897469278</v>
      </c>
      <c r="P45" s="15">
        <v>0.67256860728870715</v>
      </c>
      <c r="Q45" s="15">
        <v>1.3593731242412317</v>
      </c>
      <c r="R45" s="15">
        <v>0.89677765965779821</v>
      </c>
      <c r="S45" s="15">
        <v>0.882476297999647</v>
      </c>
      <c r="T45" s="15">
        <v>4.7217299092239964</v>
      </c>
      <c r="U45" s="15">
        <v>1.2847184945543797</v>
      </c>
      <c r="V45" s="15">
        <v>1.4475516803473705</v>
      </c>
      <c r="W45" s="15">
        <v>1.1850302631335401</v>
      </c>
      <c r="X45" s="15">
        <v>1.1007329332024371</v>
      </c>
      <c r="Y45" s="15">
        <v>1.7576509002984255</v>
      </c>
      <c r="Z45" s="15">
        <v>0.23440770108655448</v>
      </c>
      <c r="AA45" s="15">
        <v>0.98994809479121493</v>
      </c>
      <c r="AB45" s="15">
        <v>0.4396136516165407</v>
      </c>
      <c r="AC45" s="15">
        <v>0.47940047093706689</v>
      </c>
      <c r="AD45" s="15">
        <v>0.55724132561382422</v>
      </c>
      <c r="AE45" s="15">
        <v>1.1645184980455237</v>
      </c>
      <c r="AF45" s="15">
        <v>0.44904977964359233</v>
      </c>
      <c r="AG45" s="15"/>
    </row>
    <row r="46" spans="4:33" x14ac:dyDescent="0.2">
      <c r="D46" s="4" t="s">
        <v>85</v>
      </c>
      <c r="E46" s="4" t="s">
        <v>40</v>
      </c>
      <c r="F46" s="4">
        <v>2065</v>
      </c>
      <c r="G46" s="15">
        <v>0.57435516625091065</v>
      </c>
      <c r="H46" s="15">
        <v>8.5784528110862226</v>
      </c>
      <c r="I46" s="15">
        <v>1.5567088949155781</v>
      </c>
      <c r="J46" s="15">
        <v>1.0010962526770586</v>
      </c>
      <c r="K46" s="15">
        <v>0.71303267472853427</v>
      </c>
      <c r="L46" s="15">
        <v>0.34409464932854172</v>
      </c>
      <c r="M46" s="15">
        <v>0.90171353868829107</v>
      </c>
      <c r="N46" s="15">
        <v>1.3952139336271721</v>
      </c>
      <c r="O46" s="15">
        <v>0.65632478546478845</v>
      </c>
      <c r="P46" s="15">
        <v>0.74732175325751848</v>
      </c>
      <c r="Q46" s="15">
        <v>1.5104616771133752</v>
      </c>
      <c r="R46" s="15">
        <v>0.99645069013748588</v>
      </c>
      <c r="S46" s="15">
        <v>0.98055979283345573</v>
      </c>
      <c r="T46" s="15">
        <v>5.2465301471542354</v>
      </c>
      <c r="U46" s="15">
        <v>1.4275095022099455</v>
      </c>
      <c r="V46" s="15">
        <v>1.6084409054550108</v>
      </c>
      <c r="W46" s="15">
        <v>1.3167413469954343</v>
      </c>
      <c r="X46" s="15">
        <v>1.2230747266442452</v>
      </c>
      <c r="Y46" s="15">
        <v>1.9530063374810891</v>
      </c>
      <c r="Z46" s="15">
        <v>0.26046112211400196</v>
      </c>
      <c r="AA46" s="15">
        <v>1.099976623672148</v>
      </c>
      <c r="AB46" s="15">
        <v>0.48847484304450578</v>
      </c>
      <c r="AC46" s="15">
        <v>0.53268379845653313</v>
      </c>
      <c r="AD46" s="15">
        <v>0.61917633373349845</v>
      </c>
      <c r="AE46" s="15">
        <v>1.2939497862804947</v>
      </c>
      <c r="AF46" s="15">
        <v>0.49895975664992409</v>
      </c>
      <c r="AG46" s="15"/>
    </row>
    <row r="47" spans="4:33" x14ac:dyDescent="0.2">
      <c r="D47" s="4" t="s">
        <v>85</v>
      </c>
      <c r="E47" s="4" t="s">
        <v>40</v>
      </c>
      <c r="F47" s="4">
        <v>2070</v>
      </c>
      <c r="G47" s="15">
        <v>0.63819230517154213</v>
      </c>
      <c r="H47" s="15">
        <v>9.5319114304279697</v>
      </c>
      <c r="I47" s="15">
        <v>1.7297304812493131</v>
      </c>
      <c r="J47" s="15">
        <v>1.1123638520828778</v>
      </c>
      <c r="K47" s="15">
        <v>0.79228323010999346</v>
      </c>
      <c r="L47" s="15">
        <v>0.38233930911703939</v>
      </c>
      <c r="M47" s="15">
        <v>1.0019351712568612</v>
      </c>
      <c r="N47" s="15">
        <v>1.5502860404671568</v>
      </c>
      <c r="O47" s="15">
        <v>0.72927249964703711</v>
      </c>
      <c r="P47" s="15">
        <v>0.83038339418000828</v>
      </c>
      <c r="Q47" s="15">
        <v>1.6783430814813012</v>
      </c>
      <c r="R47" s="15">
        <v>1.1072019549847791</v>
      </c>
      <c r="S47" s="15">
        <v>1.0895448518931483</v>
      </c>
      <c r="T47" s="15">
        <v>5.8296597045000338</v>
      </c>
      <c r="U47" s="15">
        <v>1.5861711244217456</v>
      </c>
      <c r="V47" s="15">
        <v>1.7872122851874988</v>
      </c>
      <c r="W47" s="15">
        <v>1.4630915589024098</v>
      </c>
      <c r="X47" s="15">
        <v>1.3590142912602505</v>
      </c>
      <c r="Y47" s="15">
        <v>2.1700747025007034</v>
      </c>
      <c r="Z47" s="15">
        <v>0.28941027032894368</v>
      </c>
      <c r="AA47" s="15">
        <v>1.2222343566236267</v>
      </c>
      <c r="AB47" s="15">
        <v>0.54276674855344553</v>
      </c>
      <c r="AC47" s="15">
        <v>0.59188934171786778</v>
      </c>
      <c r="AD47" s="15">
        <v>0.6879951551796788</v>
      </c>
      <c r="AE47" s="15">
        <v>1.4377668129511041</v>
      </c>
      <c r="AF47" s="15">
        <v>0.55441701580366332</v>
      </c>
      <c r="AG47" s="15"/>
    </row>
    <row r="48" spans="4:33" x14ac:dyDescent="0.2">
      <c r="D48" s="16" t="s">
        <v>85</v>
      </c>
      <c r="E48" s="16" t="s">
        <v>42</v>
      </c>
      <c r="F48" s="16">
        <v>2020</v>
      </c>
      <c r="G48" s="15">
        <v>0.13064779508364899</v>
      </c>
      <c r="H48" s="15">
        <v>3.0919251481787136</v>
      </c>
      <c r="I48" s="15">
        <v>0.51060312297639665</v>
      </c>
      <c r="J48" s="15">
        <v>0.22771801450398094</v>
      </c>
      <c r="K48" s="15">
        <v>0.1943630348521006</v>
      </c>
      <c r="L48" s="15">
        <v>9.3795533767547012E-2</v>
      </c>
      <c r="M48" s="15">
        <v>0.29576354987636128</v>
      </c>
      <c r="N48" s="15">
        <v>0.4475877985016371</v>
      </c>
      <c r="O48" s="15">
        <v>0.1789052334805798</v>
      </c>
      <c r="P48" s="15">
        <v>0.20370977252820086</v>
      </c>
      <c r="Q48" s="15">
        <v>0.3435826806631439</v>
      </c>
      <c r="R48" s="15">
        <v>0.32683749411207558</v>
      </c>
      <c r="S48" s="15">
        <v>0.27266175557601846</v>
      </c>
      <c r="T48" s="15">
        <v>1.2457757890372787</v>
      </c>
      <c r="U48" s="15">
        <v>0.33895865011628784</v>
      </c>
      <c r="V48" s="15">
        <v>0.44725505188660325</v>
      </c>
      <c r="W48" s="15">
        <v>0.3661429011624644</v>
      </c>
      <c r="X48" s="15">
        <v>0.26660117757391238</v>
      </c>
      <c r="Y48" s="15">
        <v>0.5921925929827917</v>
      </c>
      <c r="Z48" s="15">
        <v>7.3534707118324452E-2</v>
      </c>
      <c r="AA48" s="15">
        <v>0.29948801716050255</v>
      </c>
      <c r="AB48" s="15">
        <v>0.14811584497082575</v>
      </c>
      <c r="AC48" s="15">
        <v>0.15038999597426655</v>
      </c>
      <c r="AD48" s="15">
        <v>0.17480900790929571</v>
      </c>
      <c r="AE48" s="15">
        <v>0.36531447683124091</v>
      </c>
      <c r="AF48" s="15">
        <v>0.14086885317580392</v>
      </c>
      <c r="AG48" s="15"/>
    </row>
    <row r="49" spans="4:33" x14ac:dyDescent="0.2">
      <c r="D49" s="4" t="s">
        <v>85</v>
      </c>
      <c r="E49" s="4" t="s">
        <v>42</v>
      </c>
      <c r="F49" s="4">
        <v>2025</v>
      </c>
      <c r="G49" s="15">
        <v>0.13064779508364899</v>
      </c>
      <c r="H49" s="15">
        <v>3.0919251481787136</v>
      </c>
      <c r="I49" s="15">
        <v>0.51060312297639665</v>
      </c>
      <c r="J49" s="15">
        <v>0.22771801450398094</v>
      </c>
      <c r="K49" s="15">
        <v>0.1943630348521006</v>
      </c>
      <c r="L49" s="15">
        <v>9.3795533767547012E-2</v>
      </c>
      <c r="M49" s="15">
        <v>0.29576354987636128</v>
      </c>
      <c r="N49" s="15">
        <v>0.4475877985016371</v>
      </c>
      <c r="O49" s="15">
        <v>0.1789052334805798</v>
      </c>
      <c r="P49" s="15">
        <v>0.20370977252820086</v>
      </c>
      <c r="Q49" s="15">
        <v>0.3435826806631439</v>
      </c>
      <c r="R49" s="15">
        <v>0.32683749411207558</v>
      </c>
      <c r="S49" s="15">
        <v>0.27266175557601846</v>
      </c>
      <c r="T49" s="15">
        <v>1.2457757890372787</v>
      </c>
      <c r="U49" s="15">
        <v>0.33895865011628784</v>
      </c>
      <c r="V49" s="15">
        <v>0.44725505188660325</v>
      </c>
      <c r="W49" s="15">
        <v>0.3661429011624644</v>
      </c>
      <c r="X49" s="15">
        <v>0.26660117757391238</v>
      </c>
      <c r="Y49" s="15">
        <v>0.5921925929827917</v>
      </c>
      <c r="Z49" s="15">
        <v>7.3534707118324452E-2</v>
      </c>
      <c r="AA49" s="15">
        <v>0.29948801716050255</v>
      </c>
      <c r="AB49" s="15">
        <v>0.14811584497082575</v>
      </c>
      <c r="AC49" s="15">
        <v>0.15038999597426655</v>
      </c>
      <c r="AD49" s="15">
        <v>0.17480900790929571</v>
      </c>
      <c r="AE49" s="15">
        <v>0.36531447683124091</v>
      </c>
      <c r="AF49" s="15">
        <v>0.14086885317580392</v>
      </c>
      <c r="AG49" s="15"/>
    </row>
    <row r="50" spans="4:33" x14ac:dyDescent="0.2">
      <c r="D50" s="4" t="s">
        <v>85</v>
      </c>
      <c r="E50" s="4" t="s">
        <v>42</v>
      </c>
      <c r="F50" s="4">
        <v>2030</v>
      </c>
      <c r="G50" s="15">
        <v>0.13064779508364899</v>
      </c>
      <c r="H50" s="15">
        <v>3.0919251481787136</v>
      </c>
      <c r="I50" s="15">
        <v>0.51060312297639665</v>
      </c>
      <c r="J50" s="15">
        <v>0.22771801450398094</v>
      </c>
      <c r="K50" s="15">
        <v>0.1943630348521006</v>
      </c>
      <c r="L50" s="15">
        <v>9.3795533767547012E-2</v>
      </c>
      <c r="M50" s="15">
        <v>0.29576354987636128</v>
      </c>
      <c r="N50" s="15">
        <v>0.4475877985016371</v>
      </c>
      <c r="O50" s="15">
        <v>0.1789052334805798</v>
      </c>
      <c r="P50" s="15">
        <v>0.20370977252820086</v>
      </c>
      <c r="Q50" s="15">
        <v>0.3435826806631439</v>
      </c>
      <c r="R50" s="15">
        <v>0.32683749411207558</v>
      </c>
      <c r="S50" s="15">
        <v>0.27266175557601846</v>
      </c>
      <c r="T50" s="15">
        <v>1.2457757890372787</v>
      </c>
      <c r="U50" s="15">
        <v>0.33895865011628784</v>
      </c>
      <c r="V50" s="15">
        <v>0.44725505188660325</v>
      </c>
      <c r="W50" s="15">
        <v>0.3661429011624644</v>
      </c>
      <c r="X50" s="15">
        <v>0.26660117757391238</v>
      </c>
      <c r="Y50" s="15">
        <v>0.5921925929827917</v>
      </c>
      <c r="Z50" s="15">
        <v>7.3534707118324452E-2</v>
      </c>
      <c r="AA50" s="15">
        <v>0.29948801716050255</v>
      </c>
      <c r="AB50" s="15">
        <v>0.14811584497082575</v>
      </c>
      <c r="AC50" s="15">
        <v>0.15038999597426655</v>
      </c>
      <c r="AD50" s="15">
        <v>0.17480900790929571</v>
      </c>
      <c r="AE50" s="15">
        <v>0.36531447683124091</v>
      </c>
      <c r="AF50" s="15">
        <v>0.14086885317580392</v>
      </c>
      <c r="AG50" s="15"/>
    </row>
    <row r="51" spans="4:33" x14ac:dyDescent="0.2">
      <c r="D51" s="4" t="s">
        <v>85</v>
      </c>
      <c r="E51" s="4" t="s">
        <v>42</v>
      </c>
      <c r="F51" s="4">
        <v>2035</v>
      </c>
      <c r="G51" s="15">
        <v>0.13064779508364899</v>
      </c>
      <c r="H51" s="15">
        <v>3.0919251481787136</v>
      </c>
      <c r="I51" s="15">
        <v>0.51060312297639665</v>
      </c>
      <c r="J51" s="15">
        <v>0.22771801450398094</v>
      </c>
      <c r="K51" s="15">
        <v>0.1943630348521006</v>
      </c>
      <c r="L51" s="15">
        <v>9.3795533767547012E-2</v>
      </c>
      <c r="M51" s="15">
        <v>0.29576354987636128</v>
      </c>
      <c r="N51" s="15">
        <v>0.4475877985016371</v>
      </c>
      <c r="O51" s="15">
        <v>0.1789052334805798</v>
      </c>
      <c r="P51" s="15">
        <v>0.20370977252820086</v>
      </c>
      <c r="Q51" s="15">
        <v>0.3435826806631439</v>
      </c>
      <c r="R51" s="15">
        <v>0.32683749411207558</v>
      </c>
      <c r="S51" s="15">
        <v>0.27266175557601846</v>
      </c>
      <c r="T51" s="15">
        <v>1.2457757890372787</v>
      </c>
      <c r="U51" s="15">
        <v>0.33895865011628784</v>
      </c>
      <c r="V51" s="15">
        <v>0.44725505188660325</v>
      </c>
      <c r="W51" s="15">
        <v>0.3661429011624644</v>
      </c>
      <c r="X51" s="15">
        <v>0.26660117757391238</v>
      </c>
      <c r="Y51" s="15">
        <v>0.5921925929827917</v>
      </c>
      <c r="Z51" s="15">
        <v>7.3534707118324452E-2</v>
      </c>
      <c r="AA51" s="15">
        <v>0.29948801716050255</v>
      </c>
      <c r="AB51" s="15">
        <v>0.14811584497082575</v>
      </c>
      <c r="AC51" s="15">
        <v>0.15038999597426655</v>
      </c>
      <c r="AD51" s="15">
        <v>0.17480900790929571</v>
      </c>
      <c r="AE51" s="15">
        <v>0.36531447683124091</v>
      </c>
      <c r="AF51" s="15">
        <v>0.14086885317580392</v>
      </c>
      <c r="AG51" s="15"/>
    </row>
    <row r="52" spans="4:33" x14ac:dyDescent="0.2">
      <c r="D52" s="4" t="s">
        <v>85</v>
      </c>
      <c r="E52" s="4" t="s">
        <v>42</v>
      </c>
      <c r="F52" s="4">
        <v>2040</v>
      </c>
      <c r="G52" s="15">
        <v>0.13064779508364899</v>
      </c>
      <c r="H52" s="15">
        <v>3.0919251481787136</v>
      </c>
      <c r="I52" s="15">
        <v>0.51060312297639665</v>
      </c>
      <c r="J52" s="15">
        <v>0.22771801450398094</v>
      </c>
      <c r="K52" s="15">
        <v>0.1943630348521006</v>
      </c>
      <c r="L52" s="15">
        <v>9.3795533767547012E-2</v>
      </c>
      <c r="M52" s="15">
        <v>0.29576354987636128</v>
      </c>
      <c r="N52" s="15">
        <v>0.4475877985016371</v>
      </c>
      <c r="O52" s="15">
        <v>0.1789052334805798</v>
      </c>
      <c r="P52" s="15">
        <v>0.20370977252820086</v>
      </c>
      <c r="Q52" s="15">
        <v>0.3435826806631439</v>
      </c>
      <c r="R52" s="15">
        <v>0.32683749411207558</v>
      </c>
      <c r="S52" s="15">
        <v>0.27266175557601846</v>
      </c>
      <c r="T52" s="15">
        <v>1.2457757890372787</v>
      </c>
      <c r="U52" s="15">
        <v>0.33895865011628784</v>
      </c>
      <c r="V52" s="15">
        <v>0.44725505188660325</v>
      </c>
      <c r="W52" s="15">
        <v>0.3661429011624644</v>
      </c>
      <c r="X52" s="15">
        <v>0.26660117757391238</v>
      </c>
      <c r="Y52" s="15">
        <v>0.5921925929827917</v>
      </c>
      <c r="Z52" s="15">
        <v>7.3534707118324452E-2</v>
      </c>
      <c r="AA52" s="15">
        <v>0.29948801716050255</v>
      </c>
      <c r="AB52" s="15">
        <v>0.14811584497082575</v>
      </c>
      <c r="AC52" s="15">
        <v>0.15038999597426655</v>
      </c>
      <c r="AD52" s="15">
        <v>0.17480900790929571</v>
      </c>
      <c r="AE52" s="15">
        <v>0.36531447683124091</v>
      </c>
      <c r="AF52" s="15">
        <v>0.14086885317580392</v>
      </c>
      <c r="AG52" s="15"/>
    </row>
    <row r="53" spans="4:33" x14ac:dyDescent="0.2">
      <c r="D53" s="4" t="s">
        <v>85</v>
      </c>
      <c r="E53" s="4" t="s">
        <v>42</v>
      </c>
      <c r="F53" s="4">
        <v>2045</v>
      </c>
      <c r="G53" s="15">
        <v>0.13064779508364899</v>
      </c>
      <c r="H53" s="15">
        <v>3.0919251481787136</v>
      </c>
      <c r="I53" s="15">
        <v>0.51060312297639665</v>
      </c>
      <c r="J53" s="15">
        <v>0.22771801450398094</v>
      </c>
      <c r="K53" s="15">
        <v>0.1943630348521006</v>
      </c>
      <c r="L53" s="15">
        <v>9.3795533767547012E-2</v>
      </c>
      <c r="M53" s="15">
        <v>0.29576354987636128</v>
      </c>
      <c r="N53" s="15">
        <v>0.4475877985016371</v>
      </c>
      <c r="O53" s="15">
        <v>0.1789052334805798</v>
      </c>
      <c r="P53" s="15">
        <v>0.20370977252820086</v>
      </c>
      <c r="Q53" s="15">
        <v>0.3435826806631439</v>
      </c>
      <c r="R53" s="15">
        <v>0.32683749411207558</v>
      </c>
      <c r="S53" s="15">
        <v>0.27266175557601846</v>
      </c>
      <c r="T53" s="15">
        <v>1.2457757890372787</v>
      </c>
      <c r="U53" s="15">
        <v>0.33895865011628784</v>
      </c>
      <c r="V53" s="15">
        <v>0.44725505188660325</v>
      </c>
      <c r="W53" s="15">
        <v>0.3661429011624644</v>
      </c>
      <c r="X53" s="15">
        <v>0.26660117757391238</v>
      </c>
      <c r="Y53" s="15">
        <v>0.5921925929827917</v>
      </c>
      <c r="Z53" s="15">
        <v>7.3534707118324452E-2</v>
      </c>
      <c r="AA53" s="15">
        <v>0.29948801716050255</v>
      </c>
      <c r="AB53" s="15">
        <v>0.14811584497082575</v>
      </c>
      <c r="AC53" s="15">
        <v>0.15038999597426655</v>
      </c>
      <c r="AD53" s="15">
        <v>0.17480900790929571</v>
      </c>
      <c r="AE53" s="15">
        <v>0.36531447683124091</v>
      </c>
      <c r="AF53" s="15">
        <v>0.14086885317580392</v>
      </c>
      <c r="AG53" s="15"/>
    </row>
    <row r="54" spans="4:33" x14ac:dyDescent="0.2">
      <c r="D54" s="4" t="s">
        <v>85</v>
      </c>
      <c r="E54" s="4" t="s">
        <v>42</v>
      </c>
      <c r="F54" s="4">
        <v>2050</v>
      </c>
      <c r="G54" s="15">
        <v>0.13064779508364899</v>
      </c>
      <c r="H54" s="15">
        <v>3.0919251481787136</v>
      </c>
      <c r="I54" s="15">
        <v>0.51060312297639665</v>
      </c>
      <c r="J54" s="15">
        <v>0.22771801450398094</v>
      </c>
      <c r="K54" s="15">
        <v>0.1943630348521006</v>
      </c>
      <c r="L54" s="15">
        <v>9.3795533767547012E-2</v>
      </c>
      <c r="M54" s="15">
        <v>0.29576354987636128</v>
      </c>
      <c r="N54" s="15">
        <v>0.4475877985016371</v>
      </c>
      <c r="O54" s="15">
        <v>0.1789052334805798</v>
      </c>
      <c r="P54" s="15">
        <v>0.20370977252820086</v>
      </c>
      <c r="Q54" s="15">
        <v>0.3435826806631439</v>
      </c>
      <c r="R54" s="15">
        <v>0.32683749411207558</v>
      </c>
      <c r="S54" s="15">
        <v>0.27266175557601846</v>
      </c>
      <c r="T54" s="15">
        <v>1.2457757890372787</v>
      </c>
      <c r="U54" s="15">
        <v>0.33895865011628784</v>
      </c>
      <c r="V54" s="15">
        <v>0.44725505188660325</v>
      </c>
      <c r="W54" s="15">
        <v>0.3661429011624644</v>
      </c>
      <c r="X54" s="15">
        <v>0.26660117757391238</v>
      </c>
      <c r="Y54" s="15">
        <v>0.5921925929827917</v>
      </c>
      <c r="Z54" s="15">
        <v>7.3534707118324452E-2</v>
      </c>
      <c r="AA54" s="15">
        <v>0.29948801716050255</v>
      </c>
      <c r="AB54" s="15">
        <v>0.14811584497082575</v>
      </c>
      <c r="AC54" s="15">
        <v>0.15038999597426655</v>
      </c>
      <c r="AD54" s="15">
        <v>0.17480900790929571</v>
      </c>
      <c r="AE54" s="15">
        <v>0.36531447683124091</v>
      </c>
      <c r="AF54" s="15">
        <v>0.14086885317580392</v>
      </c>
      <c r="AG54" s="15"/>
    </row>
    <row r="55" spans="4:33" x14ac:dyDescent="0.2">
      <c r="D55" s="4" t="s">
        <v>85</v>
      </c>
      <c r="E55" s="4" t="s">
        <v>42</v>
      </c>
      <c r="F55" s="4">
        <v>2055</v>
      </c>
      <c r="G55" s="15">
        <v>0.13064779508364899</v>
      </c>
      <c r="H55" s="15">
        <v>3.0919251481787136</v>
      </c>
      <c r="I55" s="15">
        <v>0.51060312297639665</v>
      </c>
      <c r="J55" s="15">
        <v>0.22771801450398094</v>
      </c>
      <c r="K55" s="15">
        <v>0.1943630348521006</v>
      </c>
      <c r="L55" s="15">
        <v>9.3795533767547012E-2</v>
      </c>
      <c r="M55" s="15">
        <v>0.29576354987636128</v>
      </c>
      <c r="N55" s="15">
        <v>0.4475877985016371</v>
      </c>
      <c r="O55" s="15">
        <v>0.1789052334805798</v>
      </c>
      <c r="P55" s="15">
        <v>0.20370977252820086</v>
      </c>
      <c r="Q55" s="15">
        <v>0.3435826806631439</v>
      </c>
      <c r="R55" s="15">
        <v>0.32683749411207558</v>
      </c>
      <c r="S55" s="15">
        <v>0.27266175557601846</v>
      </c>
      <c r="T55" s="15">
        <v>1.2457757890372787</v>
      </c>
      <c r="U55" s="15">
        <v>0.33895865011628784</v>
      </c>
      <c r="V55" s="15">
        <v>0.44725505188660325</v>
      </c>
      <c r="W55" s="15">
        <v>0.3661429011624644</v>
      </c>
      <c r="X55" s="15">
        <v>0.26660117757391238</v>
      </c>
      <c r="Y55" s="15">
        <v>0.5921925929827917</v>
      </c>
      <c r="Z55" s="15">
        <v>7.3534707118324452E-2</v>
      </c>
      <c r="AA55" s="15">
        <v>0.29948801716050255</v>
      </c>
      <c r="AB55" s="15">
        <v>0.14811584497082575</v>
      </c>
      <c r="AC55" s="15">
        <v>0.15038999597426655</v>
      </c>
      <c r="AD55" s="15">
        <v>0.17480900790929571</v>
      </c>
      <c r="AE55" s="15">
        <v>0.36531447683124091</v>
      </c>
      <c r="AF55" s="15">
        <v>0.14086885317580392</v>
      </c>
      <c r="AG55" s="15"/>
    </row>
    <row r="56" spans="4:33" x14ac:dyDescent="0.2">
      <c r="D56" s="4" t="s">
        <v>85</v>
      </c>
      <c r="E56" s="4" t="s">
        <v>42</v>
      </c>
      <c r="F56" s="4">
        <v>2060</v>
      </c>
      <c r="G56" s="15">
        <v>0.13064779508364899</v>
      </c>
      <c r="H56" s="15">
        <v>3.0919251481787136</v>
      </c>
      <c r="I56" s="15">
        <v>0.51060312297639665</v>
      </c>
      <c r="J56" s="15">
        <v>0.22771801450398094</v>
      </c>
      <c r="K56" s="15">
        <v>0.1943630348521006</v>
      </c>
      <c r="L56" s="15">
        <v>9.3795533767547012E-2</v>
      </c>
      <c r="M56" s="15">
        <v>0.29576354987636128</v>
      </c>
      <c r="N56" s="15">
        <v>0.4475877985016371</v>
      </c>
      <c r="O56" s="15">
        <v>0.1789052334805798</v>
      </c>
      <c r="P56" s="15">
        <v>0.20370977252820086</v>
      </c>
      <c r="Q56" s="15">
        <v>0.3435826806631439</v>
      </c>
      <c r="R56" s="15">
        <v>0.32683749411207558</v>
      </c>
      <c r="S56" s="15">
        <v>0.27266175557601846</v>
      </c>
      <c r="T56" s="15">
        <v>1.2457757890372787</v>
      </c>
      <c r="U56" s="15">
        <v>0.33895865011628784</v>
      </c>
      <c r="V56" s="15">
        <v>0.44725505188660325</v>
      </c>
      <c r="W56" s="15">
        <v>0.3661429011624644</v>
      </c>
      <c r="X56" s="15">
        <v>0.26660117757391238</v>
      </c>
      <c r="Y56" s="15">
        <v>0.5921925929827917</v>
      </c>
      <c r="Z56" s="15">
        <v>7.3534707118324452E-2</v>
      </c>
      <c r="AA56" s="15">
        <v>0.29948801716050255</v>
      </c>
      <c r="AB56" s="15">
        <v>0.14811584497082575</v>
      </c>
      <c r="AC56" s="15">
        <v>0.15038999597426655</v>
      </c>
      <c r="AD56" s="15">
        <v>0.17480900790929571</v>
      </c>
      <c r="AE56" s="15">
        <v>0.36531447683124091</v>
      </c>
      <c r="AF56" s="15">
        <v>0.14086885317580392</v>
      </c>
      <c r="AG56" s="15"/>
    </row>
    <row r="57" spans="4:33" x14ac:dyDescent="0.2">
      <c r="D57" s="4" t="s">
        <v>85</v>
      </c>
      <c r="E57" s="4" t="s">
        <v>42</v>
      </c>
      <c r="F57" s="4">
        <v>2065</v>
      </c>
      <c r="G57" s="15">
        <v>0.13064779508364899</v>
      </c>
      <c r="H57" s="15">
        <v>3.0919251481787136</v>
      </c>
      <c r="I57" s="15">
        <v>0.51060312297639665</v>
      </c>
      <c r="J57" s="15">
        <v>0.22771801450398094</v>
      </c>
      <c r="K57" s="15">
        <v>0.1943630348521006</v>
      </c>
      <c r="L57" s="15">
        <v>9.3795533767547012E-2</v>
      </c>
      <c r="M57" s="15">
        <v>0.29576354987636128</v>
      </c>
      <c r="N57" s="15">
        <v>0.4475877985016371</v>
      </c>
      <c r="O57" s="15">
        <v>0.1789052334805798</v>
      </c>
      <c r="P57" s="15">
        <v>0.20370977252820086</v>
      </c>
      <c r="Q57" s="15">
        <v>0.3435826806631439</v>
      </c>
      <c r="R57" s="15">
        <v>0.32683749411207558</v>
      </c>
      <c r="S57" s="15">
        <v>0.27266175557601846</v>
      </c>
      <c r="T57" s="15">
        <v>1.2457757890372787</v>
      </c>
      <c r="U57" s="15">
        <v>0.33895865011628784</v>
      </c>
      <c r="V57" s="15">
        <v>0.44725505188660325</v>
      </c>
      <c r="W57" s="15">
        <v>0.3661429011624644</v>
      </c>
      <c r="X57" s="15">
        <v>0.26660117757391238</v>
      </c>
      <c r="Y57" s="15">
        <v>0.5921925929827917</v>
      </c>
      <c r="Z57" s="15">
        <v>7.3534707118324452E-2</v>
      </c>
      <c r="AA57" s="15">
        <v>0.29948801716050255</v>
      </c>
      <c r="AB57" s="15">
        <v>0.14811584497082575</v>
      </c>
      <c r="AC57" s="15">
        <v>0.15038999597426655</v>
      </c>
      <c r="AD57" s="15">
        <v>0.17480900790929571</v>
      </c>
      <c r="AE57" s="15">
        <v>0.36531447683124091</v>
      </c>
      <c r="AF57" s="15">
        <v>0.14086885317580392</v>
      </c>
      <c r="AG57" s="15"/>
    </row>
    <row r="58" spans="4:33" x14ac:dyDescent="0.2">
      <c r="D58" s="4" t="s">
        <v>85</v>
      </c>
      <c r="E58" s="4" t="s">
        <v>42</v>
      </c>
      <c r="F58" s="4">
        <v>2070</v>
      </c>
      <c r="G58" s="15">
        <v>0.13064779508364899</v>
      </c>
      <c r="H58" s="15">
        <v>3.0919251481787136</v>
      </c>
      <c r="I58" s="15">
        <v>0.51060312297639665</v>
      </c>
      <c r="J58" s="15">
        <v>0.22771801450398094</v>
      </c>
      <c r="K58" s="15">
        <v>0.1943630348521006</v>
      </c>
      <c r="L58" s="15">
        <v>9.3795533767547012E-2</v>
      </c>
      <c r="M58" s="15">
        <v>0.29576354987636128</v>
      </c>
      <c r="N58" s="15">
        <v>0.4475877985016371</v>
      </c>
      <c r="O58" s="15">
        <v>0.1789052334805798</v>
      </c>
      <c r="P58" s="15">
        <v>0.20370977252820086</v>
      </c>
      <c r="Q58" s="15">
        <v>0.3435826806631439</v>
      </c>
      <c r="R58" s="15">
        <v>0.32683749411207558</v>
      </c>
      <c r="S58" s="15">
        <v>0.27266175557601846</v>
      </c>
      <c r="T58" s="15">
        <v>1.2457757890372787</v>
      </c>
      <c r="U58" s="15">
        <v>0.33895865011628784</v>
      </c>
      <c r="V58" s="15">
        <v>0.44725505188660325</v>
      </c>
      <c r="W58" s="15">
        <v>0.3661429011624644</v>
      </c>
      <c r="X58" s="15">
        <v>0.26660117757391238</v>
      </c>
      <c r="Y58" s="15">
        <v>0.5921925929827917</v>
      </c>
      <c r="Z58" s="15">
        <v>7.3534707118324452E-2</v>
      </c>
      <c r="AA58" s="15">
        <v>0.29948801716050255</v>
      </c>
      <c r="AB58" s="15">
        <v>0.14811584497082575</v>
      </c>
      <c r="AC58" s="15">
        <v>0.15038999597426655</v>
      </c>
      <c r="AD58" s="15">
        <v>0.17480900790929571</v>
      </c>
      <c r="AE58" s="15">
        <v>0.36531447683124091</v>
      </c>
      <c r="AF58" s="15">
        <v>0.14086885317580392</v>
      </c>
      <c r="AG58" s="15"/>
    </row>
    <row r="59" spans="4:33" x14ac:dyDescent="0.2">
      <c r="D59" s="16" t="s">
        <v>85</v>
      </c>
      <c r="E59" s="16" t="s">
        <v>44</v>
      </c>
      <c r="F59" s="16">
        <v>2020</v>
      </c>
      <c r="G59" s="15">
        <v>5.2718404005341231E-2</v>
      </c>
      <c r="H59" s="15">
        <v>1.2476395718090483</v>
      </c>
      <c r="I59" s="15">
        <v>0.20603624964526884</v>
      </c>
      <c r="J59" s="15">
        <v>9.1887737410560347E-2</v>
      </c>
      <c r="K59" s="15">
        <v>7.8428487740469136E-2</v>
      </c>
      <c r="L59" s="15">
        <v>3.7847947145898793E-2</v>
      </c>
      <c r="M59" s="15">
        <v>0.11934516233092819</v>
      </c>
      <c r="N59" s="15">
        <v>0.18060859254580552</v>
      </c>
      <c r="O59" s="15">
        <v>7.2191026042654552E-2</v>
      </c>
      <c r="P59" s="15">
        <v>8.2200040812796776E-2</v>
      </c>
      <c r="Q59" s="15">
        <v>0.13864092047508828</v>
      </c>
      <c r="R59" s="15">
        <v>0.13188397896544515</v>
      </c>
      <c r="S59" s="15">
        <v>0.11002323137607375</v>
      </c>
      <c r="T59" s="15">
        <v>0.50268977983509444</v>
      </c>
      <c r="U59" s="15">
        <v>0.1367750527017661</v>
      </c>
      <c r="V59" s="15">
        <v>0.18047432414524395</v>
      </c>
      <c r="W59" s="15">
        <v>0.14774431803316554</v>
      </c>
      <c r="X59" s="15">
        <v>0.10757769450791341</v>
      </c>
      <c r="Y59" s="15">
        <v>0.23895886146297948</v>
      </c>
      <c r="Z59" s="15">
        <v>2.967239053514998E-2</v>
      </c>
      <c r="AA59" s="15">
        <v>0.12084804242824897</v>
      </c>
      <c r="AB59" s="15">
        <v>5.9767032040341915E-2</v>
      </c>
      <c r="AC59" s="15">
        <v>6.068468710900795E-2</v>
      </c>
      <c r="AD59" s="15">
        <v>7.0538135732292492E-2</v>
      </c>
      <c r="AE59" s="15">
        <v>0.1474100360152161</v>
      </c>
      <c r="AF59" s="15">
        <v>5.6842758875006623E-2</v>
      </c>
      <c r="AG59" s="15"/>
    </row>
    <row r="60" spans="4:33" x14ac:dyDescent="0.2">
      <c r="D60" s="4" t="s">
        <v>85</v>
      </c>
      <c r="E60" s="4" t="s">
        <v>44</v>
      </c>
      <c r="F60" s="4">
        <v>2025</v>
      </c>
      <c r="G60" s="15">
        <v>6.1129511486040324E-2</v>
      </c>
      <c r="H60" s="15">
        <v>1.4466977704335002</v>
      </c>
      <c r="I60" s="15">
        <v>0.23890888821207609</v>
      </c>
      <c r="J60" s="15">
        <v>0.10654822742539792</v>
      </c>
      <c r="K60" s="15">
        <v>9.0941583544108057E-2</v>
      </c>
      <c r="L60" s="15">
        <v>4.3886505356722477E-2</v>
      </c>
      <c r="M60" s="15">
        <v>0.13838642518033492</v>
      </c>
      <c r="N60" s="15">
        <v>0.20942430334931633</v>
      </c>
      <c r="O60" s="15">
        <v>8.3708948306105369E-2</v>
      </c>
      <c r="P60" s="15">
        <v>9.5314879762098764E-2</v>
      </c>
      <c r="Q60" s="15">
        <v>0.16076077985514226</v>
      </c>
      <c r="R60" s="15">
        <v>0.15292578292347522</v>
      </c>
      <c r="S60" s="15">
        <v>0.12757720027817143</v>
      </c>
      <c r="T60" s="15">
        <v>0.58289284833492172</v>
      </c>
      <c r="U60" s="15">
        <v>0.15859721690909456</v>
      </c>
      <c r="V60" s="15">
        <v>0.20926861271548172</v>
      </c>
      <c r="W60" s="15">
        <v>0.17131660482913227</v>
      </c>
      <c r="X60" s="15">
        <v>0.12474148328536191</v>
      </c>
      <c r="Y60" s="15">
        <v>0.27708423162833901</v>
      </c>
      <c r="Z60" s="15">
        <v>3.4406556348954558E-2</v>
      </c>
      <c r="AA60" s="15">
        <v>0.14012908655077402</v>
      </c>
      <c r="AB60" s="15">
        <v>6.9302732898106317E-2</v>
      </c>
      <c r="AC60" s="15">
        <v>7.0366797850728177E-2</v>
      </c>
      <c r="AD60" s="15">
        <v>8.1792342917175062E-2</v>
      </c>
      <c r="AE60" s="15">
        <v>0.17092898883731</v>
      </c>
      <c r="AF60" s="15">
        <v>6.5911898266037938E-2</v>
      </c>
      <c r="AG60" s="15"/>
    </row>
    <row r="61" spans="4:33" x14ac:dyDescent="0.2">
      <c r="D61" s="4" t="s">
        <v>85</v>
      </c>
      <c r="E61" s="4" t="s">
        <v>44</v>
      </c>
      <c r="F61" s="4">
        <v>2030</v>
      </c>
      <c r="G61" s="15">
        <v>7.1311121771731364E-2</v>
      </c>
      <c r="H61" s="15">
        <v>1.6876568839885906</v>
      </c>
      <c r="I61" s="15">
        <v>0.27870107915930081</v>
      </c>
      <c r="J61" s="15">
        <v>0.12429468902642533</v>
      </c>
      <c r="K61" s="15">
        <v>0.10608863346975926</v>
      </c>
      <c r="L61" s="15">
        <v>5.1196154713974089E-2</v>
      </c>
      <c r="M61" s="15">
        <v>0.16143579390198537</v>
      </c>
      <c r="N61" s="15">
        <v>0.2443056002748121</v>
      </c>
      <c r="O61" s="15">
        <v>9.7651344840264706E-2</v>
      </c>
      <c r="P61" s="15">
        <v>0.1111903372387515</v>
      </c>
      <c r="Q61" s="15">
        <v>0.18753677674958194</v>
      </c>
      <c r="R61" s="15">
        <v>0.17839679825649613</v>
      </c>
      <c r="S61" s="15">
        <v>0.14882620592200888</v>
      </c>
      <c r="T61" s="15">
        <v>0.6799783259674046</v>
      </c>
      <c r="U61" s="15">
        <v>0.18501285504702344</v>
      </c>
      <c r="V61" s="15">
        <v>0.24412397811755615</v>
      </c>
      <c r="W61" s="15">
        <v>0.19985075901154031</v>
      </c>
      <c r="X61" s="15">
        <v>0.14551817752674534</v>
      </c>
      <c r="Y61" s="15">
        <v>0.32323483211848264</v>
      </c>
      <c r="Z61" s="15">
        <v>4.0137244186983868E-2</v>
      </c>
      <c r="AA61" s="15">
        <v>0.16346870949665121</v>
      </c>
      <c r="AB61" s="15">
        <v>8.0845658744372786E-2</v>
      </c>
      <c r="AC61" s="15">
        <v>8.2086952246722744E-2</v>
      </c>
      <c r="AD61" s="15">
        <v>9.5415513456112752E-2</v>
      </c>
      <c r="AE61" s="15">
        <v>0.19939858246830361</v>
      </c>
      <c r="AF61" s="15">
        <v>7.6890053415996307E-2</v>
      </c>
      <c r="AG61" s="15"/>
    </row>
    <row r="62" spans="4:33" x14ac:dyDescent="0.2">
      <c r="D62" s="4" t="s">
        <v>85</v>
      </c>
      <c r="E62" s="4" t="s">
        <v>44</v>
      </c>
      <c r="F62" s="4">
        <v>2035</v>
      </c>
      <c r="G62" s="15">
        <v>8.2425010647798155E-2</v>
      </c>
      <c r="H62" s="15">
        <v>1.9506794056314021</v>
      </c>
      <c r="I62" s="15">
        <v>0.32213683989983982</v>
      </c>
      <c r="J62" s="15">
        <v>0.1436661044158348</v>
      </c>
      <c r="K62" s="15">
        <v>0.12262262219554143</v>
      </c>
      <c r="L62" s="15">
        <v>5.9175111715861928E-2</v>
      </c>
      <c r="M62" s="15">
        <v>0.18659567681323028</v>
      </c>
      <c r="N62" s="15">
        <v>0.28238080125042475</v>
      </c>
      <c r="O62" s="15">
        <v>0.11287037615248005</v>
      </c>
      <c r="P62" s="15">
        <v>0.12851943011320616</v>
      </c>
      <c r="Q62" s="15">
        <v>0.21676451633896013</v>
      </c>
      <c r="R62" s="15">
        <v>0.2062000657189744</v>
      </c>
      <c r="S62" s="15">
        <v>0.17202087560843529</v>
      </c>
      <c r="T62" s="15">
        <v>0.78595343006303864</v>
      </c>
      <c r="U62" s="15">
        <v>0.21384723965000949</v>
      </c>
      <c r="V62" s="15">
        <v>0.28217087315121997</v>
      </c>
      <c r="W62" s="15">
        <v>0.2309976414650477</v>
      </c>
      <c r="X62" s="15">
        <v>0.16819728864291794</v>
      </c>
      <c r="Y62" s="15">
        <v>0.37361120982487001</v>
      </c>
      <c r="Z62" s="15">
        <v>4.6392662144278278E-2</v>
      </c>
      <c r="AA62" s="15">
        <v>0.18894542374433004</v>
      </c>
      <c r="AB62" s="15">
        <v>9.3445511966055772E-2</v>
      </c>
      <c r="AC62" s="15">
        <v>9.4880261940621394E-2</v>
      </c>
      <c r="AD62" s="15">
        <v>0.11028608886226862</v>
      </c>
      <c r="AE62" s="15">
        <v>0.23047499288702816</v>
      </c>
      <c r="AF62" s="15">
        <v>8.8873422743373481E-2</v>
      </c>
      <c r="AG62" s="15"/>
    </row>
    <row r="63" spans="4:33" x14ac:dyDescent="0.2">
      <c r="D63" s="4" t="s">
        <v>85</v>
      </c>
      <c r="E63" s="4" t="s">
        <v>44</v>
      </c>
      <c r="F63" s="4">
        <v>2040</v>
      </c>
      <c r="G63" s="15">
        <v>9.3941042041646661E-2</v>
      </c>
      <c r="H63" s="15">
        <v>2.2232190765156914</v>
      </c>
      <c r="I63" s="15">
        <v>0.36714427068141908</v>
      </c>
      <c r="J63" s="15">
        <v>0.16373845085148392</v>
      </c>
      <c r="K63" s="15">
        <v>0.13975487314342289</v>
      </c>
      <c r="L63" s="15">
        <v>6.7442777548096342E-2</v>
      </c>
      <c r="M63" s="15">
        <v>0.21266593941009621</v>
      </c>
      <c r="N63" s="15">
        <v>0.32183370694813068</v>
      </c>
      <c r="O63" s="15">
        <v>0.12864008955611639</v>
      </c>
      <c r="P63" s="15">
        <v>0.14647555508390686</v>
      </c>
      <c r="Q63" s="15">
        <v>0.24704982604790748</v>
      </c>
      <c r="R63" s="15">
        <v>0.23500936051397323</v>
      </c>
      <c r="S63" s="15">
        <v>0.19605481613613324</v>
      </c>
      <c r="T63" s="15">
        <v>0.89576311408460396</v>
      </c>
      <c r="U63" s="15">
        <v>0.24372496130200105</v>
      </c>
      <c r="V63" s="15">
        <v>0.32159444869098125</v>
      </c>
      <c r="W63" s="15">
        <v>0.26327153588264596</v>
      </c>
      <c r="X63" s="15">
        <v>0.1916970157421195</v>
      </c>
      <c r="Y63" s="15">
        <v>0.42581039533449128</v>
      </c>
      <c r="Z63" s="15">
        <v>5.2874424773107102E-2</v>
      </c>
      <c r="AA63" s="15">
        <v>0.21534398183322534</v>
      </c>
      <c r="AB63" s="15">
        <v>0.10650127551352571</v>
      </c>
      <c r="AC63" s="15">
        <v>0.10813648194687206</v>
      </c>
      <c r="AD63" s="15">
        <v>0.12569473790775804</v>
      </c>
      <c r="AE63" s="15">
        <v>0.26267586532519177</v>
      </c>
      <c r="AF63" s="15">
        <v>0.10129039567850284</v>
      </c>
      <c r="AG63" s="15"/>
    </row>
    <row r="64" spans="4:33" x14ac:dyDescent="0.2">
      <c r="D64" s="4" t="s">
        <v>85</v>
      </c>
      <c r="E64" s="4" t="s">
        <v>44</v>
      </c>
      <c r="F64" s="4">
        <v>2045</v>
      </c>
      <c r="G64" s="15">
        <v>0.10621861626141103</v>
      </c>
      <c r="H64" s="15">
        <v>2.5137815040286462</v>
      </c>
      <c r="I64" s="15">
        <v>0.41512799467134481</v>
      </c>
      <c r="J64" s="15">
        <v>0.18513816006555789</v>
      </c>
      <c r="K64" s="15">
        <v>0.15802006150306919</v>
      </c>
      <c r="L64" s="15">
        <v>7.6257175269666425E-2</v>
      </c>
      <c r="M64" s="15">
        <v>0.24046020055918832</v>
      </c>
      <c r="N64" s="15">
        <v>0.36389559105758984</v>
      </c>
      <c r="O64" s="15">
        <v>0.14545263722257901</v>
      </c>
      <c r="P64" s="15">
        <v>0.16561909937338348</v>
      </c>
      <c r="Q64" s="15">
        <v>0.2793378708615723</v>
      </c>
      <c r="R64" s="15">
        <v>0.26572378312779216</v>
      </c>
      <c r="S64" s="15">
        <v>0.22167809541790345</v>
      </c>
      <c r="T64" s="15">
        <v>1.0128343949378156</v>
      </c>
      <c r="U64" s="15">
        <v>0.27557846469690617</v>
      </c>
      <c r="V64" s="15">
        <v>0.36362506307055448</v>
      </c>
      <c r="W64" s="15">
        <v>0.2976796683825767</v>
      </c>
      <c r="X64" s="15">
        <v>0.21675075463334667</v>
      </c>
      <c r="Y64" s="15">
        <v>0.48146145709244736</v>
      </c>
      <c r="Z64" s="15">
        <v>5.9784819424588347E-2</v>
      </c>
      <c r="AA64" s="15">
        <v>0.24348824830373031</v>
      </c>
      <c r="AB64" s="15">
        <v>0.12042040272564668</v>
      </c>
      <c r="AC64" s="15">
        <v>0.12226932158876516</v>
      </c>
      <c r="AD64" s="15">
        <v>0.14212234441665939</v>
      </c>
      <c r="AE64" s="15">
        <v>0.2970061469803722</v>
      </c>
      <c r="AF64" s="15">
        <v>0.11452848973903919</v>
      </c>
      <c r="AG64" s="15"/>
    </row>
    <row r="65" spans="4:33" x14ac:dyDescent="0.2">
      <c r="D65" s="4" t="s">
        <v>85</v>
      </c>
      <c r="E65" s="4" t="s">
        <v>44</v>
      </c>
      <c r="F65" s="4">
        <v>2050</v>
      </c>
      <c r="G65" s="15">
        <v>0.12002940589326376</v>
      </c>
      <c r="H65" s="15">
        <v>2.8406291768239722</v>
      </c>
      <c r="I65" s="15">
        <v>0.46910389462648</v>
      </c>
      <c r="J65" s="15">
        <v>0.20921025092391538</v>
      </c>
      <c r="K65" s="15">
        <v>0.17856619459955325</v>
      </c>
      <c r="L65" s="15">
        <v>8.6172309194747512E-2</v>
      </c>
      <c r="M65" s="15">
        <v>0.2717253908021397</v>
      </c>
      <c r="N65" s="15">
        <v>0.41121013565386411</v>
      </c>
      <c r="O65" s="15">
        <v>0.16436472480932934</v>
      </c>
      <c r="P65" s="15">
        <v>0.18715327691184286</v>
      </c>
      <c r="Q65" s="15">
        <v>0.31565802552433248</v>
      </c>
      <c r="R65" s="15">
        <v>0.30027380268299175</v>
      </c>
      <c r="S65" s="15">
        <v>0.25050119300252804</v>
      </c>
      <c r="T65" s="15">
        <v>1.144525460522454</v>
      </c>
      <c r="U65" s="15">
        <v>0.31140981269367551</v>
      </c>
      <c r="V65" s="15">
        <v>0.41090443299359369</v>
      </c>
      <c r="W65" s="15">
        <v>0.3363846658906739</v>
      </c>
      <c r="X65" s="15">
        <v>0.24493318799718641</v>
      </c>
      <c r="Y65" s="15">
        <v>0.54406218692482022</v>
      </c>
      <c r="Z65" s="15">
        <v>6.7558179625584094E-2</v>
      </c>
      <c r="AA65" s="15">
        <v>0.27514715230296105</v>
      </c>
      <c r="AB65" s="15">
        <v>0.13607774141036361</v>
      </c>
      <c r="AC65" s="15">
        <v>0.13816706097124723</v>
      </c>
      <c r="AD65" s="15">
        <v>0.16060141964668845</v>
      </c>
      <c r="AE65" s="15">
        <v>0.33562357168131191</v>
      </c>
      <c r="AF65" s="15">
        <v>0.12941974829909172</v>
      </c>
      <c r="AG65" s="15"/>
    </row>
    <row r="66" spans="4:33" x14ac:dyDescent="0.2">
      <c r="D66" s="4" t="s">
        <v>85</v>
      </c>
      <c r="E66" s="4" t="s">
        <v>44</v>
      </c>
      <c r="F66" s="4">
        <v>2055</v>
      </c>
      <c r="G66" s="15">
        <v>0.13651547417316809</v>
      </c>
      <c r="H66" s="15">
        <v>3.2307902895820644</v>
      </c>
      <c r="I66" s="15">
        <v>0.53353542937937526</v>
      </c>
      <c r="J66" s="15">
        <v>0.23794533009821922</v>
      </c>
      <c r="K66" s="15">
        <v>0.20309230513673895</v>
      </c>
      <c r="L66" s="15">
        <v>9.8008096955664536E-2</v>
      </c>
      <c r="M66" s="15">
        <v>0.30904693974099989</v>
      </c>
      <c r="N66" s="15">
        <v>0.46768994844079709</v>
      </c>
      <c r="O66" s="15">
        <v>0.18694025999463149</v>
      </c>
      <c r="P66" s="15">
        <v>0.21285882530654368</v>
      </c>
      <c r="Q66" s="15">
        <v>0.35901373259599417</v>
      </c>
      <c r="R66" s="15">
        <v>0.34151648298168796</v>
      </c>
      <c r="S66" s="15">
        <v>0.28490759317841136</v>
      </c>
      <c r="T66" s="15">
        <v>1.3017263126789758</v>
      </c>
      <c r="U66" s="15">
        <v>0.35418202669318077</v>
      </c>
      <c r="V66" s="15">
        <v>0.46734225744530944</v>
      </c>
      <c r="W66" s="15">
        <v>0.38258718209006204</v>
      </c>
      <c r="X66" s="15">
        <v>0.27857482132266531</v>
      </c>
      <c r="Y66" s="15">
        <v>0.61878926147297497</v>
      </c>
      <c r="Z66" s="15">
        <v>7.6837312133861607E-2</v>
      </c>
      <c r="AA66" s="15">
        <v>0.31293868102152833</v>
      </c>
      <c r="AB66" s="15">
        <v>0.15476805250180856</v>
      </c>
      <c r="AC66" s="15">
        <v>0.15714434061579741</v>
      </c>
      <c r="AD66" s="15">
        <v>0.18266006394673046</v>
      </c>
      <c r="AE66" s="15">
        <v>0.38172155140474556</v>
      </c>
      <c r="AF66" s="15">
        <v>0.14719558240697844</v>
      </c>
      <c r="AG66" s="15"/>
    </row>
    <row r="67" spans="4:33" x14ac:dyDescent="0.2">
      <c r="D67" s="4" t="s">
        <v>85</v>
      </c>
      <c r="E67" s="4" t="s">
        <v>44</v>
      </c>
      <c r="F67" s="4">
        <v>2060</v>
      </c>
      <c r="G67" s="15">
        <v>0.15648937130390672</v>
      </c>
      <c r="H67" s="15">
        <v>3.7034947451461573</v>
      </c>
      <c r="I67" s="15">
        <v>0.61159824128090468</v>
      </c>
      <c r="J67" s="15">
        <v>0.27275966579830807</v>
      </c>
      <c r="K67" s="15">
        <v>0.23280721354118941</v>
      </c>
      <c r="L67" s="15">
        <v>0.11234788999691867</v>
      </c>
      <c r="M67" s="15">
        <v>0.35426431762686589</v>
      </c>
      <c r="N67" s="15">
        <v>0.53611875459494229</v>
      </c>
      <c r="O67" s="15">
        <v>0.21429192503730549</v>
      </c>
      <c r="P67" s="15">
        <v>0.24400269603470487</v>
      </c>
      <c r="Q67" s="15">
        <v>0.41154186837566925</v>
      </c>
      <c r="R67" s="15">
        <v>0.39148455539870214</v>
      </c>
      <c r="S67" s="15">
        <v>0.32659308701988854</v>
      </c>
      <c r="T67" s="15">
        <v>1.4921849227325457</v>
      </c>
      <c r="U67" s="15">
        <v>0.40600322432351199</v>
      </c>
      <c r="V67" s="15">
        <v>0.53572019211972532</v>
      </c>
      <c r="W67" s="15">
        <v>0.43856440419539355</v>
      </c>
      <c r="X67" s="15">
        <v>0.31933375255748392</v>
      </c>
      <c r="Y67" s="15">
        <v>0.70932576020416582</v>
      </c>
      <c r="Z67" s="15">
        <v>8.8079558316279061E-2</v>
      </c>
      <c r="AA67" s="15">
        <v>0.35872546864257293</v>
      </c>
      <c r="AB67" s="15">
        <v>0.17741252689944778</v>
      </c>
      <c r="AC67" s="15">
        <v>0.18013649526455311</v>
      </c>
      <c r="AD67" s="15">
        <v>0.20938548353204536</v>
      </c>
      <c r="AE67" s="15">
        <v>0.43757212106744053</v>
      </c>
      <c r="AF67" s="15">
        <v>0.16873211105988936</v>
      </c>
      <c r="AG67" s="15"/>
    </row>
    <row r="68" spans="4:33" x14ac:dyDescent="0.2">
      <c r="D68" s="4" t="s">
        <v>85</v>
      </c>
      <c r="E68" s="4" t="s">
        <v>44</v>
      </c>
      <c r="F68" s="4">
        <v>2065</v>
      </c>
      <c r="G68" s="15">
        <v>0.15879131806522273</v>
      </c>
      <c r="H68" s="15">
        <v>3.7579728714438461</v>
      </c>
      <c r="I68" s="15">
        <v>0.62059480493895047</v>
      </c>
      <c r="J68" s="15">
        <v>0.27677193975704673</v>
      </c>
      <c r="K68" s="15">
        <v>0.23623178996294136</v>
      </c>
      <c r="L68" s="15">
        <v>0.11400051892222025</v>
      </c>
      <c r="M68" s="15">
        <v>0.35947551882101775</v>
      </c>
      <c r="N68" s="15">
        <v>0.54400502073901114</v>
      </c>
      <c r="O68" s="15">
        <v>0.21744414297201631</v>
      </c>
      <c r="P68" s="15">
        <v>0.24759195715326776</v>
      </c>
      <c r="Q68" s="15">
        <v>0.41759561798920392</v>
      </c>
      <c r="R68" s="15">
        <v>0.39724326346236466</v>
      </c>
      <c r="S68" s="15">
        <v>0.33139724651436059</v>
      </c>
      <c r="T68" s="15">
        <v>1.514134849564944</v>
      </c>
      <c r="U68" s="15">
        <v>0.41197550090388341</v>
      </c>
      <c r="V68" s="15">
        <v>0.54360059544006767</v>
      </c>
      <c r="W68" s="15">
        <v>0.44501565325757741</v>
      </c>
      <c r="X68" s="15">
        <v>0.3240311277936016</v>
      </c>
      <c r="Y68" s="15">
        <v>0.71975988823992232</v>
      </c>
      <c r="Z68" s="15">
        <v>8.9375201926544134E-2</v>
      </c>
      <c r="AA68" s="15">
        <v>0.36400229302919329</v>
      </c>
      <c r="AB68" s="15">
        <v>0.18002225168976571</v>
      </c>
      <c r="AC68" s="15">
        <v>0.18278628942254588</v>
      </c>
      <c r="AD68" s="15">
        <v>0.212465528085021</v>
      </c>
      <c r="AE68" s="15">
        <v>0.44400877372020908</v>
      </c>
      <c r="AF68" s="15">
        <v>0.17121414759277323</v>
      </c>
      <c r="AG68" s="15"/>
    </row>
    <row r="69" spans="4:33" x14ac:dyDescent="0.2">
      <c r="D69" s="4" t="s">
        <v>85</v>
      </c>
      <c r="E69" s="4" t="s">
        <v>44</v>
      </c>
      <c r="F69" s="4">
        <v>2070</v>
      </c>
      <c r="G69" s="15">
        <v>0.1710449267488203</v>
      </c>
      <c r="H69" s="15">
        <v>4.0479681279309414</v>
      </c>
      <c r="I69" s="15">
        <v>0.66848486582799671</v>
      </c>
      <c r="J69" s="15">
        <v>0.29812987724195417</v>
      </c>
      <c r="K69" s="15">
        <v>0.25446132510441999</v>
      </c>
      <c r="L69" s="15">
        <v>0.12279771114671054</v>
      </c>
      <c r="M69" s="15">
        <v>0.38721552622593569</v>
      </c>
      <c r="N69" s="15">
        <v>0.58598480103978401</v>
      </c>
      <c r="O69" s="15">
        <v>0.23422387294078517</v>
      </c>
      <c r="P69" s="15">
        <v>0.26669813369445644</v>
      </c>
      <c r="Q69" s="15">
        <v>0.44982063729865379</v>
      </c>
      <c r="R69" s="15">
        <v>0.4278977322454986</v>
      </c>
      <c r="S69" s="15">
        <v>0.35697050975751049</v>
      </c>
      <c r="T69" s="15">
        <v>1.6309776100308899</v>
      </c>
      <c r="U69" s="15">
        <v>0.44376682700920456</v>
      </c>
      <c r="V69" s="15">
        <v>0.58554916704873206</v>
      </c>
      <c r="W69" s="15">
        <v>0.47935662189198391</v>
      </c>
      <c r="X69" s="15">
        <v>0.34903596237565787</v>
      </c>
      <c r="Y69" s="15">
        <v>0.77530232043397518</v>
      </c>
      <c r="Z69" s="15">
        <v>9.6272107650165306E-2</v>
      </c>
      <c r="AA69" s="15">
        <v>0.3920916225533671</v>
      </c>
      <c r="AB69" s="15">
        <v>0.19391420909288029</v>
      </c>
      <c r="AC69" s="15">
        <v>0.1968915420937952</v>
      </c>
      <c r="AD69" s="15">
        <v>0.22886106829231614</v>
      </c>
      <c r="AE69" s="15">
        <v>0.47827204347288349</v>
      </c>
      <c r="AF69" s="15">
        <v>0.18442640120500042</v>
      </c>
      <c r="AG69" s="15"/>
    </row>
    <row r="70" spans="4:33" x14ac:dyDescent="0.2">
      <c r="D70" s="16" t="s">
        <v>85</v>
      </c>
      <c r="E70" s="16" t="s">
        <v>46</v>
      </c>
      <c r="F70" s="16">
        <v>2020</v>
      </c>
      <c r="G70" s="15">
        <v>0.16235731275947515</v>
      </c>
      <c r="H70" s="15">
        <v>3.8423660957334085</v>
      </c>
      <c r="I70" s="15">
        <v>0.63453157307374231</v>
      </c>
      <c r="J70" s="15">
        <v>0.28298743869437681</v>
      </c>
      <c r="K70" s="15">
        <v>0.24153687414440531</v>
      </c>
      <c r="L70" s="15">
        <v>0.11656064154461539</v>
      </c>
      <c r="M70" s="15">
        <v>0.3675483014419349</v>
      </c>
      <c r="N70" s="15">
        <v>0.55622180337699523</v>
      </c>
      <c r="O70" s="15">
        <v>0.22232731082767995</v>
      </c>
      <c r="P70" s="15">
        <v>0.25315215790168288</v>
      </c>
      <c r="Q70" s="15">
        <v>0.42697361028901426</v>
      </c>
      <c r="R70" s="15">
        <v>0.40616420062123709</v>
      </c>
      <c r="S70" s="15">
        <v>0.3388394721798389</v>
      </c>
      <c r="T70" s="15">
        <v>1.5481379481330504</v>
      </c>
      <c r="U70" s="15">
        <v>0.4212272815949526</v>
      </c>
      <c r="V70" s="15">
        <v>0.55580829585310521</v>
      </c>
      <c r="W70" s="15">
        <v>0.45500942040877851</v>
      </c>
      <c r="X70" s="15">
        <v>0.33130793169298151</v>
      </c>
      <c r="Y70" s="15">
        <v>0.73592361793165129</v>
      </c>
      <c r="Z70" s="15">
        <v>9.1382311003734881E-2</v>
      </c>
      <c r="AA70" s="15">
        <v>0.37217673393347922</v>
      </c>
      <c r="AB70" s="15">
        <v>0.18406503187570397</v>
      </c>
      <c r="AC70" s="15">
        <v>0.18689114191829229</v>
      </c>
      <c r="AD70" s="15">
        <v>0.21723689061978846</v>
      </c>
      <c r="AE70" s="15">
        <v>0.45397992926309294</v>
      </c>
      <c r="AF70" s="15">
        <v>0.17505912318297531</v>
      </c>
      <c r="AG70" s="15"/>
    </row>
    <row r="71" spans="4:33" x14ac:dyDescent="0.2">
      <c r="D71" s="4" t="s">
        <v>85</v>
      </c>
      <c r="E71" s="4" t="s">
        <v>46</v>
      </c>
      <c r="F71" s="4">
        <v>2025</v>
      </c>
      <c r="G71" s="15">
        <v>0.10373943515870333</v>
      </c>
      <c r="H71" s="15">
        <v>2.4551089302324844</v>
      </c>
      <c r="I71" s="15">
        <v>0.40543875642085558</v>
      </c>
      <c r="J71" s="15">
        <v>0.18081696813160372</v>
      </c>
      <c r="K71" s="15">
        <v>0.1543318158441071</v>
      </c>
      <c r="L71" s="15">
        <v>7.4477305087502471E-2</v>
      </c>
      <c r="M71" s="15">
        <v>0.23484777209643692</v>
      </c>
      <c r="N71" s="15">
        <v>0.3554021357249727</v>
      </c>
      <c r="O71" s="15">
        <v>0.14205771981324544</v>
      </c>
      <c r="P71" s="15">
        <v>0.16175348940908618</v>
      </c>
      <c r="Q71" s="15">
        <v>0.27281802344606537</v>
      </c>
      <c r="R71" s="15">
        <v>0.25952169346726506</v>
      </c>
      <c r="S71" s="15">
        <v>0.21650404811444654</v>
      </c>
      <c r="T71" s="15">
        <v>0.98919447210242051</v>
      </c>
      <c r="U71" s="15">
        <v>0.26914636318742746</v>
      </c>
      <c r="V71" s="15">
        <v>0.35513792195946292</v>
      </c>
      <c r="W71" s="15">
        <v>0.29073171674763959</v>
      </c>
      <c r="X71" s="15">
        <v>0.21169171325436556</v>
      </c>
      <c r="Y71" s="15">
        <v>0.47022397172389424</v>
      </c>
      <c r="Z71" s="15">
        <v>5.8389420013797121E-2</v>
      </c>
      <c r="AA71" s="15">
        <v>0.23780514410624792</v>
      </c>
      <c r="AB71" s="15">
        <v>0.1176097467660254</v>
      </c>
      <c r="AC71" s="15">
        <v>0.11941551119099329</v>
      </c>
      <c r="AD71" s="15">
        <v>0.13880515725162293</v>
      </c>
      <c r="AE71" s="15">
        <v>0.29007391557971479</v>
      </c>
      <c r="AF71" s="15">
        <v>0.11185535316960879</v>
      </c>
      <c r="AG71" s="15"/>
    </row>
    <row r="72" spans="4:33" x14ac:dyDescent="0.2">
      <c r="D72" s="4" t="s">
        <v>85</v>
      </c>
      <c r="E72" s="4" t="s">
        <v>46</v>
      </c>
      <c r="F72" s="4">
        <v>2030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/>
    </row>
    <row r="73" spans="4:33" x14ac:dyDescent="0.2">
      <c r="D73" s="4" t="s">
        <v>85</v>
      </c>
      <c r="E73" s="4" t="s">
        <v>46</v>
      </c>
      <c r="F73" s="4">
        <v>2035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/>
    </row>
    <row r="74" spans="4:33" x14ac:dyDescent="0.2">
      <c r="D74" s="4" t="s">
        <v>85</v>
      </c>
      <c r="E74" s="4" t="s">
        <v>46</v>
      </c>
      <c r="F74" s="4">
        <v>2040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/>
    </row>
    <row r="75" spans="4:33" x14ac:dyDescent="0.2">
      <c r="D75" s="4" t="s">
        <v>85</v>
      </c>
      <c r="E75" s="4" t="s">
        <v>46</v>
      </c>
      <c r="F75" s="4">
        <v>2045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/>
    </row>
    <row r="76" spans="4:33" x14ac:dyDescent="0.2">
      <c r="D76" s="4" t="s">
        <v>85</v>
      </c>
      <c r="E76" s="4" t="s">
        <v>46</v>
      </c>
      <c r="F76" s="4">
        <v>2050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/>
    </row>
    <row r="77" spans="4:33" x14ac:dyDescent="0.2">
      <c r="D77" s="4" t="s">
        <v>85</v>
      </c>
      <c r="E77" s="4" t="s">
        <v>46</v>
      </c>
      <c r="F77" s="4">
        <v>2055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/>
    </row>
    <row r="78" spans="4:33" x14ac:dyDescent="0.2">
      <c r="D78" s="4" t="s">
        <v>85</v>
      </c>
      <c r="E78" s="4" t="s">
        <v>46</v>
      </c>
      <c r="F78" s="4">
        <v>2060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/>
    </row>
    <row r="79" spans="4:33" x14ac:dyDescent="0.2">
      <c r="D79" s="4" t="s">
        <v>85</v>
      </c>
      <c r="E79" s="4" t="s">
        <v>46</v>
      </c>
      <c r="F79" s="4">
        <v>2065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/>
    </row>
    <row r="80" spans="4:33" x14ac:dyDescent="0.2">
      <c r="D80" s="4" t="s">
        <v>85</v>
      </c>
      <c r="E80" s="4" t="s">
        <v>46</v>
      </c>
      <c r="F80" s="4">
        <v>2070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/>
    </row>
    <row r="81" spans="4:33" x14ac:dyDescent="0.2">
      <c r="D81" s="16" t="s">
        <v>85</v>
      </c>
      <c r="E81" s="16" t="s">
        <v>48</v>
      </c>
      <c r="F81" s="16">
        <v>2020</v>
      </c>
      <c r="G81" s="15">
        <v>0</v>
      </c>
      <c r="H81" s="15">
        <v>0.13395677260860595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4.6779068407982807E-2</v>
      </c>
      <c r="T81" s="15">
        <v>4.6352277307537207E-4</v>
      </c>
      <c r="U81" s="15">
        <v>4.6529102661710439E-2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9.2704554615074527E-5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/>
    </row>
    <row r="82" spans="4:33" x14ac:dyDescent="0.2">
      <c r="D82" s="4" t="s">
        <v>85</v>
      </c>
      <c r="E82" s="4" t="s">
        <v>48</v>
      </c>
      <c r="F82" s="4">
        <v>2025</v>
      </c>
      <c r="G82" s="15">
        <v>0</v>
      </c>
      <c r="H82" s="15">
        <v>0.13395677260860595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4.6779068407982807E-2</v>
      </c>
      <c r="T82" s="15">
        <v>4.6352277307537207E-4</v>
      </c>
      <c r="U82" s="15">
        <v>4.6529102661710439E-2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9.2704554615074527E-5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/>
    </row>
    <row r="83" spans="4:33" x14ac:dyDescent="0.2">
      <c r="D83" s="4" t="s">
        <v>85</v>
      </c>
      <c r="E83" s="4" t="s">
        <v>48</v>
      </c>
      <c r="F83" s="4">
        <v>2030</v>
      </c>
      <c r="G83" s="15">
        <v>0</v>
      </c>
      <c r="H83" s="15">
        <v>0.13395677260860595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4.6779068407982807E-2</v>
      </c>
      <c r="T83" s="15">
        <v>4.6352277307537207E-4</v>
      </c>
      <c r="U83" s="15">
        <v>4.6529102661710439E-2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9.2704554615074527E-5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/>
    </row>
    <row r="84" spans="4:33" x14ac:dyDescent="0.2">
      <c r="D84" s="4" t="s">
        <v>85</v>
      </c>
      <c r="E84" s="4" t="s">
        <v>48</v>
      </c>
      <c r="F84" s="4">
        <v>2035</v>
      </c>
      <c r="G84" s="15">
        <v>0</v>
      </c>
      <c r="H84" s="15">
        <v>0.13395677260860595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4.6779068407982807E-2</v>
      </c>
      <c r="T84" s="15">
        <v>4.6352277307537207E-4</v>
      </c>
      <c r="U84" s="15">
        <v>4.6529102661710439E-2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9.2704554615074527E-5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/>
    </row>
    <row r="85" spans="4:33" x14ac:dyDescent="0.2">
      <c r="D85" s="4" t="s">
        <v>85</v>
      </c>
      <c r="E85" s="4" t="s">
        <v>48</v>
      </c>
      <c r="F85" s="4">
        <v>2040</v>
      </c>
      <c r="G85" s="15">
        <v>0</v>
      </c>
      <c r="H85" s="15">
        <v>0.13395677260860595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4.6779068407982807E-2</v>
      </c>
      <c r="T85" s="15">
        <v>4.6352277307537207E-4</v>
      </c>
      <c r="U85" s="15">
        <v>4.6529102661710439E-2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9.2704554615074527E-5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/>
    </row>
    <row r="86" spans="4:33" x14ac:dyDescent="0.2">
      <c r="D86" s="4" t="s">
        <v>85</v>
      </c>
      <c r="E86" s="4" t="s">
        <v>48</v>
      </c>
      <c r="F86" s="4">
        <v>2045</v>
      </c>
      <c r="G86" s="15">
        <v>0</v>
      </c>
      <c r="H86" s="15">
        <v>0.13395677260860595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4.6779068407982807E-2</v>
      </c>
      <c r="T86" s="15">
        <v>4.6352277307537207E-4</v>
      </c>
      <c r="U86" s="15">
        <v>4.6529102661710439E-2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9.2704554615074527E-5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/>
    </row>
    <row r="87" spans="4:33" x14ac:dyDescent="0.2">
      <c r="D87" s="4" t="s">
        <v>85</v>
      </c>
      <c r="E87" s="4" t="s">
        <v>48</v>
      </c>
      <c r="F87" s="4">
        <v>2050</v>
      </c>
      <c r="G87" s="15">
        <v>0</v>
      </c>
      <c r="H87" s="15">
        <v>0.13395677260860595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4.6779068407982807E-2</v>
      </c>
      <c r="T87" s="15">
        <v>4.6352277307537207E-4</v>
      </c>
      <c r="U87" s="15">
        <v>4.6529102661710439E-2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9.2704554615074527E-5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/>
    </row>
    <row r="88" spans="4:33" x14ac:dyDescent="0.2">
      <c r="D88" s="4" t="s">
        <v>85</v>
      </c>
      <c r="E88" s="4" t="s">
        <v>48</v>
      </c>
      <c r="F88" s="4">
        <v>2055</v>
      </c>
      <c r="G88" s="15">
        <v>0</v>
      </c>
      <c r="H88" s="15">
        <v>0.13395677260860595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4.6779068407982807E-2</v>
      </c>
      <c r="T88" s="15">
        <v>4.6352277307537207E-4</v>
      </c>
      <c r="U88" s="15">
        <v>4.6529102661710439E-2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9.2704554615074527E-5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/>
    </row>
    <row r="89" spans="4:33" x14ac:dyDescent="0.2">
      <c r="D89" s="4" t="s">
        <v>85</v>
      </c>
      <c r="E89" s="4" t="s">
        <v>48</v>
      </c>
      <c r="F89" s="4">
        <v>2060</v>
      </c>
      <c r="G89" s="15">
        <v>0</v>
      </c>
      <c r="H89" s="15">
        <v>0.13395677260860595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4.6779068407982807E-2</v>
      </c>
      <c r="T89" s="15">
        <v>4.6352277307537207E-4</v>
      </c>
      <c r="U89" s="15">
        <v>4.6529102661710439E-2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9.2704554615074527E-5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/>
    </row>
    <row r="90" spans="4:33" x14ac:dyDescent="0.2">
      <c r="D90" s="4" t="s">
        <v>85</v>
      </c>
      <c r="E90" s="4" t="s">
        <v>48</v>
      </c>
      <c r="F90" s="4">
        <v>2065</v>
      </c>
      <c r="G90" s="15">
        <v>0</v>
      </c>
      <c r="H90" s="15">
        <v>0.13395677260860595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4.6779068407982807E-2</v>
      </c>
      <c r="T90" s="15">
        <v>4.6352277307537207E-4</v>
      </c>
      <c r="U90" s="15">
        <v>4.6529102661710439E-2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9.2704554615074527E-5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/>
    </row>
    <row r="91" spans="4:33" x14ac:dyDescent="0.2">
      <c r="D91" s="4" t="s">
        <v>85</v>
      </c>
      <c r="E91" s="4" t="s">
        <v>48</v>
      </c>
      <c r="F91" s="4">
        <v>2070</v>
      </c>
      <c r="G91" s="15">
        <v>0</v>
      </c>
      <c r="H91" s="15">
        <v>0.13395677260860595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4.6779068407982807E-2</v>
      </c>
      <c r="T91" s="15">
        <v>4.6352277307537207E-4</v>
      </c>
      <c r="U91" s="15">
        <v>4.6529102661710439E-2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9.2704554615074527E-5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/>
    </row>
    <row r="92" spans="4:33" x14ac:dyDescent="0.2">
      <c r="D92" s="16" t="s">
        <v>85</v>
      </c>
      <c r="E92" s="16" t="s">
        <v>50</v>
      </c>
      <c r="F92" s="16">
        <v>2020</v>
      </c>
      <c r="G92" s="15">
        <v>0</v>
      </c>
      <c r="H92" s="15">
        <v>41.184477806263274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2.4385793540260186</v>
      </c>
      <c r="T92" s="15">
        <v>2.2547565653239303</v>
      </c>
      <c r="U92" s="15">
        <v>0.24571396736982151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0.70149337318584271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/>
    </row>
    <row r="93" spans="4:33" x14ac:dyDescent="0.2">
      <c r="D93" s="4" t="s">
        <v>85</v>
      </c>
      <c r="E93" s="4" t="s">
        <v>50</v>
      </c>
      <c r="F93" s="4">
        <v>2025</v>
      </c>
      <c r="G93" s="15">
        <v>0</v>
      </c>
      <c r="H93" s="15">
        <v>44.125688599291344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2.6127317604121445</v>
      </c>
      <c r="T93" s="15">
        <v>2.4157811721376437</v>
      </c>
      <c r="U93" s="15">
        <v>0.26326175749175817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0.75159088541259944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/>
    </row>
    <row r="94" spans="4:33" x14ac:dyDescent="0.2">
      <c r="D94" s="4" t="s">
        <v>85</v>
      </c>
      <c r="E94" s="4" t="s">
        <v>50</v>
      </c>
      <c r="F94" s="4">
        <v>2030</v>
      </c>
      <c r="G94" s="15">
        <v>0</v>
      </c>
      <c r="H94" s="15">
        <v>46.784277464310122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2.7701498038695824</v>
      </c>
      <c r="T94" s="15">
        <v>2.5613328706706899</v>
      </c>
      <c r="U94" s="15">
        <v>0.27912337459667746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0.79687451094767225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/>
    </row>
    <row r="95" spans="4:33" x14ac:dyDescent="0.2">
      <c r="D95" s="4" t="s">
        <v>85</v>
      </c>
      <c r="E95" s="4" t="s">
        <v>50</v>
      </c>
      <c r="F95" s="4">
        <v>2035</v>
      </c>
      <c r="G95" s="15">
        <v>0</v>
      </c>
      <c r="H95" s="15">
        <v>49.18740165424046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2.9124414959554152</v>
      </c>
      <c r="T95" s="15">
        <v>2.692898458803755</v>
      </c>
      <c r="U95" s="15">
        <v>0.29346084371715203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0.83780681806854485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/>
    </row>
    <row r="96" spans="4:33" x14ac:dyDescent="0.2">
      <c r="D96" s="4" t="s">
        <v>85</v>
      </c>
      <c r="E96" s="4" t="s">
        <v>50</v>
      </c>
      <c r="F96" s="4">
        <v>2040</v>
      </c>
      <c r="G96" s="15">
        <v>0</v>
      </c>
      <c r="H96" s="15">
        <v>51.359608834583497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3.0410603316140774</v>
      </c>
      <c r="T96" s="15">
        <v>2.8118218654367606</v>
      </c>
      <c r="U96" s="15">
        <v>0.3064206206200446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0.87480592606659768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/>
    </row>
    <row r="97" spans="4:33" x14ac:dyDescent="0.2">
      <c r="D97" s="4" t="s">
        <v>85</v>
      </c>
      <c r="E97" s="4" t="s">
        <v>50</v>
      </c>
      <c r="F97" s="4">
        <v>2045</v>
      </c>
      <c r="G97" s="15">
        <v>0</v>
      </c>
      <c r="H97" s="15">
        <v>53.323087905809665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3.1573201406537383</v>
      </c>
      <c r="T97" s="15">
        <v>2.9193178824446555</v>
      </c>
      <c r="U97" s="15">
        <v>0.31813508825778225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0.90824977749367064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/>
    </row>
    <row r="98" spans="4:33" x14ac:dyDescent="0.2">
      <c r="D98" s="4" t="s">
        <v>85</v>
      </c>
      <c r="E98" s="4" t="s">
        <v>50</v>
      </c>
      <c r="F98" s="4">
        <v>2050</v>
      </c>
      <c r="G98" s="15">
        <v>0</v>
      </c>
      <c r="H98" s="15">
        <v>55.097895624127723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3.2624085062174806</v>
      </c>
      <c r="T98" s="15">
        <v>3.0164845716495048</v>
      </c>
      <c r="U98" s="15">
        <v>0.32872390882843394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0.93847999818351169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/>
    </row>
    <row r="99" spans="4:33" x14ac:dyDescent="0.2">
      <c r="D99" s="4" t="s">
        <v>85</v>
      </c>
      <c r="E99" s="4" t="s">
        <v>50</v>
      </c>
      <c r="F99" s="4">
        <v>2055</v>
      </c>
      <c r="G99" s="15">
        <v>0</v>
      </c>
      <c r="H99" s="15">
        <v>56.702161475105306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3.3573988955813094</v>
      </c>
      <c r="T99" s="15">
        <v>3.1043144811856314</v>
      </c>
      <c r="U99" s="15">
        <v>0.33829524608840711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0.96580538685501671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/>
    </row>
    <row r="100" spans="4:33" x14ac:dyDescent="0.2">
      <c r="D100" s="4" t="s">
        <v>85</v>
      </c>
      <c r="E100" s="4" t="s">
        <v>50</v>
      </c>
      <c r="F100" s="4">
        <v>2060</v>
      </c>
      <c r="G100" s="15">
        <v>0</v>
      </c>
      <c r="H100" s="15">
        <v>58.152272893920077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3.4432616272540009</v>
      </c>
      <c r="T100" s="15">
        <v>3.1837047858874326</v>
      </c>
      <c r="U100" s="15">
        <v>0.34694687040962341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0.99050506996050425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/>
    </row>
    <row r="101" spans="4:33" x14ac:dyDescent="0.2">
      <c r="D101" s="4" t="s">
        <v>85</v>
      </c>
      <c r="E101" s="4" t="s">
        <v>50</v>
      </c>
      <c r="F101" s="4">
        <v>2065</v>
      </c>
      <c r="G101" s="15">
        <v>0</v>
      </c>
      <c r="H101" s="15">
        <v>59.463042626909036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3.5208737806430856</v>
      </c>
      <c r="T101" s="15">
        <v>3.2554664499538704</v>
      </c>
      <c r="U101" s="15">
        <v>0.35476715728848279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1.0128313523475179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/>
    </row>
    <row r="102" spans="4:33" x14ac:dyDescent="0.2">
      <c r="D102" s="4" t="s">
        <v>85</v>
      </c>
      <c r="E102" s="4" t="s">
        <v>50</v>
      </c>
      <c r="F102" s="4">
        <v>2070</v>
      </c>
      <c r="G102" s="15">
        <v>0</v>
      </c>
      <c r="H102" s="15">
        <v>60.647860055475483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3.5910281561139565</v>
      </c>
      <c r="T102" s="15">
        <v>3.3203325115884832</v>
      </c>
      <c r="U102" s="15">
        <v>0.36183599017138263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1.033012294752184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G19" sqref="G19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57031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21" t="str">
        <f t="array" ref="C3">INDEX(C5:C7,$A$4)</f>
        <v>IE</v>
      </c>
      <c r="D3" s="21" t="str">
        <f t="array" ref="D3">INDEX(D5:D7,$A$4)</f>
        <v>National</v>
      </c>
      <c r="E3" s="21" t="str">
        <f t="array" ref="E3">INDEX(E5:E7,$A$4)</f>
        <v>IE-CW</v>
      </c>
      <c r="F3" s="21" t="str">
        <f t="array" ref="F3">INDEX(F5:F7,$A$4)</f>
        <v>IE-D</v>
      </c>
      <c r="G3" s="21" t="str">
        <f t="array" ref="G3">INDEX(G5:G7,$A$4)</f>
        <v>IE-KE</v>
      </c>
      <c r="H3" s="21" t="str">
        <f t="array" ref="H3">INDEX(H5:H7,$A$4)</f>
        <v>IE-KK</v>
      </c>
      <c r="I3" s="21" t="str">
        <f t="array" ref="I3">INDEX(I5:I7,$A$4)</f>
        <v>IE-LS</v>
      </c>
      <c r="J3" s="21" t="str">
        <f t="array" ref="J3">INDEX(J5:J7,$A$4)</f>
        <v>IE-LD</v>
      </c>
      <c r="K3" s="21" t="str">
        <f t="array" ref="K3">INDEX(K5:K7,$A$4)</f>
        <v>IE-LH</v>
      </c>
      <c r="L3" s="21" t="str">
        <f t="array" ref="L3">INDEX(L5:L7,$A$4)</f>
        <v>IE-MH</v>
      </c>
      <c r="M3" s="21" t="str">
        <f t="array" ref="M3">INDEX(M5:M7,$A$4)</f>
        <v>IE-OY</v>
      </c>
      <c r="N3" s="21" t="str">
        <f t="array" ref="N3">INDEX(N5:N7,$A$4)</f>
        <v>IE-WH</v>
      </c>
      <c r="O3" s="21" t="str">
        <f t="array" ref="O3">INDEX(O5:O7,$A$4)</f>
        <v>IE-WX</v>
      </c>
      <c r="P3" s="21" t="str">
        <f t="array" ref="P3">INDEX(P5:P7,$A$4)</f>
        <v>IE-WW</v>
      </c>
      <c r="Q3" s="21" t="str">
        <f t="array" ref="Q3">INDEX(Q5:Q7,$A$4)</f>
        <v>IE-CE</v>
      </c>
      <c r="R3" s="21" t="str">
        <f t="array" ref="R3">INDEX(R5:R7,$A$4)</f>
        <v>IE-CO</v>
      </c>
      <c r="S3" s="21" t="str">
        <f t="array" ref="S3">INDEX(S5:S7,$A$4)</f>
        <v>IE-KY</v>
      </c>
      <c r="T3" s="21" t="str">
        <f t="array" ref="T3">INDEX(T5:T7,$A$4)</f>
        <v>IE-LK</v>
      </c>
      <c r="U3" s="21" t="str">
        <f t="array" ref="U3">INDEX(U5:U7,$A$4)</f>
        <v>IE-TA</v>
      </c>
      <c r="V3" s="21" t="str">
        <f t="array" ref="V3">INDEX(V5:V7,$A$4)</f>
        <v>IE-WD</v>
      </c>
      <c r="W3" s="21" t="str">
        <f t="array" ref="W3">INDEX(W5:W7,$A$4)</f>
        <v>IE-G</v>
      </c>
      <c r="X3" s="21" t="str">
        <f t="array" ref="X3">INDEX(X5:X7,$A$4)</f>
        <v>IE-LM</v>
      </c>
      <c r="Y3" s="21" t="str">
        <f t="array" ref="Y3">INDEX(Y5:Y7,$A$4)</f>
        <v>IE-MO</v>
      </c>
      <c r="Z3" s="21" t="str">
        <f t="array" ref="Z3">INDEX(Z5:Z7,$A$4)</f>
        <v>IE-RN</v>
      </c>
      <c r="AA3" s="21" t="str">
        <f t="array" ref="AA3">INDEX(AA5:AA7,$A$4)</f>
        <v>IE-SO</v>
      </c>
      <c r="AB3" s="21" t="str">
        <f t="array" ref="AB3">INDEX(AB5:AB7,$A$4)</f>
        <v>IE-CN</v>
      </c>
      <c r="AC3" s="21" t="str">
        <f t="array" ref="AC3">INDEX(AC5:AC7,$A$4)</f>
        <v>IE-DL</v>
      </c>
      <c r="AD3" s="21" t="str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159</v>
      </c>
      <c r="C5" s="22" t="s">
        <v>84</v>
      </c>
      <c r="D5" s="22" t="s">
        <v>86</v>
      </c>
      <c r="E5" s="21" t="str">
        <f>Regions!A11</f>
        <v>IE-CW</v>
      </c>
      <c r="F5" s="21" t="str">
        <f>Regions!A16</f>
        <v>IE-D</v>
      </c>
      <c r="G5" s="21" t="str">
        <f>Regions!A19</f>
        <v>IE-KE</v>
      </c>
      <c r="H5" s="21" t="str">
        <f>Regions!A20</f>
        <v>IE-KK</v>
      </c>
      <c r="I5" s="21" t="str">
        <f>Regions!A21</f>
        <v>IE-LS</v>
      </c>
      <c r="J5" s="21" t="str">
        <f>Regions!A24</f>
        <v>IE-LD</v>
      </c>
      <c r="K5" s="21" t="str">
        <f>Regions!A25</f>
        <v>IE-LH</v>
      </c>
      <c r="L5" s="21" t="str">
        <f>Regions!A27</f>
        <v>IE-MH</v>
      </c>
      <c r="M5" s="21" t="str">
        <f>Regions!A29</f>
        <v>IE-OY</v>
      </c>
      <c r="N5" s="21" t="str">
        <f>Regions!A34</f>
        <v>IE-WH</v>
      </c>
      <c r="O5" s="21" t="str">
        <f>Regions!A35</f>
        <v>IE-WX</v>
      </c>
      <c r="P5" s="21" t="str">
        <f>Regions!A36</f>
        <v>IE-WW</v>
      </c>
      <c r="Q5" s="21" t="str">
        <f>Regions!A13</f>
        <v>IE-CE</v>
      </c>
      <c r="R5" s="21" t="str">
        <f>Regions!A14</f>
        <v>IE-CO</v>
      </c>
      <c r="S5" s="21" t="str">
        <f>Regions!A18</f>
        <v>IE-KY</v>
      </c>
      <c r="T5" s="21" t="str">
        <f>Regions!A23</f>
        <v>IE-LK</v>
      </c>
      <c r="U5" s="21" t="str">
        <f>Regions!A32</f>
        <v>IE-TA</v>
      </c>
      <c r="V5" s="21" t="str">
        <f>Regions!A33</f>
        <v>IE-WD</v>
      </c>
      <c r="W5" s="21" t="str">
        <f>Regions!A17</f>
        <v>IE-G</v>
      </c>
      <c r="X5" s="21" t="str">
        <f>Regions!A22</f>
        <v>IE-LM</v>
      </c>
      <c r="Y5" s="21" t="str">
        <f>Regions!A26</f>
        <v>IE-MO</v>
      </c>
      <c r="Z5" s="21" t="str">
        <f>Regions!A30</f>
        <v>IE-RN</v>
      </c>
      <c r="AA5" s="21" t="str">
        <f>Regions!A31</f>
        <v>IE-SO</v>
      </c>
      <c r="AB5" s="21" t="str">
        <f>Regions!A12</f>
        <v>IE-CN</v>
      </c>
      <c r="AC5" s="21" t="str">
        <f>Regions!A15</f>
        <v>IE-DL</v>
      </c>
      <c r="AD5" s="21" t="str">
        <f>Regions!A28</f>
        <v>IE-MN</v>
      </c>
    </row>
    <row r="6" spans="1:30" ht="15" x14ac:dyDescent="0.2">
      <c r="A6" s="4" t="s">
        <v>158</v>
      </c>
      <c r="C6" s="21" t="str">
        <f>C5</f>
        <v>IE</v>
      </c>
      <c r="D6" s="21" t="str">
        <f t="shared" ref="D6:AD6" si="0">"*"&amp;D5</f>
        <v>*National</v>
      </c>
      <c r="E6" s="21" t="str">
        <f t="shared" si="0"/>
        <v>*IE-CW</v>
      </c>
      <c r="F6" s="21" t="str">
        <f t="shared" si="0"/>
        <v>*IE-D</v>
      </c>
      <c r="G6" s="21" t="str">
        <f t="shared" si="0"/>
        <v>*IE-KE</v>
      </c>
      <c r="H6" s="21" t="str">
        <f t="shared" si="0"/>
        <v>*IE-KK</v>
      </c>
      <c r="I6" s="21" t="str">
        <f t="shared" si="0"/>
        <v>*IE-LS</v>
      </c>
      <c r="J6" s="21" t="str">
        <f t="shared" si="0"/>
        <v>*IE-LD</v>
      </c>
      <c r="K6" s="21" t="str">
        <f t="shared" si="0"/>
        <v>*IE-LH</v>
      </c>
      <c r="L6" s="21" t="str">
        <f t="shared" si="0"/>
        <v>*IE-MH</v>
      </c>
      <c r="M6" s="21" t="str">
        <f t="shared" si="0"/>
        <v>*IE-OY</v>
      </c>
      <c r="N6" s="21" t="str">
        <f t="shared" si="0"/>
        <v>*IE-WH</v>
      </c>
      <c r="O6" s="21" t="str">
        <f t="shared" si="0"/>
        <v>*IE-WX</v>
      </c>
      <c r="P6" s="21" t="str">
        <f t="shared" si="0"/>
        <v>*IE-WW</v>
      </c>
      <c r="Q6" s="21" t="str">
        <f t="shared" si="0"/>
        <v>*IE-CE</v>
      </c>
      <c r="R6" s="21" t="str">
        <f t="shared" si="0"/>
        <v>*IE-CO</v>
      </c>
      <c r="S6" s="21" t="str">
        <f t="shared" si="0"/>
        <v>*IE-KY</v>
      </c>
      <c r="T6" s="21" t="str">
        <f t="shared" si="0"/>
        <v>*IE-LK</v>
      </c>
      <c r="U6" s="21" t="str">
        <f t="shared" si="0"/>
        <v>*IE-TA</v>
      </c>
      <c r="V6" s="21" t="str">
        <f t="shared" si="0"/>
        <v>*IE-WD</v>
      </c>
      <c r="W6" s="21" t="str">
        <f t="shared" si="0"/>
        <v>*IE-G</v>
      </c>
      <c r="X6" s="21" t="str">
        <f t="shared" si="0"/>
        <v>*IE-LM</v>
      </c>
      <c r="Y6" s="21" t="str">
        <f t="shared" si="0"/>
        <v>*IE-MO</v>
      </c>
      <c r="Z6" s="21" t="str">
        <f t="shared" si="0"/>
        <v>*IE-RN</v>
      </c>
      <c r="AA6" s="21" t="str">
        <f t="shared" si="0"/>
        <v>*IE-SO</v>
      </c>
      <c r="AB6" s="21" t="str">
        <f t="shared" si="0"/>
        <v>*IE-CN</v>
      </c>
      <c r="AC6" s="21" t="str">
        <f t="shared" si="0"/>
        <v>*IE-DL</v>
      </c>
      <c r="AD6" s="21" t="str">
        <f t="shared" si="0"/>
        <v>*IE-MN</v>
      </c>
    </row>
    <row r="7" spans="1:30" ht="15" x14ac:dyDescent="0.2">
      <c r="A7" s="4" t="s">
        <v>157</v>
      </c>
      <c r="C7" s="21" t="str">
        <f>"*"&amp;C5</f>
        <v>*IE</v>
      </c>
      <c r="D7" s="21" t="str">
        <f t="shared" ref="D7:AD7" si="1">D5</f>
        <v>National</v>
      </c>
      <c r="E7" s="21" t="str">
        <f t="shared" si="1"/>
        <v>IE-CW</v>
      </c>
      <c r="F7" s="21" t="str">
        <f t="shared" si="1"/>
        <v>IE-D</v>
      </c>
      <c r="G7" s="21" t="str">
        <f t="shared" si="1"/>
        <v>IE-KE</v>
      </c>
      <c r="H7" s="21" t="str">
        <f t="shared" si="1"/>
        <v>IE-KK</v>
      </c>
      <c r="I7" s="21" t="str">
        <f t="shared" si="1"/>
        <v>IE-LS</v>
      </c>
      <c r="J7" s="21" t="str">
        <f t="shared" si="1"/>
        <v>IE-LD</v>
      </c>
      <c r="K7" s="21" t="str">
        <f t="shared" si="1"/>
        <v>IE-LH</v>
      </c>
      <c r="L7" s="21" t="str">
        <f t="shared" si="1"/>
        <v>IE-MH</v>
      </c>
      <c r="M7" s="21" t="str">
        <f t="shared" si="1"/>
        <v>IE-OY</v>
      </c>
      <c r="N7" s="21" t="str">
        <f t="shared" si="1"/>
        <v>IE-WH</v>
      </c>
      <c r="O7" s="21" t="str">
        <f t="shared" si="1"/>
        <v>IE-WX</v>
      </c>
      <c r="P7" s="21" t="str">
        <f t="shared" si="1"/>
        <v>IE-WW</v>
      </c>
      <c r="Q7" s="21" t="str">
        <f t="shared" si="1"/>
        <v>IE-CE</v>
      </c>
      <c r="R7" s="21" t="str">
        <f t="shared" si="1"/>
        <v>IE-CO</v>
      </c>
      <c r="S7" s="21" t="str">
        <f t="shared" si="1"/>
        <v>IE-KY</v>
      </c>
      <c r="T7" s="21" t="str">
        <f t="shared" si="1"/>
        <v>IE-LK</v>
      </c>
      <c r="U7" s="21" t="str">
        <f t="shared" si="1"/>
        <v>IE-TA</v>
      </c>
      <c r="V7" s="21" t="str">
        <f t="shared" si="1"/>
        <v>IE-WD</v>
      </c>
      <c r="W7" s="21" t="str">
        <f t="shared" si="1"/>
        <v>IE-G</v>
      </c>
      <c r="X7" s="21" t="str">
        <f t="shared" si="1"/>
        <v>IE-LM</v>
      </c>
      <c r="Y7" s="21" t="str">
        <f t="shared" si="1"/>
        <v>IE-MO</v>
      </c>
      <c r="Z7" s="21" t="str">
        <f t="shared" si="1"/>
        <v>IE-RN</v>
      </c>
      <c r="AA7" s="21" t="str">
        <f t="shared" si="1"/>
        <v>IE-SO</v>
      </c>
      <c r="AB7" s="21" t="str">
        <f t="shared" si="1"/>
        <v>IE-CN</v>
      </c>
      <c r="AC7" s="21" t="str">
        <f t="shared" si="1"/>
        <v>IE-DL</v>
      </c>
      <c r="AD7" s="21" t="str">
        <f t="shared" si="1"/>
        <v>IE-MN</v>
      </c>
    </row>
    <row r="10" spans="1:30" ht="15.75" thickBot="1" x14ac:dyDescent="0.3">
      <c r="A10" s="20" t="s">
        <v>156</v>
      </c>
      <c r="B10" s="20" t="s">
        <v>155</v>
      </c>
    </row>
    <row r="11" spans="1:30" x14ac:dyDescent="0.2">
      <c r="A11" s="19" t="s">
        <v>102</v>
      </c>
      <c r="B11" s="19" t="s">
        <v>154</v>
      </c>
    </row>
    <row r="12" spans="1:30" x14ac:dyDescent="0.2">
      <c r="A12" s="18" t="s">
        <v>125</v>
      </c>
      <c r="B12" s="18" t="s">
        <v>153</v>
      </c>
    </row>
    <row r="13" spans="1:30" x14ac:dyDescent="0.2">
      <c r="A13" s="18" t="s">
        <v>114</v>
      </c>
      <c r="B13" s="18" t="s">
        <v>152</v>
      </c>
    </row>
    <row r="14" spans="1:30" x14ac:dyDescent="0.2">
      <c r="A14" s="18" t="s">
        <v>115</v>
      </c>
      <c r="B14" s="18" t="s">
        <v>151</v>
      </c>
    </row>
    <row r="15" spans="1:30" x14ac:dyDescent="0.2">
      <c r="A15" s="18" t="s">
        <v>126</v>
      </c>
      <c r="B15" s="18" t="s">
        <v>150</v>
      </c>
    </row>
    <row r="16" spans="1:30" x14ac:dyDescent="0.2">
      <c r="A16" s="18" t="s">
        <v>103</v>
      </c>
      <c r="B16" s="18" t="s">
        <v>149</v>
      </c>
    </row>
    <row r="17" spans="1:2" x14ac:dyDescent="0.2">
      <c r="A17" s="18" t="s">
        <v>120</v>
      </c>
      <c r="B17" s="18" t="s">
        <v>148</v>
      </c>
    </row>
    <row r="18" spans="1:2" x14ac:dyDescent="0.2">
      <c r="A18" s="18" t="s">
        <v>116</v>
      </c>
      <c r="B18" s="18" t="s">
        <v>147</v>
      </c>
    </row>
    <row r="19" spans="1:2" x14ac:dyDescent="0.2">
      <c r="A19" s="18" t="s">
        <v>104</v>
      </c>
      <c r="B19" s="18" t="s">
        <v>146</v>
      </c>
    </row>
    <row r="20" spans="1:2" x14ac:dyDescent="0.2">
      <c r="A20" s="18" t="s">
        <v>105</v>
      </c>
      <c r="B20" s="18" t="s">
        <v>145</v>
      </c>
    </row>
    <row r="21" spans="1:2" x14ac:dyDescent="0.2">
      <c r="A21" s="18" t="s">
        <v>106</v>
      </c>
      <c r="B21" s="18" t="s">
        <v>144</v>
      </c>
    </row>
    <row r="22" spans="1:2" x14ac:dyDescent="0.2">
      <c r="A22" s="18" t="s">
        <v>121</v>
      </c>
      <c r="B22" s="18" t="s">
        <v>143</v>
      </c>
    </row>
    <row r="23" spans="1:2" x14ac:dyDescent="0.2">
      <c r="A23" s="18" t="s">
        <v>117</v>
      </c>
      <c r="B23" s="18" t="s">
        <v>142</v>
      </c>
    </row>
    <row r="24" spans="1:2" x14ac:dyDescent="0.2">
      <c r="A24" s="18" t="s">
        <v>107</v>
      </c>
      <c r="B24" s="18" t="s">
        <v>141</v>
      </c>
    </row>
    <row r="25" spans="1:2" x14ac:dyDescent="0.2">
      <c r="A25" s="18" t="s">
        <v>108</v>
      </c>
      <c r="B25" s="18" t="s">
        <v>140</v>
      </c>
    </row>
    <row r="26" spans="1:2" x14ac:dyDescent="0.2">
      <c r="A26" s="18" t="s">
        <v>122</v>
      </c>
      <c r="B26" s="18" t="s">
        <v>139</v>
      </c>
    </row>
    <row r="27" spans="1:2" x14ac:dyDescent="0.2">
      <c r="A27" s="18" t="s">
        <v>109</v>
      </c>
      <c r="B27" s="18" t="s">
        <v>138</v>
      </c>
    </row>
    <row r="28" spans="1:2" x14ac:dyDescent="0.2">
      <c r="A28" s="18" t="s">
        <v>127</v>
      </c>
      <c r="B28" s="18" t="s">
        <v>137</v>
      </c>
    </row>
    <row r="29" spans="1:2" x14ac:dyDescent="0.2">
      <c r="A29" s="18" t="s">
        <v>110</v>
      </c>
      <c r="B29" s="18" t="s">
        <v>136</v>
      </c>
    </row>
    <row r="30" spans="1:2" x14ac:dyDescent="0.2">
      <c r="A30" s="18" t="s">
        <v>123</v>
      </c>
      <c r="B30" s="18" t="s">
        <v>135</v>
      </c>
    </row>
    <row r="31" spans="1:2" x14ac:dyDescent="0.2">
      <c r="A31" s="18" t="s">
        <v>124</v>
      </c>
      <c r="B31" s="18" t="s">
        <v>134</v>
      </c>
    </row>
    <row r="32" spans="1:2" x14ac:dyDescent="0.2">
      <c r="A32" s="18" t="s">
        <v>118</v>
      </c>
      <c r="B32" s="18" t="s">
        <v>133</v>
      </c>
    </row>
    <row r="33" spans="1:2" x14ac:dyDescent="0.2">
      <c r="A33" s="18" t="s">
        <v>119</v>
      </c>
      <c r="B33" s="18" t="s">
        <v>132</v>
      </c>
    </row>
    <row r="34" spans="1:2" x14ac:dyDescent="0.2">
      <c r="A34" s="18" t="s">
        <v>111</v>
      </c>
      <c r="B34" s="18" t="s">
        <v>131</v>
      </c>
    </row>
    <row r="35" spans="1:2" x14ac:dyDescent="0.2">
      <c r="A35" s="18" t="s">
        <v>112</v>
      </c>
      <c r="B35" s="18" t="s">
        <v>130</v>
      </c>
    </row>
    <row r="36" spans="1:2" x14ac:dyDescent="0.2">
      <c r="A36" s="18" t="s">
        <v>113</v>
      </c>
      <c r="B36" s="18" t="s">
        <v>129</v>
      </c>
    </row>
    <row r="37" spans="1:2" ht="15" x14ac:dyDescent="0.25">
      <c r="A37" s="17" t="s">
        <v>128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58"/>
  <sheetViews>
    <sheetView topLeftCell="E39" workbookViewId="0">
      <selection activeCell="J44" sqref="J44"/>
    </sheetView>
  </sheetViews>
  <sheetFormatPr defaultRowHeight="15" x14ac:dyDescent="0.25"/>
  <cols>
    <col min="5" max="5" width="25.5703125" bestFit="1" customWidth="1"/>
    <col min="6" max="6" width="10.7109375" bestFit="1" customWidth="1"/>
    <col min="7" max="7" width="10.7109375" customWidth="1"/>
    <col min="8" max="8" width="11.7109375" bestFit="1" customWidth="1"/>
    <col min="9" max="9" width="53.28515625" bestFit="1" customWidth="1"/>
    <col min="10" max="12" width="15.85546875" bestFit="1" customWidth="1"/>
  </cols>
  <sheetData>
    <row r="3" spans="5:11" x14ac:dyDescent="0.25">
      <c r="E3" t="s">
        <v>190</v>
      </c>
      <c r="F3" t="s">
        <v>0</v>
      </c>
    </row>
    <row r="4" spans="5:11" ht="15.75" thickBot="1" x14ac:dyDescent="0.3">
      <c r="E4" s="14" t="s">
        <v>1</v>
      </c>
      <c r="F4" s="14" t="s">
        <v>3</v>
      </c>
      <c r="G4" s="14" t="s">
        <v>2</v>
      </c>
      <c r="H4" s="14" t="s">
        <v>4</v>
      </c>
      <c r="I4" s="14" t="s">
        <v>5</v>
      </c>
      <c r="J4" s="14">
        <v>2018</v>
      </c>
      <c r="K4" s="14">
        <v>2050</v>
      </c>
    </row>
    <row r="5" spans="5:11" x14ac:dyDescent="0.25">
      <c r="F5" t="s">
        <v>191</v>
      </c>
      <c r="G5" t="s">
        <v>85</v>
      </c>
      <c r="H5" t="s">
        <v>6</v>
      </c>
      <c r="I5" t="s">
        <v>7</v>
      </c>
      <c r="J5" s="2">
        <f>VLOOKUP(H5,'BY-Demands'!$I$5:$J$65,2,FALSE)</f>
        <v>2.0712927345907701</v>
      </c>
      <c r="K5">
        <v>1.35257371315</v>
      </c>
    </row>
    <row r="6" spans="5:11" x14ac:dyDescent="0.25">
      <c r="F6" t="s">
        <v>191</v>
      </c>
      <c r="G6" t="s">
        <v>85</v>
      </c>
      <c r="H6" t="s">
        <v>8</v>
      </c>
      <c r="I6" t="s">
        <v>9</v>
      </c>
      <c r="J6" s="2">
        <f>VLOOKUP(H6,'BY-Demands'!$I$5:$J$65,2,FALSE)</f>
        <v>22.2490403410117</v>
      </c>
      <c r="K6">
        <v>16.999477698500002</v>
      </c>
    </row>
    <row r="7" spans="5:11" x14ac:dyDescent="0.25">
      <c r="F7" t="s">
        <v>191</v>
      </c>
      <c r="G7" t="s">
        <v>85</v>
      </c>
      <c r="H7" t="s">
        <v>10</v>
      </c>
      <c r="I7" t="s">
        <v>11</v>
      </c>
      <c r="J7" s="2">
        <f>VLOOKUP(H7,'BY-Demands'!$I$5:$J$65,2,FALSE)</f>
        <v>1.2014578872914701</v>
      </c>
      <c r="K7">
        <v>1.5123719028</v>
      </c>
    </row>
    <row r="8" spans="5:11" x14ac:dyDescent="0.25">
      <c r="F8" t="s">
        <v>191</v>
      </c>
      <c r="G8" t="s">
        <v>85</v>
      </c>
      <c r="H8" t="s">
        <v>12</v>
      </c>
      <c r="I8" t="s">
        <v>13</v>
      </c>
      <c r="J8" s="2">
        <f>VLOOKUP(H8,'BY-Demands'!$I$5:$J$65,2,FALSE)</f>
        <v>6.6890404714869804</v>
      </c>
      <c r="K8">
        <v>4.7096123024500001</v>
      </c>
    </row>
    <row r="9" spans="5:11" x14ac:dyDescent="0.25">
      <c r="F9" t="s">
        <v>191</v>
      </c>
      <c r="G9" t="s">
        <v>85</v>
      </c>
      <c r="H9" t="s">
        <v>14</v>
      </c>
      <c r="I9" t="s">
        <v>15</v>
      </c>
      <c r="J9" s="2">
        <f>VLOOKUP(H9,'BY-Demands'!$I$5:$J$65,2,FALSE)</f>
        <v>0.67287296253748397</v>
      </c>
      <c r="K9">
        <v>1.1058949143000001</v>
      </c>
    </row>
    <row r="10" spans="5:11" x14ac:dyDescent="0.25">
      <c r="F10" t="s">
        <v>191</v>
      </c>
      <c r="G10" t="s">
        <v>85</v>
      </c>
      <c r="H10" t="s">
        <v>16</v>
      </c>
      <c r="I10" t="s">
        <v>17</v>
      </c>
      <c r="J10" s="2">
        <f>VLOOKUP(H10,'BY-Demands'!$I$5:$J$65,2,FALSE)</f>
        <v>10.5976971594968</v>
      </c>
      <c r="K10">
        <v>8.6539440184999989</v>
      </c>
    </row>
    <row r="11" spans="5:11" x14ac:dyDescent="0.25">
      <c r="F11" t="s">
        <v>191</v>
      </c>
      <c r="G11" t="s">
        <v>85</v>
      </c>
      <c r="H11" t="s">
        <v>18</v>
      </c>
      <c r="I11" t="s">
        <v>19</v>
      </c>
      <c r="J11" s="2">
        <f>VLOOKUP(H11,'BY-Demands'!$I$5:$J$65,2,FALSE)</f>
        <v>1.14056826967015</v>
      </c>
      <c r="K11">
        <v>1.5435020469</v>
      </c>
    </row>
    <row r="12" spans="5:11" x14ac:dyDescent="0.25">
      <c r="F12" t="s">
        <v>191</v>
      </c>
      <c r="G12" t="s">
        <v>85</v>
      </c>
      <c r="H12" t="s">
        <v>20</v>
      </c>
      <c r="I12" t="s">
        <v>21</v>
      </c>
      <c r="J12" s="2">
        <f>VLOOKUP(H12,'BY-Demands'!$I$5:$J$65,2,FALSE)</f>
        <v>17.770098364755199</v>
      </c>
      <c r="K12">
        <v>8.8850491823775997</v>
      </c>
    </row>
    <row r="13" spans="5:11" x14ac:dyDescent="0.25">
      <c r="F13" t="s">
        <v>191</v>
      </c>
      <c r="G13" t="s">
        <v>85</v>
      </c>
      <c r="H13" t="s">
        <v>22</v>
      </c>
      <c r="I13" t="s">
        <v>23</v>
      </c>
      <c r="J13" s="2">
        <f>VLOOKUP(H13,'BY-Demands'!$I$5:$J$65,2,FALSE)</f>
        <v>19.5397050142764</v>
      </c>
      <c r="K13">
        <v>11.597079862500001</v>
      </c>
    </row>
    <row r="14" spans="5:11" x14ac:dyDescent="0.25">
      <c r="F14" t="s">
        <v>191</v>
      </c>
      <c r="G14" t="s">
        <v>85</v>
      </c>
      <c r="H14" t="s">
        <v>24</v>
      </c>
      <c r="I14" t="s">
        <v>25</v>
      </c>
      <c r="J14" s="2">
        <f>VLOOKUP(H14,'BY-Demands'!$I$5:$J$65,2,FALSE)</f>
        <v>1.28965569884044</v>
      </c>
      <c r="K14">
        <v>0.55274769385</v>
      </c>
    </row>
    <row r="15" spans="5:11" x14ac:dyDescent="0.25">
      <c r="F15" t="s">
        <v>191</v>
      </c>
      <c r="G15" t="s">
        <v>85</v>
      </c>
      <c r="H15" t="s">
        <v>26</v>
      </c>
      <c r="I15" t="s">
        <v>27</v>
      </c>
      <c r="J15" s="2">
        <f>VLOOKUP(H15,'BY-Demands'!$I$5:$J$65,2,FALSE)</f>
        <v>4.2689583715443504</v>
      </c>
      <c r="K15">
        <v>15.964089531500001</v>
      </c>
    </row>
    <row r="16" spans="5:11" x14ac:dyDescent="0.25">
      <c r="F16" t="s">
        <v>191</v>
      </c>
      <c r="G16" t="s">
        <v>85</v>
      </c>
      <c r="H16" t="s">
        <v>28</v>
      </c>
      <c r="I16" t="s">
        <v>29</v>
      </c>
      <c r="J16" s="2">
        <f>VLOOKUP(H16,'BY-Demands'!$I$5:$J$65,2,FALSE)</f>
        <v>0.16518244671693</v>
      </c>
      <c r="K16">
        <v>3.6153808350000004E-2</v>
      </c>
    </row>
    <row r="17" spans="6:11" x14ac:dyDescent="0.25">
      <c r="F17" t="s">
        <v>191</v>
      </c>
      <c r="G17" t="s">
        <v>85</v>
      </c>
      <c r="H17" t="s">
        <v>30</v>
      </c>
      <c r="I17" t="s">
        <v>31</v>
      </c>
      <c r="J17" s="2">
        <f>VLOOKUP(H17,'BY-Demands'!$I$5:$J$65,2,FALSE)</f>
        <v>4.2546573385120396</v>
      </c>
      <c r="K17">
        <v>4.3738132234500009</v>
      </c>
    </row>
    <row r="18" spans="6:11" x14ac:dyDescent="0.25">
      <c r="F18" t="s">
        <v>191</v>
      </c>
      <c r="G18" t="s">
        <v>85</v>
      </c>
      <c r="H18" t="s">
        <v>32</v>
      </c>
      <c r="I18" t="s">
        <v>33</v>
      </c>
      <c r="J18" s="2">
        <f>VLOOKUP(H18,'BY-Demands'!$I$5:$J$65,2,FALSE)</f>
        <v>4.0239683065477196</v>
      </c>
      <c r="K18">
        <v>4.2364449446000005</v>
      </c>
    </row>
    <row r="19" spans="6:11" x14ac:dyDescent="0.25">
      <c r="F19" t="s">
        <v>84</v>
      </c>
      <c r="G19" t="s">
        <v>85</v>
      </c>
      <c r="H19" t="s">
        <v>34</v>
      </c>
      <c r="I19" t="s">
        <v>35</v>
      </c>
      <c r="J19" s="2">
        <f>VLOOKUP(H19,'BY-Demands'!$I$5:$J$65,2,FALSE)</f>
        <v>14.5565610923972</v>
      </c>
      <c r="K19" s="1">
        <v>19.015702110918735</v>
      </c>
    </row>
    <row r="20" spans="6:11" x14ac:dyDescent="0.25">
      <c r="F20" t="s">
        <v>84</v>
      </c>
      <c r="G20" t="s">
        <v>85</v>
      </c>
      <c r="H20" t="s">
        <v>36</v>
      </c>
      <c r="I20" t="s">
        <v>37</v>
      </c>
      <c r="J20" s="2">
        <f>VLOOKUP(H20,'BY-Demands'!$I$5:$J$65,2,FALSE)</f>
        <v>31.276118540281001</v>
      </c>
      <c r="K20" s="1">
        <v>30.763946334612658</v>
      </c>
    </row>
    <row r="21" spans="6:11" x14ac:dyDescent="0.25">
      <c r="F21" t="s">
        <v>84</v>
      </c>
      <c r="G21" t="s">
        <v>85</v>
      </c>
      <c r="H21" t="s">
        <v>38</v>
      </c>
      <c r="I21" t="s">
        <v>39</v>
      </c>
      <c r="J21" s="2">
        <f>VLOOKUP(H21,'BY-Demands'!$I$5:$J$65,2,FALSE)</f>
        <v>27.131577542973599</v>
      </c>
      <c r="K21" s="1">
        <v>26.43478755446861</v>
      </c>
    </row>
    <row r="22" spans="6:11" x14ac:dyDescent="0.25">
      <c r="F22" t="s">
        <v>84</v>
      </c>
      <c r="G22" t="s">
        <v>85</v>
      </c>
      <c r="H22" t="s">
        <v>40</v>
      </c>
      <c r="I22" t="s">
        <v>41</v>
      </c>
      <c r="J22" s="2">
        <f>VLOOKUP(H22,'BY-Demands'!$I$5:$J$65,2,FALSE)</f>
        <v>11.625551</v>
      </c>
      <c r="K22" s="1">
        <v>9.6873790239635298</v>
      </c>
    </row>
    <row r="23" spans="6:11" x14ac:dyDescent="0.25">
      <c r="F23" t="s">
        <v>84</v>
      </c>
      <c r="G23" t="s">
        <v>85</v>
      </c>
      <c r="H23" t="s">
        <v>42</v>
      </c>
      <c r="I23" t="s">
        <v>43</v>
      </c>
      <c r="J23" s="2">
        <f>VLOOKUP(H23,'BY-Demands'!$I$5:$J$65,2,FALSE)</f>
        <v>7.7245727925227703</v>
      </c>
      <c r="K23">
        <f>J23</f>
        <v>7.7245727925227703</v>
      </c>
    </row>
    <row r="24" spans="6:11" x14ac:dyDescent="0.25">
      <c r="F24" t="s">
        <v>84</v>
      </c>
      <c r="G24" t="s">
        <v>85</v>
      </c>
      <c r="H24" t="s">
        <v>44</v>
      </c>
      <c r="I24" t="s">
        <v>45</v>
      </c>
      <c r="J24" s="2">
        <f>VLOOKUP(H24,'BY-Demands'!$I$5:$J$65,2,FALSE)</f>
        <v>3.5132998087277199</v>
      </c>
      <c r="K24">
        <f t="shared" ref="K24:K30" si="0">J24</f>
        <v>3.5132998087277199</v>
      </c>
    </row>
    <row r="25" spans="6:11" x14ac:dyDescent="0.25">
      <c r="F25" t="s">
        <v>84</v>
      </c>
      <c r="G25" t="s">
        <v>85</v>
      </c>
      <c r="H25" t="s">
        <v>46</v>
      </c>
      <c r="I25" t="s">
        <v>47</v>
      </c>
      <c r="J25" s="2">
        <f>VLOOKUP(H25,'BY-Demands'!$I$5:$J$65,2,FALSE)</f>
        <v>21.784659175997099</v>
      </c>
      <c r="K25">
        <f t="shared" si="0"/>
        <v>21.784659175997099</v>
      </c>
    </row>
    <row r="26" spans="6:11" x14ac:dyDescent="0.25">
      <c r="F26" t="s">
        <v>84</v>
      </c>
      <c r="G26" t="s">
        <v>85</v>
      </c>
      <c r="H26" t="s">
        <v>48</v>
      </c>
      <c r="I26" t="s">
        <v>49</v>
      </c>
      <c r="J26" s="2">
        <f>VLOOKUP(H26,'BY-Demands'!$I$5:$J$65,2,FALSE)</f>
        <v>0.23349320028657899</v>
      </c>
      <c r="K26">
        <f t="shared" si="0"/>
        <v>0.23349320028657899</v>
      </c>
    </row>
    <row r="27" spans="6:11" x14ac:dyDescent="0.25">
      <c r="F27" t="s">
        <v>84</v>
      </c>
      <c r="G27" t="s">
        <v>85</v>
      </c>
      <c r="H27" t="s">
        <v>50</v>
      </c>
      <c r="I27" t="s">
        <v>51</v>
      </c>
      <c r="J27" s="2">
        <f>VLOOKUP(H27,'BY-Demands'!$I$5:$J$65,2,FALSE)</f>
        <v>45.935836654432002</v>
      </c>
      <c r="K27">
        <f t="shared" si="0"/>
        <v>45.935836654432002</v>
      </c>
    </row>
    <row r="28" spans="6:11" x14ac:dyDescent="0.25">
      <c r="F28" t="s">
        <v>84</v>
      </c>
      <c r="G28" t="s">
        <v>85</v>
      </c>
      <c r="H28" t="s">
        <v>52</v>
      </c>
      <c r="I28" t="s">
        <v>53</v>
      </c>
      <c r="J28" s="2">
        <f>VLOOKUP(H28,'BY-Demands'!$I$5:$J$65,2,FALSE)</f>
        <v>206.79888500000001</v>
      </c>
      <c r="K28">
        <f t="shared" si="0"/>
        <v>206.79888500000001</v>
      </c>
    </row>
    <row r="29" spans="6:11" x14ac:dyDescent="0.25">
      <c r="F29" t="s">
        <v>84</v>
      </c>
      <c r="G29" t="s">
        <v>85</v>
      </c>
      <c r="H29" t="s">
        <v>54</v>
      </c>
      <c r="I29" t="s">
        <v>55</v>
      </c>
      <c r="J29" s="2">
        <f>VLOOKUP(H29,'BY-Demands'!$I$5:$J$65,2,FALSE)</f>
        <v>766.351721</v>
      </c>
      <c r="K29">
        <f t="shared" si="0"/>
        <v>766.351721</v>
      </c>
    </row>
    <row r="30" spans="6:11" x14ac:dyDescent="0.25">
      <c r="F30" t="s">
        <v>84</v>
      </c>
      <c r="G30" t="s">
        <v>85</v>
      </c>
      <c r="H30" t="s">
        <v>56</v>
      </c>
      <c r="I30" t="s">
        <v>57</v>
      </c>
      <c r="J30" s="2">
        <f>VLOOKUP(H30,'BY-Demands'!$I$5:$J$65,2,FALSE)</f>
        <v>724.42972899999995</v>
      </c>
      <c r="K30">
        <f t="shared" si="0"/>
        <v>724.42972899999995</v>
      </c>
    </row>
    <row r="31" spans="6:11" x14ac:dyDescent="0.25">
      <c r="F31" t="s">
        <v>191</v>
      </c>
      <c r="G31" t="s">
        <v>85</v>
      </c>
      <c r="H31" t="s">
        <v>58</v>
      </c>
      <c r="I31" t="s">
        <v>59</v>
      </c>
      <c r="J31" s="2">
        <f>VLOOKUP(H31,'BY-Demands'!$I$5:$J$65,2,FALSE)</f>
        <v>12.7133829170957</v>
      </c>
      <c r="K31">
        <v>8.3303707615599745</v>
      </c>
    </row>
    <row r="32" spans="6:11" x14ac:dyDescent="0.25">
      <c r="F32" t="s">
        <v>191</v>
      </c>
      <c r="G32" t="s">
        <v>85</v>
      </c>
      <c r="H32" t="s">
        <v>60</v>
      </c>
      <c r="I32" t="s">
        <v>61</v>
      </c>
      <c r="J32" s="2">
        <f>VLOOKUP(H32,'BY-Demands'!$I$5:$J$65,2,FALSE)</f>
        <v>11.4839387329157</v>
      </c>
      <c r="K32">
        <v>7.5247845525179748</v>
      </c>
    </row>
    <row r="33" spans="6:11" x14ac:dyDescent="0.25">
      <c r="F33" t="s">
        <v>191</v>
      </c>
      <c r="G33" t="s">
        <v>85</v>
      </c>
      <c r="H33" t="s">
        <v>62</v>
      </c>
      <c r="I33" t="s">
        <v>63</v>
      </c>
      <c r="J33" s="2">
        <f>VLOOKUP(H33,'BY-Demands'!$I$5:$J$65,2,FALSE)</f>
        <v>8.8153537670115707</v>
      </c>
      <c r="K33">
        <v>5.7762096629087072</v>
      </c>
    </row>
    <row r="34" spans="6:11" x14ac:dyDescent="0.25">
      <c r="F34" t="s">
        <v>191</v>
      </c>
      <c r="G34" t="s">
        <v>85</v>
      </c>
      <c r="H34" t="s">
        <v>64</v>
      </c>
      <c r="I34" t="s">
        <v>65</v>
      </c>
      <c r="J34" s="2">
        <f>VLOOKUP(H34,'BY-Demands'!$I$5:$J$65,2,FALSE)</f>
        <v>4.3126302226859501</v>
      </c>
      <c r="K34">
        <v>2.8258260553410754</v>
      </c>
    </row>
    <row r="35" spans="6:11" x14ac:dyDescent="0.25">
      <c r="F35" t="s">
        <v>191</v>
      </c>
      <c r="G35" t="s">
        <v>85</v>
      </c>
      <c r="H35" t="s">
        <v>66</v>
      </c>
      <c r="I35" t="s">
        <v>67</v>
      </c>
      <c r="J35" s="2">
        <f>VLOOKUP(H35,'BY-Demands'!$I$5:$J$65,2,FALSE)</f>
        <v>1.3178746133407899</v>
      </c>
      <c r="K35">
        <v>0.86352973225925755</v>
      </c>
    </row>
    <row r="36" spans="6:11" x14ac:dyDescent="0.25">
      <c r="F36" t="s">
        <v>191</v>
      </c>
      <c r="G36" t="s">
        <v>85</v>
      </c>
      <c r="H36" t="s">
        <v>68</v>
      </c>
      <c r="I36" t="s">
        <v>69</v>
      </c>
      <c r="J36" s="2">
        <f>VLOOKUP(H36,'BY-Demands'!$I$5:$J$65,2,FALSE)</f>
        <v>1.2331093201030401</v>
      </c>
      <c r="K36">
        <v>0.80798776317929155</v>
      </c>
    </row>
    <row r="37" spans="6:11" x14ac:dyDescent="0.25">
      <c r="F37" t="s">
        <v>191</v>
      </c>
      <c r="G37" t="s">
        <v>85</v>
      </c>
      <c r="H37" t="s">
        <v>70</v>
      </c>
      <c r="I37" t="s">
        <v>71</v>
      </c>
      <c r="J37" s="2">
        <f>VLOOKUP(H37,'BY-Demands'!$I$5:$J$65,2,FALSE)</f>
        <v>35.9977015327608</v>
      </c>
      <c r="K37">
        <v>23.587286108700724</v>
      </c>
    </row>
    <row r="38" spans="6:11" x14ac:dyDescent="0.25">
      <c r="F38" t="s">
        <v>191</v>
      </c>
      <c r="G38" t="s">
        <v>85</v>
      </c>
      <c r="H38" t="s">
        <v>72</v>
      </c>
      <c r="I38" t="s">
        <v>73</v>
      </c>
      <c r="J38" s="2">
        <f>VLOOKUP(H38,'BY-Demands'!$I$5:$J$65,2,FALSE)</f>
        <v>0.84071163403600102</v>
      </c>
      <c r="K38">
        <v>0.55087144494553486</v>
      </c>
    </row>
    <row r="39" spans="6:11" x14ac:dyDescent="0.25">
      <c r="F39" t="s">
        <v>191</v>
      </c>
      <c r="G39" t="s">
        <v>85</v>
      </c>
      <c r="H39" t="s">
        <v>74</v>
      </c>
      <c r="I39" t="s">
        <v>75</v>
      </c>
      <c r="J39" s="2">
        <f>VLOOKUP(H39,'BY-Demands'!$I$5:$J$65,2,FALSE)</f>
        <v>2.5953782987835501</v>
      </c>
      <c r="K39">
        <v>1.7006066461478033</v>
      </c>
    </row>
    <row r="40" spans="6:11" x14ac:dyDescent="0.25">
      <c r="F40" t="s">
        <v>191</v>
      </c>
      <c r="G40" t="s">
        <v>85</v>
      </c>
      <c r="H40" t="s">
        <v>76</v>
      </c>
      <c r="I40" t="s">
        <v>77</v>
      </c>
      <c r="J40" s="2">
        <f>VLOOKUP(H40,'BY-Demands'!$I$5:$J$65,2,FALSE)</f>
        <v>1.1448908452668201</v>
      </c>
      <c r="K40">
        <v>0.75018311632173929</v>
      </c>
    </row>
    <row r="41" spans="6:11" x14ac:dyDescent="0.25">
      <c r="F41" t="s">
        <v>191</v>
      </c>
      <c r="G41" t="s">
        <v>85</v>
      </c>
      <c r="H41" t="s">
        <v>78</v>
      </c>
      <c r="I41" t="s">
        <v>79</v>
      </c>
      <c r="J41" s="2">
        <f>VLOOKUP(H41,'BY-Demands'!$I$5:$J$65,2,FALSE)</f>
        <v>8.0991705816317694</v>
      </c>
      <c r="K41">
        <v>5.3069347641179023</v>
      </c>
    </row>
    <row r="42" spans="6:11" x14ac:dyDescent="0.25">
      <c r="F42" t="s">
        <v>191</v>
      </c>
      <c r="G42" t="s">
        <v>85</v>
      </c>
      <c r="H42" t="s">
        <v>80</v>
      </c>
      <c r="I42" t="s">
        <v>81</v>
      </c>
      <c r="J42" s="2">
        <f>VLOOKUP(H42,'BY-Demands'!$I$5:$J$65,2,FALSE)</f>
        <v>0</v>
      </c>
      <c r="K42">
        <v>0</v>
      </c>
    </row>
    <row r="43" spans="6:11" x14ac:dyDescent="0.25">
      <c r="F43" t="s">
        <v>191</v>
      </c>
      <c r="G43" t="s">
        <v>85</v>
      </c>
      <c r="H43" t="s">
        <v>82</v>
      </c>
      <c r="I43" t="s">
        <v>83</v>
      </c>
      <c r="J43">
        <v>7.8120000000000003</v>
      </c>
      <c r="K43">
        <v>32.865000000000002</v>
      </c>
    </row>
    <row r="44" spans="6:11" x14ac:dyDescent="0.25">
      <c r="F44" t="s">
        <v>191</v>
      </c>
      <c r="G44" t="s">
        <v>85</v>
      </c>
      <c r="H44" t="s">
        <v>160</v>
      </c>
      <c r="I44" t="s">
        <v>161</v>
      </c>
      <c r="J44" s="2">
        <f>VLOOKUP(H44,'BY-Demands'!$I$5:$J$65,2,FALSE)</f>
        <v>0</v>
      </c>
      <c r="K44">
        <v>10.047893325490021</v>
      </c>
    </row>
    <row r="45" spans="6:11" x14ac:dyDescent="0.25">
      <c r="F45" t="s">
        <v>191</v>
      </c>
      <c r="G45" t="s">
        <v>85</v>
      </c>
      <c r="H45" t="s">
        <v>162</v>
      </c>
      <c r="I45" t="s">
        <v>163</v>
      </c>
      <c r="J45" s="2">
        <f>VLOOKUP(H45,'BY-Demands'!$I$5:$J$65,2,FALSE)</f>
        <v>0</v>
      </c>
      <c r="K45">
        <v>16.878788423834521</v>
      </c>
    </row>
    <row r="46" spans="6:11" x14ac:dyDescent="0.25">
      <c r="F46" t="s">
        <v>191</v>
      </c>
      <c r="G46" t="s">
        <v>85</v>
      </c>
      <c r="H46" t="s">
        <v>164</v>
      </c>
      <c r="I46" t="s">
        <v>165</v>
      </c>
      <c r="J46" s="2">
        <f>VLOOKUP(H46,'BY-Demands'!$I$5:$J$65,2,FALSE)</f>
        <v>0</v>
      </c>
      <c r="K46">
        <v>14.214862498864701</v>
      </c>
    </row>
    <row r="47" spans="6:11" x14ac:dyDescent="0.25">
      <c r="F47" t="s">
        <v>191</v>
      </c>
      <c r="G47" t="s">
        <v>85</v>
      </c>
      <c r="H47" t="s">
        <v>166</v>
      </c>
      <c r="I47" t="s">
        <v>167</v>
      </c>
      <c r="J47" s="2">
        <f>VLOOKUP(H47,'BY-Demands'!$I$5:$J$65,2,FALSE)</f>
        <v>0</v>
      </c>
      <c r="K47">
        <v>0.179228357755223</v>
      </c>
    </row>
    <row r="48" spans="6:11" x14ac:dyDescent="0.25">
      <c r="F48" t="s">
        <v>191</v>
      </c>
      <c r="G48" t="s">
        <v>85</v>
      </c>
      <c r="H48" t="s">
        <v>168</v>
      </c>
      <c r="I48" t="s">
        <v>169</v>
      </c>
      <c r="J48" s="2">
        <f>VLOOKUP(H48,'BY-Demands'!$I$5:$J$65,2,FALSE)</f>
        <v>0</v>
      </c>
      <c r="K48">
        <v>0.30107381041032272</v>
      </c>
    </row>
    <row r="49" spans="6:11" x14ac:dyDescent="0.25">
      <c r="F49" t="s">
        <v>191</v>
      </c>
      <c r="G49" t="s">
        <v>85</v>
      </c>
      <c r="H49" t="s">
        <v>170</v>
      </c>
      <c r="I49" t="s">
        <v>171</v>
      </c>
      <c r="J49" s="2">
        <f>VLOOKUP(H49,'BY-Demands'!$I$5:$J$65,2,FALSE)</f>
        <v>0</v>
      </c>
      <c r="K49">
        <v>0.2535562807901901</v>
      </c>
    </row>
    <row r="50" spans="6:11" x14ac:dyDescent="0.25">
      <c r="F50" t="s">
        <v>191</v>
      </c>
      <c r="G50" t="s">
        <v>85</v>
      </c>
      <c r="H50" t="s">
        <v>172</v>
      </c>
      <c r="I50" t="s">
        <v>173</v>
      </c>
      <c r="J50" s="2">
        <f>VLOOKUP(H50,'BY-Demands'!$I$5:$J$65,2,FALSE)</f>
        <v>0</v>
      </c>
      <c r="K50">
        <v>5.3250910380053398</v>
      </c>
    </row>
    <row r="51" spans="6:11" x14ac:dyDescent="0.25">
      <c r="F51" t="s">
        <v>191</v>
      </c>
      <c r="G51" t="s">
        <v>85</v>
      </c>
      <c r="H51" t="s">
        <v>174</v>
      </c>
      <c r="I51" t="s">
        <v>175</v>
      </c>
      <c r="J51" s="2">
        <f>VLOOKUP(H51,'BY-Demands'!$I$5:$J$65,2,FALSE)</f>
        <v>0</v>
      </c>
      <c r="K51">
        <v>8.9452666401358414</v>
      </c>
    </row>
    <row r="52" spans="6:11" x14ac:dyDescent="0.25">
      <c r="F52" t="s">
        <v>191</v>
      </c>
      <c r="G52" t="s">
        <v>85</v>
      </c>
      <c r="H52" t="s">
        <v>176</v>
      </c>
      <c r="I52" t="s">
        <v>177</v>
      </c>
      <c r="J52" s="2">
        <f>VLOOKUP(H52,'BY-Demands'!$I$5:$J$65,2,FALSE)</f>
        <v>0</v>
      </c>
      <c r="K52">
        <v>7.5334634283143167</v>
      </c>
    </row>
    <row r="53" spans="6:11" x14ac:dyDescent="0.25">
      <c r="F53" t="s">
        <v>191</v>
      </c>
      <c r="G53" t="s">
        <v>85</v>
      </c>
      <c r="H53" t="s">
        <v>178</v>
      </c>
      <c r="I53" t="s">
        <v>179</v>
      </c>
      <c r="J53" s="2">
        <f>VLOOKUP(H53,'BY-Demands'!$I$5:$J$65,2,FALSE)</f>
        <v>0</v>
      </c>
      <c r="K53">
        <v>0.89996641800005883</v>
      </c>
    </row>
    <row r="54" spans="6:11" x14ac:dyDescent="0.25">
      <c r="F54" t="s">
        <v>191</v>
      </c>
      <c r="G54" t="s">
        <v>85</v>
      </c>
      <c r="H54" t="s">
        <v>180</v>
      </c>
      <c r="I54" t="s">
        <v>181</v>
      </c>
      <c r="J54" s="2">
        <f>VLOOKUP(H54,'BY-Demands'!$I$5:$J$65,2,FALSE)</f>
        <v>0</v>
      </c>
      <c r="K54">
        <v>1.5117937925797396</v>
      </c>
    </row>
    <row r="55" spans="6:11" x14ac:dyDescent="0.25">
      <c r="F55" t="s">
        <v>191</v>
      </c>
      <c r="G55" t="s">
        <v>85</v>
      </c>
      <c r="H55" t="s">
        <v>182</v>
      </c>
      <c r="I55" t="s">
        <v>183</v>
      </c>
      <c r="J55" s="2">
        <f>VLOOKUP(H55,'BY-Demands'!$I$5:$J$65,2,FALSE)</f>
        <v>0</v>
      </c>
      <c r="K55">
        <v>1.2731921479513455</v>
      </c>
    </row>
    <row r="56" spans="6:11" x14ac:dyDescent="0.25">
      <c r="F56" t="s">
        <v>191</v>
      </c>
      <c r="G56" t="s">
        <v>85</v>
      </c>
      <c r="H56" t="s">
        <v>184</v>
      </c>
      <c r="I56" t="s">
        <v>185</v>
      </c>
      <c r="J56" s="2">
        <f>VLOOKUP(H56,'BY-Demands'!$I$5:$J$65,2,FALSE)</f>
        <v>0</v>
      </c>
      <c r="K56">
        <v>1.4030879288454441</v>
      </c>
    </row>
    <row r="57" spans="6:11" x14ac:dyDescent="0.25">
      <c r="F57" t="s">
        <v>191</v>
      </c>
      <c r="G57" t="s">
        <v>85</v>
      </c>
      <c r="H57" t="s">
        <v>186</v>
      </c>
      <c r="I57" t="s">
        <v>187</v>
      </c>
      <c r="J57" s="2">
        <f>VLOOKUP(H57,'BY-Demands'!$I$5:$J$65,2,FALSE)</f>
        <v>0</v>
      </c>
      <c r="K57">
        <v>2.3569541916751464</v>
      </c>
    </row>
    <row r="58" spans="6:11" x14ac:dyDescent="0.25">
      <c r="F58" t="s">
        <v>191</v>
      </c>
      <c r="G58" t="s">
        <v>85</v>
      </c>
      <c r="H58" t="s">
        <v>188</v>
      </c>
      <c r="I58" t="s">
        <v>189</v>
      </c>
      <c r="J58" s="2">
        <f>VLOOKUP(H58,'BY-Demands'!$I$5:$J$65,2,FALSE)</f>
        <v>0</v>
      </c>
      <c r="K58">
        <v>1.9849635477078642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BY-Demands</vt:lpstr>
      <vt:lpstr>REG_TRA_DEMANDS</vt:lpstr>
      <vt:lpstr>Regions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Ankita Singh Gaur</cp:lastModifiedBy>
  <dcterms:created xsi:type="dcterms:W3CDTF">2015-06-05T18:17:20Z</dcterms:created>
  <dcterms:modified xsi:type="dcterms:W3CDTF">2021-03-09T11:03:38Z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188228785991668</vt:r8>
  </property>
</Properties>
</file>