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0C99FC41-F71A-4174-B57C-CE7CE99F20F1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4" i="1"/>
  <c r="E66" i="1"/>
  <c r="E68" i="1"/>
  <c r="E70" i="1"/>
  <c r="E72" i="1"/>
  <c r="E74" i="1"/>
  <c r="E60" i="1"/>
  <c r="E37" i="1"/>
  <c r="E39" i="1"/>
  <c r="E41" i="1"/>
  <c r="E43" i="1"/>
  <c r="E45" i="1"/>
  <c r="E47" i="1"/>
  <c r="E49" i="1"/>
  <c r="E35" i="1"/>
  <c r="E21" i="1"/>
  <c r="E15" i="1"/>
  <c r="E23" i="1"/>
  <c r="O10" i="1" l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N10" i="1"/>
  <c r="O60" i="1" l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N62" i="1"/>
  <c r="N64" i="1"/>
  <c r="N66" i="1"/>
  <c r="N68" i="1"/>
  <c r="N70" i="1"/>
  <c r="N72" i="1"/>
  <c r="N74" i="1"/>
  <c r="N60" i="1"/>
  <c r="H60" i="1"/>
  <c r="H62" i="1" s="1"/>
  <c r="H64" i="1" s="1"/>
  <c r="H66" i="1" s="1"/>
  <c r="H68" i="1" s="1"/>
  <c r="H70" i="1" s="1"/>
  <c r="H72" i="1" s="1"/>
  <c r="H74" i="1" s="1"/>
  <c r="AO74" i="1"/>
  <c r="AO72" i="1"/>
  <c r="AO70" i="1"/>
  <c r="AO68" i="1"/>
  <c r="AO66" i="1"/>
  <c r="AO64" i="1"/>
  <c r="AO62" i="1"/>
  <c r="AO60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N37" i="1"/>
  <c r="N39" i="1"/>
  <c r="N41" i="1"/>
  <c r="N43" i="1"/>
  <c r="N45" i="1"/>
  <c r="N47" i="1"/>
  <c r="N49" i="1"/>
  <c r="N35" i="1"/>
  <c r="H35" i="1"/>
  <c r="H37" i="1" s="1"/>
  <c r="H39" i="1" s="1"/>
  <c r="H41" i="1" s="1"/>
  <c r="H43" i="1" s="1"/>
  <c r="H45" i="1" s="1"/>
  <c r="H47" i="1" s="1"/>
  <c r="H49" i="1" s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M13" i="1"/>
  <c r="M37" i="1" s="1"/>
  <c r="M62" i="1" s="1"/>
  <c r="M15" i="1"/>
  <c r="M39" i="1" s="1"/>
  <c r="M64" i="1" s="1"/>
  <c r="M17" i="1"/>
  <c r="M41" i="1" s="1"/>
  <c r="M66" i="1" s="1"/>
  <c r="M19" i="1"/>
  <c r="M43" i="1" s="1"/>
  <c r="M68" i="1" s="1"/>
  <c r="M21" i="1"/>
  <c r="M45" i="1" s="1"/>
  <c r="M70" i="1" s="1"/>
  <c r="M23" i="1"/>
  <c r="M47" i="1" s="1"/>
  <c r="M72" i="1" s="1"/>
  <c r="M25" i="1"/>
  <c r="M49" i="1" s="1"/>
  <c r="M74" i="1" s="1"/>
  <c r="M11" i="1"/>
  <c r="M35" i="1" s="1"/>
  <c r="M60" i="1" s="1"/>
  <c r="N13" i="1"/>
  <c r="N15" i="1"/>
  <c r="N17" i="1"/>
  <c r="N19" i="1"/>
  <c r="N21" i="1"/>
  <c r="N23" i="1"/>
  <c r="N25" i="1"/>
  <c r="N11" i="1"/>
  <c r="H11" i="1"/>
  <c r="E13" i="1" l="1"/>
  <c r="E11" i="1"/>
  <c r="H13" i="1" l="1"/>
  <c r="H15" i="1" s="1"/>
  <c r="H17" i="1" s="1"/>
  <c r="H19" i="1" s="1"/>
  <c r="H21" i="1" s="1"/>
  <c r="H23" i="1" s="1"/>
  <c r="H25" i="1" s="1"/>
  <c r="H8" i="9" l="1"/>
  <c r="H9" i="9" s="1"/>
  <c r="I8" i="9"/>
  <c r="I9" i="9" s="1"/>
  <c r="J8" i="9"/>
  <c r="J9" i="9" s="1"/>
  <c r="K8" i="9"/>
  <c r="K9" i="9" s="1"/>
  <c r="L8" i="9"/>
  <c r="L9" i="9" s="1"/>
  <c r="M8" i="9"/>
  <c r="M9" i="9" s="1"/>
  <c r="N8" i="9"/>
  <c r="N9" i="9" s="1"/>
  <c r="O8" i="9"/>
  <c r="O9" i="9" s="1"/>
  <c r="P8" i="9"/>
  <c r="P9" i="9" s="1"/>
  <c r="Q8" i="9"/>
  <c r="Q9" i="9" s="1"/>
  <c r="R8" i="9"/>
  <c r="R9" i="9" s="1"/>
  <c r="S8" i="9"/>
  <c r="S9" i="9" s="1"/>
  <c r="T8" i="9"/>
  <c r="T9" i="9" s="1"/>
  <c r="U8" i="9"/>
  <c r="U9" i="9" s="1"/>
  <c r="V8" i="9"/>
  <c r="V9" i="9" s="1"/>
  <c r="W8" i="9"/>
  <c r="W9" i="9" s="1"/>
  <c r="X8" i="9"/>
  <c r="X9" i="9" s="1"/>
  <c r="Y8" i="9"/>
  <c r="Y9" i="9" s="1"/>
  <c r="Z8" i="9"/>
  <c r="Z9" i="9" s="1"/>
  <c r="AA8" i="9"/>
  <c r="AA9" i="9" s="1"/>
  <c r="AB8" i="9"/>
  <c r="AB9" i="9" s="1"/>
  <c r="AC8" i="9"/>
  <c r="AC9" i="9" s="1"/>
  <c r="AD8" i="9"/>
  <c r="AD9" i="9" s="1"/>
  <c r="AE8" i="9"/>
  <c r="AE9" i="9" s="1"/>
  <c r="AF8" i="9"/>
  <c r="AF9" i="9" s="1"/>
  <c r="AG8" i="9"/>
  <c r="AG9" i="9" s="1"/>
  <c r="G8" i="9"/>
  <c r="G9" i="9" s="1"/>
  <c r="H6" i="9"/>
  <c r="H7" i="9" s="1"/>
  <c r="I6" i="9"/>
  <c r="I7" i="9" s="1"/>
  <c r="J6" i="9"/>
  <c r="J7" i="9" s="1"/>
  <c r="K6" i="9"/>
  <c r="K7" i="9" s="1"/>
  <c r="L6" i="9"/>
  <c r="L7" i="9" s="1"/>
  <c r="M6" i="9"/>
  <c r="M7" i="9" s="1"/>
  <c r="N6" i="9"/>
  <c r="N7" i="9" s="1"/>
  <c r="O6" i="9"/>
  <c r="O7" i="9" s="1"/>
  <c r="P6" i="9"/>
  <c r="P7" i="9" s="1"/>
  <c r="Q6" i="9"/>
  <c r="Q7" i="9" s="1"/>
  <c r="R6" i="9"/>
  <c r="R7" i="9" s="1"/>
  <c r="S6" i="9"/>
  <c r="S7" i="9" s="1"/>
  <c r="T6" i="9"/>
  <c r="T7" i="9" s="1"/>
  <c r="U6" i="9"/>
  <c r="U7" i="9" s="1"/>
  <c r="V6" i="9"/>
  <c r="V7" i="9" s="1"/>
  <c r="W6" i="9"/>
  <c r="W7" i="9" s="1"/>
  <c r="X6" i="9"/>
  <c r="X7" i="9" s="1"/>
  <c r="Y6" i="9"/>
  <c r="Y7" i="9" s="1"/>
  <c r="Z6" i="9"/>
  <c r="Z7" i="9" s="1"/>
  <c r="AA6" i="9"/>
  <c r="AA7" i="9" s="1"/>
  <c r="AB6" i="9"/>
  <c r="AB7" i="9" s="1"/>
  <c r="AC6" i="9"/>
  <c r="AC7" i="9" s="1"/>
  <c r="AD6" i="9"/>
  <c r="AD7" i="9" s="1"/>
  <c r="AE6" i="9"/>
  <c r="AE7" i="9" s="1"/>
  <c r="AF6" i="9"/>
  <c r="AF7" i="9" s="1"/>
  <c r="AG6" i="9"/>
  <c r="AG7" i="9" s="1"/>
  <c r="G6" i="9"/>
  <c r="G7" i="9" s="1"/>
  <c r="H4" i="9"/>
  <c r="H5" i="9" s="1"/>
  <c r="I4" i="9"/>
  <c r="I5" i="9" s="1"/>
  <c r="J4" i="9"/>
  <c r="J5" i="9" s="1"/>
  <c r="K4" i="9"/>
  <c r="K5" i="9" s="1"/>
  <c r="L4" i="9"/>
  <c r="L5" i="9" s="1"/>
  <c r="M4" i="9"/>
  <c r="M5" i="9" s="1"/>
  <c r="N4" i="9"/>
  <c r="N5" i="9" s="1"/>
  <c r="O4" i="9"/>
  <c r="O5" i="9" s="1"/>
  <c r="P4" i="9"/>
  <c r="P5" i="9" s="1"/>
  <c r="Q4" i="9"/>
  <c r="Q5" i="9" s="1"/>
  <c r="R4" i="9"/>
  <c r="R5" i="9" s="1"/>
  <c r="S4" i="9"/>
  <c r="S5" i="9" s="1"/>
  <c r="T4" i="9"/>
  <c r="T5" i="9" s="1"/>
  <c r="U4" i="9"/>
  <c r="U5" i="9" s="1"/>
  <c r="V4" i="9"/>
  <c r="V5" i="9" s="1"/>
  <c r="W4" i="9"/>
  <c r="X4" i="9"/>
  <c r="X5" i="9" s="1"/>
  <c r="Y4" i="9"/>
  <c r="Y5" i="9" s="1"/>
  <c r="Z4" i="9"/>
  <c r="Z5" i="9" s="1"/>
  <c r="AA4" i="9"/>
  <c r="AA5" i="9" s="1"/>
  <c r="AB4" i="9"/>
  <c r="AB5" i="9" s="1"/>
  <c r="AC4" i="9"/>
  <c r="AC5" i="9" s="1"/>
  <c r="AD4" i="9"/>
  <c r="AD5" i="9" s="1"/>
  <c r="AE4" i="9"/>
  <c r="AE5" i="9" s="1"/>
  <c r="AF4" i="9"/>
  <c r="AF5" i="9" s="1"/>
  <c r="AG4" i="9"/>
  <c r="AG5" i="9" s="1"/>
  <c r="G4" i="9"/>
  <c r="G5" i="9" s="1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G3" i="9"/>
  <c r="W5" i="9"/>
  <c r="O34" i="1" l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AH34" i="1"/>
  <c r="AH59" i="1" s="1"/>
  <c r="AI34" i="1"/>
  <c r="AI59" i="1" s="1"/>
  <c r="AJ34" i="1"/>
  <c r="AJ59" i="1" s="1"/>
  <c r="AK34" i="1"/>
  <c r="AK59" i="1" s="1"/>
  <c r="AL34" i="1"/>
  <c r="AL59" i="1" s="1"/>
  <c r="AM34" i="1"/>
  <c r="AM59" i="1" s="1"/>
  <c r="AN34" i="1"/>
  <c r="AN59" i="1" s="1"/>
  <c r="N34" i="1"/>
  <c r="N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A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<sst xmlns="http://schemas.openxmlformats.org/spreadsheetml/2006/main" count="280" uniqueCount="96">
  <si>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</si>
  <si>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</si>
  <si>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</si>
  <si>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</si>
  <si>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</si>
  <si>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</si>
  <si>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</si>
  <si>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</si>
  <si>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</si>
  <si>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</si>
  <si>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</si>
  <si>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</si>
  <si>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</si>
  <si>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</si>
  <si>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</si>
  <si>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</si>
  <si>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</si>
  <si>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</si>
  <si>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</si>
  <si>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</si>
  <si>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</si>
  <si>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</si>
  <si>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</si>
  <si>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</si>
  <si>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</si>
  <si>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</si>
  <si>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</si>
  <si>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</si>
  <si>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</si>
  <si>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</si>
  <si>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</si>
  <si>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</si>
  <si>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</si>
  <si>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</si>
  <si>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</si>
  <si>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</si>
  <si>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Wicklow</t>
  </si>
  <si>
    <t>Wexford</t>
  </si>
  <si>
    <t>Westmeath</t>
  </si>
  <si>
    <t>Waterford</t>
  </si>
  <si>
    <t>Tipperary</t>
  </si>
  <si>
    <t>Sligo</t>
  </si>
  <si>
    <t>Roscommon</t>
  </si>
  <si>
    <t>Offaly</t>
  </si>
  <si>
    <t>Monaghan</t>
  </si>
  <si>
    <t>Meath</t>
  </si>
  <si>
    <t>Mayo</t>
  </si>
  <si>
    <t>Louth</t>
  </si>
  <si>
    <t>Longford</t>
  </si>
  <si>
    <t>Limerick</t>
  </si>
  <si>
    <t>Leitrim</t>
  </si>
  <si>
    <t>Laois</t>
  </si>
  <si>
    <t>Kilkenny</t>
  </si>
  <si>
    <t>Kildare</t>
  </si>
  <si>
    <t>Kerry</t>
  </si>
  <si>
    <t>Galway</t>
  </si>
  <si>
    <t>Dublin</t>
  </si>
  <si>
    <t>Donegal</t>
  </si>
  <si>
    <t>Cork</t>
  </si>
  <si>
    <t>Clare</t>
  </si>
  <si>
    <t>Cavan</t>
  </si>
  <si>
    <t>Carlow</t>
  </si>
  <si>
    <t>COM_PROJ</t>
  </si>
  <si>
    <t>Demand growth</t>
  </si>
  <si>
    <t>Demand type</t>
  </si>
  <si>
    <t>TRAPS</t>
  </si>
  <si>
    <t>TRAPM</t>
  </si>
  <si>
    <t>TRAPL</t>
  </si>
  <si>
    <t>~UC_T:UC_COMPRD</t>
  </si>
  <si>
    <t>LO</t>
  </si>
  <si>
    <t>TCAR*</t>
  </si>
  <si>
    <t>TTAXI*</t>
  </si>
  <si>
    <t>THRAIL*</t>
  </si>
  <si>
    <t>UC_cycling_S</t>
  </si>
  <si>
    <t>UC_motorcycle_S</t>
  </si>
  <si>
    <t>UC_LDVs_S</t>
  </si>
  <si>
    <t>UC_Taxis_S</t>
  </si>
  <si>
    <t>UC_BUS_S</t>
  </si>
  <si>
    <t>UC_Train_S</t>
  </si>
  <si>
    <t>UC_walking_M</t>
  </si>
  <si>
    <t>UC_cycling_M</t>
  </si>
  <si>
    <t>UC_motorcycle_M</t>
  </si>
  <si>
    <t>UC_LDVs_M</t>
  </si>
  <si>
    <t>UC_Taxis_M</t>
  </si>
  <si>
    <t>UC_BUS_M</t>
  </si>
  <si>
    <t>UC_Train_M</t>
  </si>
  <si>
    <t>UC_walking_L</t>
  </si>
  <si>
    <t>UC_cycling_L</t>
  </si>
  <si>
    <t>UC_motorcycle_L</t>
  </si>
  <si>
    <t>UC_LDVs_L</t>
  </si>
  <si>
    <t>UC_Taxis_L</t>
  </si>
  <si>
    <t>UC_BUS_L</t>
  </si>
  <si>
    <t>UC_Train_L</t>
  </si>
  <si>
    <t>UC_Light_rail_LUAS_S</t>
  </si>
  <si>
    <t>UC_walking_S</t>
  </si>
  <si>
    <t>~UC_Sets: R_E:AllRegions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</si>
</sst>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Te\x\t"/>
    <numFmt numFmtId="166" formatCode="_-* #,##0\ _€_-;\-* #,##0\ _€_-;_-* &quot;-&quot;\ _€_-;_-@_-"/>
    <numFmt numFmtId="167" formatCode="_-[$€-2]\ * #,##0.00_-;\-[$€-2]\ * #,##0.00_-;_-[$€-2]\ * &quot;-&quot;??_-"/>
    <numFmt numFmtId="168" formatCode="#,##0;\-\ #,##0;_-\ &quot;- &quot;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8"/>
      <name val="Arial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31" fillId="29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4" fontId="27" fillId="20" borderId="1">
      <alignment horizontal="right" vertical="center"/>
    </xf>
    <xf numFmtId="4" fontId="27" fillId="20" borderId="1">
      <alignment horizontal="right" vertical="center"/>
    </xf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166" fontId="26" fillId="0" borderId="0" applyFont="0" applyFill="0" applyBorder="0" applyAlignment="0" applyProtection="0"/>
    <xf numFmtId="0" fontId="28" fillId="0" borderId="4">
      <alignment horizontal="left" vertical="center" wrapText="1" indent="2"/>
    </xf>
    <xf numFmtId="167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4" fontId="28" fillId="0" borderId="0" applyBorder="0">
      <alignment horizontal="right" vertical="center"/>
    </xf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26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3" fillId="0" borderId="0"/>
    <xf numFmtId="0" fontId="1" fillId="25" borderId="9" applyNumberFormat="0" applyFont="0" applyAlignment="0" applyProtection="0"/>
    <xf numFmtId="168" fontId="6" fillId="0" borderId="0" applyFont="0" applyFill="0" applyBorder="0" applyAlignment="0" applyProtection="0"/>
    <xf numFmtId="0" fontId="22" fillId="21" borderId="10" applyNumberFormat="0" applyAlignment="0" applyProtection="0"/>
    <xf numFmtId="9" fontId="2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4" fillId="0" borderId="0" applyNumberFormat="0" applyFill="0" applyBorder="0" applyAlignment="0" applyProtection="0"/>
    <xf numFmtId="4" fontId="28" fillId="0" borderId="0"/>
  </cellStyleXfs>
  <cellXfs count="37">
    <xf numFmtId="0" fontId="0" fillId="0" borderId="0" xfId="0"/>
    <xf numFmtId="0" fontId="4" fillId="0" borderId="0" xfId="55" applyFont="1"/>
    <xf numFmtId="0" fontId="5" fillId="26" borderId="0" xfId="0" applyFont="1" applyFill="1" applyBorder="1"/>
    <xf numFmtId="0" fontId="5" fillId="0" borderId="0" xfId="0" applyFont="1" applyAlignment="1">
      <alignment horizontal="right"/>
    </xf>
    <xf numFmtId="0" fontId="5" fillId="30" borderId="0" xfId="0" applyFont="1" applyFill="1" applyBorder="1"/>
    <xf numFmtId="0" fontId="5" fillId="31" borderId="0" xfId="0" applyFont="1" applyFill="1" applyBorder="1"/>
    <xf numFmtId="0" fontId="5" fillId="0" borderId="0" xfId="0" applyFont="1" applyFill="1" applyBorder="1"/>
    <xf numFmtId="0" fontId="2" fillId="0" borderId="0" xfId="55" applyFont="1"/>
    <xf numFmtId="0" fontId="6" fillId="0" borderId="0" xfId="0" applyFont="1" applyFill="1" applyBorder="1"/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7" borderId="12" xfId="0" applyFont="1" applyFill="1" applyBorder="1"/>
    <xf numFmtId="0" fontId="5" fillId="28" borderId="12" xfId="0" applyFont="1" applyFill="1" applyBorder="1"/>
    <xf numFmtId="0" fontId="6" fillId="27" borderId="12" xfId="0" applyFont="1" applyFill="1" applyBorder="1"/>
    <xf numFmtId="0" fontId="25" fillId="0" borderId="0" xfId="46"/>
    <xf numFmtId="165" fontId="31" fillId="29" borderId="13" xfId="20" applyNumberFormat="1" applyBorder="1" applyAlignment="1">
      <alignment vertical="center"/>
    </xf>
    <xf numFmtId="0" fontId="33" fillId="27" borderId="12" xfId="49" applyFont="1" applyFill="1" applyBorder="1" applyAlignment="1">
      <alignment vertical="center"/>
    </xf>
    <xf numFmtId="0" fontId="32" fillId="32" borderId="0" xfId="46" applyFont="1" applyFill="1"/>
    <xf numFmtId="1" fontId="32" fillId="32" borderId="0" xfId="46" applyNumberFormat="1" applyFont="1" applyFill="1"/>
    <xf numFmtId="164" fontId="25" fillId="0" borderId="0" xfId="46" applyNumberFormat="1"/>
    <xf numFmtId="164" fontId="32" fillId="32" borderId="0" xfId="46" applyNumberFormat="1" applyFont="1" applyFill="1"/>
    <xf numFmtId="0" fontId="25" fillId="0" borderId="13" xfId="46" applyBorder="1"/>
    <xf numFmtId="1" fontId="32" fillId="32" borderId="13" xfId="46" applyNumberFormat="1" applyFont="1" applyFill="1" applyBorder="1"/>
    <xf numFmtId="164" fontId="32" fillId="32" borderId="13" xfId="46" applyNumberFormat="1" applyFont="1" applyFill="1" applyBorder="1"/>
    <xf numFmtId="0" fontId="34" fillId="32" borderId="0" xfId="46" applyFont="1" applyFill="1"/>
    <xf numFmtId="1" fontId="34" fillId="32" borderId="0" xfId="46" applyNumberFormat="1" applyFont="1" applyFill="1"/>
    <xf numFmtId="1" fontId="34" fillId="32" borderId="13" xfId="46" applyNumberFormat="1" applyFont="1" applyFill="1" applyBorder="1"/>
    <xf numFmtId="0" fontId="5" fillId="31" borderId="0" xfId="0" applyFont="1" applyFill="1"/>
    <xf numFmtId="0" fontId="5" fillId="26" borderId="0" xfId="0" applyFont="1" applyFill="1"/>
    <xf numFmtId="0" fontId="5" fillId="30" borderId="0" xfId="0" applyFont="1" applyFill="1"/>
    <xf numFmtId="2" fontId="0" fillId="0" borderId="0" xfId="0" applyNumberFormat="1"/>
    <xf numFmtId="0" fontId="0" fillId="0" borderId="13" xfId="0" applyBorder="1"/>
    <xf numFmtId="2" fontId="0" fillId="0" borderId="13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</cellXfs>
  <cellStyles count="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5x indented GHG Textfiels" xfId="13" xr:uid="{00000000-0005-0000-0000-00000C000000}"/>
    <cellStyle name="60% - Accent1 2" xfId="14" xr:uid="{00000000-0005-0000-0000-00000D000000}"/>
    <cellStyle name="60% - Accent2 2" xfId="15" xr:uid="{00000000-0005-0000-0000-00000E000000}"/>
    <cellStyle name="60% - Accent3 2" xfId="16" xr:uid="{00000000-0005-0000-0000-00000F000000}"/>
    <cellStyle name="60% - Accent4 2" xfId="17" xr:uid="{00000000-0005-0000-0000-000010000000}"/>
    <cellStyle name="60% - Accent5 2" xfId="18" xr:uid="{00000000-0005-0000-0000-000011000000}"/>
    <cellStyle name="60% - Accent6 2" xfId="19" xr:uid="{00000000-0005-0000-0000-000012000000}"/>
    <cellStyle name="Accent1" xfId="20" builtinId="29"/>
    <cellStyle name="Accent1 2" xfId="21" xr:uid="{00000000-0005-0000-0000-000014000000}"/>
    <cellStyle name="Accent2 2" xfId="22" xr:uid="{00000000-0005-0000-0000-000015000000}"/>
    <cellStyle name="Accent3 2" xfId="23" xr:uid="{00000000-0005-0000-0000-000016000000}"/>
    <cellStyle name="Accent4 2" xfId="24" xr:uid="{00000000-0005-0000-0000-000017000000}"/>
    <cellStyle name="Accent5 2" xfId="25" xr:uid="{00000000-0005-0000-0000-000018000000}"/>
    <cellStyle name="Accent6 2" xfId="26" xr:uid="{00000000-0005-0000-0000-000019000000}"/>
    <cellStyle name="AggOrange_CRFReport-template" xfId="27" xr:uid="{00000000-0005-0000-0000-00001A000000}"/>
    <cellStyle name="AggOrange9_CRFReport-template" xfId="28" xr:uid="{00000000-0005-0000-0000-00001B000000}"/>
    <cellStyle name="Bad 2" xfId="29" xr:uid="{00000000-0005-0000-0000-00001C000000}"/>
    <cellStyle name="Calculation 2" xfId="30" xr:uid="{00000000-0005-0000-0000-00001D000000}"/>
    <cellStyle name="Check Cell 2" xfId="31" xr:uid="{00000000-0005-0000-0000-00001E000000}"/>
    <cellStyle name="Comma [0] 2" xfId="32" xr:uid="{00000000-0005-0000-0000-00001F000000}"/>
    <cellStyle name="CustomizationCells" xfId="33" xr:uid="{00000000-0005-0000-0000-000020000000}"/>
    <cellStyle name="Euro" xfId="34" xr:uid="{00000000-0005-0000-0000-000021000000}"/>
    <cellStyle name="Explanatory Text 2" xfId="35" xr:uid="{00000000-0005-0000-0000-000022000000}"/>
    <cellStyle name="Good 2" xfId="36" xr:uid="{00000000-0005-0000-0000-000023000000}"/>
    <cellStyle name="Heading 1 2" xfId="37" xr:uid="{00000000-0005-0000-0000-000024000000}"/>
    <cellStyle name="Heading 2 2" xfId="38" xr:uid="{00000000-0005-0000-0000-000025000000}"/>
    <cellStyle name="Heading 3 2" xfId="39" xr:uid="{00000000-0005-0000-0000-000026000000}"/>
    <cellStyle name="Heading 4 2" xfId="40" xr:uid="{00000000-0005-0000-0000-000027000000}"/>
    <cellStyle name="Input 2" xfId="41" xr:uid="{00000000-0005-0000-0000-000028000000}"/>
    <cellStyle name="InputCells" xfId="42" xr:uid="{00000000-0005-0000-0000-000029000000}"/>
    <cellStyle name="Linked Cell 2" xfId="43" xr:uid="{00000000-0005-0000-0000-00002A000000}"/>
    <cellStyle name="Neutral 2" xfId="44" xr:uid="{00000000-0005-0000-0000-00002B000000}"/>
    <cellStyle name="Normal" xfId="0" builtinId="0"/>
    <cellStyle name="Normal 10" xfId="45" xr:uid="{00000000-0005-0000-0000-00002D000000}"/>
    <cellStyle name="Normal 2" xfId="46" xr:uid="{00000000-0005-0000-0000-00002E000000}"/>
    <cellStyle name="Normal 2 2" xfId="47" xr:uid="{00000000-0005-0000-0000-00002F000000}"/>
    <cellStyle name="Normal 3" xfId="48" xr:uid="{00000000-0005-0000-0000-000030000000}"/>
    <cellStyle name="Normal 4" xfId="49" xr:uid="{00000000-0005-0000-0000-000031000000}"/>
    <cellStyle name="Normal 4 2" xfId="50" xr:uid="{00000000-0005-0000-0000-000032000000}"/>
    <cellStyle name="Normal 5" xfId="51" xr:uid="{00000000-0005-0000-0000-000033000000}"/>
    <cellStyle name="Normal GHG Numbers (0.00)" xfId="52" xr:uid="{00000000-0005-0000-0000-000034000000}"/>
    <cellStyle name="Normal GHG Textfiels Bold" xfId="53" xr:uid="{00000000-0005-0000-0000-000035000000}"/>
    <cellStyle name="Normal GHG-Shade" xfId="54" xr:uid="{00000000-0005-0000-0000-000036000000}"/>
    <cellStyle name="Normale_Scen_UC_IND-StrucConst" xfId="55" xr:uid="{00000000-0005-0000-0000-000037000000}"/>
    <cellStyle name="Note 2" xfId="56" xr:uid="{00000000-0005-0000-0000-000038000000}"/>
    <cellStyle name="Nuovo" xfId="57" xr:uid="{00000000-0005-0000-0000-000039000000}"/>
    <cellStyle name="Output 2" xfId="58" xr:uid="{00000000-0005-0000-0000-00003A000000}"/>
    <cellStyle name="Percent 2" xfId="59" xr:uid="{00000000-0005-0000-0000-00003B000000}"/>
    <cellStyle name="Title 2" xfId="60" xr:uid="{00000000-0005-0000-0000-00003C000000}"/>
    <cellStyle name="Total 2" xfId="61" xr:uid="{00000000-0005-0000-0000-00003D000000}"/>
    <cellStyle name="Warning Text 2" xfId="62" xr:uid="{00000000-0005-0000-0000-00003E000000}"/>
    <cellStyle name="Обычный_CRF2002 (1)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/>
      <sheetData sheetId="4">
        <row r="2">
          <cell r="B2" t="str">
            <v>*National</v>
          </cell>
          <cell r="C2" t="str">
            <v>IE-CW</v>
          </cell>
          <cell r="D2" t="str">
            <v>IE-D</v>
          </cell>
          <cell r="E2" t="str">
            <v>IE-KE</v>
          </cell>
          <cell r="F2" t="str">
            <v>IE-KK</v>
          </cell>
          <cell r="G2" t="str">
            <v>IE-LS</v>
          </cell>
          <cell r="H2" t="str">
            <v>IE-LD</v>
          </cell>
          <cell r="I2" t="str">
            <v>IE-LH</v>
          </cell>
          <cell r="J2" t="str">
            <v>IE-MH</v>
          </cell>
          <cell r="K2" t="str">
            <v>IE-OY</v>
          </cell>
          <cell r="L2" t="str">
            <v>IE-WH</v>
          </cell>
          <cell r="M2" t="str">
            <v>IE-WX</v>
          </cell>
          <cell r="N2" t="str">
            <v>IE-WW</v>
          </cell>
          <cell r="O2" t="str">
            <v>IE-CE</v>
          </cell>
          <cell r="P2" t="str">
            <v>IE-CO</v>
          </cell>
          <cell r="Q2" t="str">
            <v>IE-KY</v>
          </cell>
          <cell r="R2" t="str">
            <v>IE-LK</v>
          </cell>
          <cell r="S2" t="str">
            <v>IE-TA</v>
          </cell>
          <cell r="T2" t="str">
            <v>IE-WD</v>
          </cell>
          <cell r="U2" t="str">
            <v>IE-G</v>
          </cell>
          <cell r="V2" t="str">
            <v>IE-LM</v>
          </cell>
          <cell r="W2" t="str">
            <v>IE-MO</v>
          </cell>
          <cell r="X2" t="str">
            <v>IE-RN</v>
          </cell>
          <cell r="Y2" t="str">
            <v>IE-SO</v>
          </cell>
          <cell r="Z2" t="str">
            <v>IE-CN</v>
          </cell>
          <cell r="AA2" t="str">
            <v>IE-DL</v>
          </cell>
          <cell r="AB2" t="str">
            <v>IE-MN</v>
          </cell>
        </row>
      </sheetData>
      <sheetData sheetId="5"/>
      <sheetData sheetId="6"/>
      <sheetData sheetId="7">
        <row r="8">
          <cell r="K8" t="str">
            <v>TWLK_WLK</v>
          </cell>
        </row>
        <row r="9">
          <cell r="K9" t="str">
            <v>TCYC_CYC</v>
          </cell>
        </row>
        <row r="11">
          <cell r="K11" t="str">
            <v>TMOT_GSL_00</v>
          </cell>
        </row>
        <row r="18">
          <cell r="B18" t="str">
            <v>TRAPS</v>
          </cell>
        </row>
        <row r="19">
          <cell r="B19" t="str">
            <v>TRAPM</v>
          </cell>
        </row>
        <row r="20">
          <cell r="B20" t="str">
            <v>TRAPL</v>
          </cell>
        </row>
        <row r="27">
          <cell r="K27" t="str">
            <v>TBUS_ICE_DST_00</v>
          </cell>
        </row>
        <row r="29">
          <cell r="K29" t="str">
            <v>TLRAIL_ELC_00</v>
          </cell>
        </row>
      </sheetData>
      <sheetData sheetId="8"/>
      <sheetData sheetId="9">
        <row r="4">
          <cell r="C4">
            <v>14.556561092397196</v>
          </cell>
          <cell r="D4">
            <v>0.19075815329593268</v>
          </cell>
          <cell r="E4">
            <v>3.8138683626467009</v>
          </cell>
          <cell r="F4">
            <v>0.70334338163959453</v>
          </cell>
          <cell r="G4">
            <v>0.3263059331917631</v>
          </cell>
          <cell r="H4">
            <v>0.25725946218495216</v>
          </cell>
          <cell r="I4">
            <v>0.12926410609378711</v>
          </cell>
          <cell r="J4">
            <v>0.37066642356770213</v>
          </cell>
          <cell r="K4">
            <v>0.61012642539130313</v>
          </cell>
          <cell r="L4">
            <v>0.25256357827040127</v>
          </cell>
          <cell r="M4">
            <v>0.28627808516599751</v>
          </cell>
          <cell r="N4">
            <v>0.49824919039150339</v>
          </cell>
          <cell r="O4">
            <v>0.44072764898712008</v>
          </cell>
          <cell r="P4">
            <v>0.38789417997018355</v>
          </cell>
          <cell r="Q4">
            <v>1.6403528726430969</v>
          </cell>
          <cell r="R4">
            <v>0.50223766282260618</v>
          </cell>
          <cell r="S4">
            <v>0.59887772521592175</v>
          </cell>
          <cell r="T4">
            <v>0.54597893159747035</v>
          </cell>
          <cell r="U4">
            <v>0.36254754715779958</v>
          </cell>
          <cell r="V4">
            <v>0.8103180854486004</v>
          </cell>
          <cell r="W4">
            <v>0.10383763195644793</v>
          </cell>
          <cell r="X4">
            <v>0.43396473286285792</v>
          </cell>
          <cell r="Y4">
            <v>0.22701130303232972</v>
          </cell>
          <cell r="Z4">
            <v>0.20014421509334299</v>
          </cell>
          <cell r="AA4">
            <v>0.22324073939976716</v>
          </cell>
          <cell r="AB4">
            <v>0.43304852577361913</v>
          </cell>
          <cell r="AC4">
            <v>0.20769618859639608</v>
          </cell>
        </row>
        <row r="5">
          <cell r="C5">
            <v>31.276118540280986</v>
          </cell>
          <cell r="D5">
            <v>0.43519149385547129</v>
          </cell>
          <cell r="E5">
            <v>7.6220930610573197</v>
          </cell>
          <cell r="F5">
            <v>1.5519093827676476</v>
          </cell>
          <cell r="G5">
            <v>0.73703191607760743</v>
          </cell>
          <cell r="H5">
            <v>0.55451713599955721</v>
          </cell>
          <cell r="I5">
            <v>0.28568437258778695</v>
          </cell>
          <cell r="J5">
            <v>0.76950577172521428</v>
          </cell>
          <cell r="K5">
            <v>1.3359499798250478</v>
          </cell>
          <cell r="L5">
            <v>0.56616320344762294</v>
          </cell>
          <cell r="M5">
            <v>0.63911185847443031</v>
          </cell>
          <cell r="N5">
            <v>1.1334816009734383</v>
          </cell>
          <cell r="O5">
            <v>0.96185938421931272</v>
          </cell>
          <cell r="P5">
            <v>0.8723586108918423</v>
          </cell>
          <cell r="Q5">
            <v>3.5254749048173277</v>
          </cell>
          <cell r="R5">
            <v>1.1538869884003555</v>
          </cell>
          <cell r="S5">
            <v>1.2995736671311431</v>
          </cell>
          <cell r="T5">
            <v>1.2604324784412986</v>
          </cell>
          <cell r="U5">
            <v>0.79517788054022265</v>
          </cell>
          <cell r="V5">
            <v>1.7803554187858515</v>
          </cell>
          <cell r="W5">
            <v>0.23239789425769783</v>
          </cell>
          <cell r="X5">
            <v>0.98601597898071291</v>
          </cell>
          <cell r="Y5">
            <v>0.53090140271719211</v>
          </cell>
          <cell r="Z5">
            <v>0.43310682655274862</v>
          </cell>
          <cell r="AA5">
            <v>0.47060177269376968</v>
          </cell>
          <cell r="AB5">
            <v>0.86668930093951158</v>
          </cell>
          <cell r="AC5">
            <v>0.47664625412085693</v>
          </cell>
        </row>
        <row r="6">
          <cell r="C6">
            <v>27.131577542973638</v>
          </cell>
          <cell r="D6">
            <v>0.373897486374975</v>
          </cell>
          <cell r="E6">
            <v>6.6607449340349936</v>
          </cell>
          <cell r="F6">
            <v>1.3457957919305057</v>
          </cell>
          <cell r="G6">
            <v>0.64805463087287241</v>
          </cell>
          <cell r="H6">
            <v>0.48149946813234057</v>
          </cell>
          <cell r="I6">
            <v>0.24792998248868531</v>
          </cell>
          <cell r="J6">
            <v>0.6736874578715788</v>
          </cell>
          <cell r="K6">
            <v>1.145614903113785</v>
          </cell>
          <cell r="L6">
            <v>0.49378011021821833</v>
          </cell>
          <cell r="M6">
            <v>0.54722173482691427</v>
          </cell>
          <cell r="N6">
            <v>0.97262646758485327</v>
          </cell>
          <cell r="O6">
            <v>0.83286416374941885</v>
          </cell>
          <cell r="P6">
            <v>0.74674766413249039</v>
          </cell>
          <cell r="Q6">
            <v>3.0449422514531714</v>
          </cell>
          <cell r="R6">
            <v>1.0126394376791288</v>
          </cell>
          <cell r="S6">
            <v>1.1217784798314174</v>
          </cell>
          <cell r="T6">
            <v>1.0852427647392462</v>
          </cell>
          <cell r="U6">
            <v>0.6834292413998585</v>
          </cell>
          <cell r="V6">
            <v>1.5527405180508131</v>
          </cell>
          <cell r="W6">
            <v>0.20031586047476843</v>
          </cell>
          <cell r="X6">
            <v>0.86102306186829458</v>
          </cell>
          <cell r="Y6">
            <v>0.4513160972888865</v>
          </cell>
          <cell r="Z6">
            <v>0.37617525772313687</v>
          </cell>
          <cell r="AA6">
            <v>0.40231788404487256</v>
          </cell>
          <cell r="AB6">
            <v>0.74109890371757148</v>
          </cell>
          <cell r="AC6">
            <v>0.42809298937083867</v>
          </cell>
        </row>
        <row r="28">
          <cell r="B28" t="str">
            <v>Walk</v>
          </cell>
          <cell r="C28">
            <v>0.32377983784854231</v>
          </cell>
          <cell r="D28">
            <v>0.29539615700051852</v>
          </cell>
          <cell r="E28">
            <v>0.34966256439645477</v>
          </cell>
          <cell r="F28">
            <v>0.31311359703458036</v>
          </cell>
          <cell r="G28">
            <v>0.30099430857485032</v>
          </cell>
          <cell r="H28">
            <v>0.32585784427063491</v>
          </cell>
          <cell r="I28">
            <v>0.31296089693181006</v>
          </cell>
          <cell r="J28">
            <v>0.34414959934244926</v>
          </cell>
          <cell r="K28">
            <v>0.31640567871855385</v>
          </cell>
          <cell r="L28">
            <v>0.30551897544605799</v>
          </cell>
          <cell r="M28">
            <v>0.30690900126975923</v>
          </cell>
          <cell r="N28">
            <v>0.29742024558167873</v>
          </cell>
          <cell r="O28">
            <v>0.31985079986061538</v>
          </cell>
          <cell r="P28">
            <v>0.30317740338092081</v>
          </cell>
          <cell r="Q28">
            <v>0.32755819451934742</v>
          </cell>
          <cell r="R28">
            <v>0.29108733491927802</v>
          </cell>
          <cell r="S28">
            <v>0.32210907481657336</v>
          </cell>
          <cell r="T28">
            <v>0.28924149649685427</v>
          </cell>
          <cell r="U28">
            <v>0.31716332192128543</v>
          </cell>
          <cell r="V28">
            <v>0.31520515014132622</v>
          </cell>
          <cell r="W28">
            <v>0.30543827437637427</v>
          </cell>
          <cell r="X28">
            <v>0.29765342162432462</v>
          </cell>
          <cell r="Y28">
            <v>0.28141024531167946</v>
          </cell>
          <cell r="Z28">
            <v>0.32408712009988533</v>
          </cell>
          <cell r="AA28">
            <v>0.33773511822059504</v>
          </cell>
          <cell r="AB28">
            <v>0.36384480991771728</v>
          </cell>
          <cell r="AC28">
            <v>0.29253128431407999</v>
          </cell>
        </row>
        <row r="29">
          <cell r="B29" t="str">
            <v>Bike</v>
          </cell>
          <cell r="C29">
            <v>5.3963306308090382E-2</v>
          </cell>
          <cell r="D29">
            <v>4.9232692833419758E-2</v>
          </cell>
          <cell r="E29">
            <v>5.8277094066075792E-2</v>
          </cell>
          <cell r="F29">
            <v>5.2185599505763403E-2</v>
          </cell>
          <cell r="G29">
            <v>5.016571809580838E-2</v>
          </cell>
          <cell r="H29">
            <v>5.4309640711772487E-2</v>
          </cell>
          <cell r="I29">
            <v>5.216014948863501E-2</v>
          </cell>
          <cell r="J29">
            <v>5.7358266557074891E-2</v>
          </cell>
          <cell r="K29">
            <v>5.2734279786425649E-2</v>
          </cell>
          <cell r="L29">
            <v>5.0919829241009663E-2</v>
          </cell>
          <cell r="M29">
            <v>5.1151500211626538E-2</v>
          </cell>
          <cell r="N29">
            <v>4.95700409302798E-2</v>
          </cell>
          <cell r="O29">
            <v>5.3308466643435894E-2</v>
          </cell>
          <cell r="P29">
            <v>5.052956723015347E-2</v>
          </cell>
          <cell r="Q29">
            <v>5.459303241989124E-2</v>
          </cell>
          <cell r="R29">
            <v>4.8514555819879672E-2</v>
          </cell>
          <cell r="S29">
            <v>5.3684845802762227E-2</v>
          </cell>
          <cell r="T29">
            <v>4.8206916082809047E-2</v>
          </cell>
          <cell r="U29">
            <v>5.2860553653547575E-2</v>
          </cell>
          <cell r="V29">
            <v>5.2534191690221041E-2</v>
          </cell>
          <cell r="W29">
            <v>5.0906379062729046E-2</v>
          </cell>
          <cell r="X29">
            <v>4.9608903604054101E-2</v>
          </cell>
          <cell r="Y29">
            <v>4.690170755194658E-2</v>
          </cell>
          <cell r="Z29">
            <v>5.4014520016647569E-2</v>
          </cell>
          <cell r="AA29">
            <v>5.6289186370099165E-2</v>
          </cell>
          <cell r="AB29">
            <v>6.064080165295288E-2</v>
          </cell>
          <cell r="AC29">
            <v>4.8755214052346667E-2</v>
          </cell>
        </row>
        <row r="30">
          <cell r="B30" t="str">
            <v>2-wheelers</v>
          </cell>
          <cell r="C30">
            <v>1.2024577456126329E-3</v>
          </cell>
          <cell r="D30">
            <v>8.4181954391599476E-4</v>
          </cell>
          <cell r="E30">
            <v>1.4736843073167786E-3</v>
          </cell>
          <cell r="F30">
            <v>1.3698908311171865E-3</v>
          </cell>
          <cell r="G30">
            <v>9.8425388735709995E-4</v>
          </cell>
          <cell r="H30">
            <v>6.2421004942624992E-4</v>
          </cell>
          <cell r="I30">
            <v>1.2422933671109623E-3</v>
          </cell>
          <cell r="J30">
            <v>8.6646068484003841E-4</v>
          </cell>
          <cell r="K30">
            <v>1.3159890714686659E-3</v>
          </cell>
          <cell r="L30">
            <v>1.2716318220191991E-3</v>
          </cell>
          <cell r="M30">
            <v>1.1218737998245681E-3</v>
          </cell>
          <cell r="N30">
            <v>1.2891857705150252E-3</v>
          </cell>
          <cell r="O30">
            <v>1.4574437703184118E-3</v>
          </cell>
          <cell r="P30">
            <v>1.2419671387040388E-3</v>
          </cell>
          <cell r="Q30">
            <v>1.4684396048311016E-3</v>
          </cell>
          <cell r="R30">
            <v>9.5921086863546602E-4</v>
          </cell>
          <cell r="S30">
            <v>1.0725657999581929E-3</v>
          </cell>
          <cell r="T30">
            <v>1.1764845294377178E-3</v>
          </cell>
          <cell r="U30">
            <v>1.3287962602263445E-3</v>
          </cell>
          <cell r="V30">
            <v>7.9269582890742734E-4</v>
          </cell>
          <cell r="W30">
            <v>0</v>
          </cell>
          <cell r="X30">
            <v>7.4007830335184128E-4</v>
          </cell>
          <cell r="Y30">
            <v>7.0738302217035411E-4</v>
          </cell>
          <cell r="Z30">
            <v>8.0234115950314402E-4</v>
          </cell>
          <cell r="AA30">
            <v>7.1933080869381386E-4</v>
          </cell>
          <cell r="AB30">
            <v>7.4164409782466955E-4</v>
          </cell>
          <cell r="AC30">
            <v>7.7316749378532367E-4</v>
          </cell>
        </row>
        <row r="31">
          <cell r="B31" t="str">
            <v>LDV</v>
          </cell>
          <cell r="C31">
            <v>0.51421690231633799</v>
          </cell>
          <cell r="D31">
            <v>0.57696936147650701</v>
          </cell>
          <cell r="E31">
            <v>0.41519891685215071</v>
          </cell>
          <cell r="F31">
            <v>0.53837411623785481</v>
          </cell>
          <cell r="G31">
            <v>0.5273035898540861</v>
          </cell>
          <cell r="H31">
            <v>0.54428190464659498</v>
          </cell>
          <cell r="I31">
            <v>0.54724418926165252</v>
          </cell>
          <cell r="J31">
            <v>0.50629481396736598</v>
          </cell>
          <cell r="K31">
            <v>0.54969956239724382</v>
          </cell>
          <cell r="L31">
            <v>0.54286879912927866</v>
          </cell>
          <cell r="M31">
            <v>0.57050800443626981</v>
          </cell>
          <cell r="N31">
            <v>0.57834017325166753</v>
          </cell>
          <cell r="O31">
            <v>0.54807767476728875</v>
          </cell>
          <cell r="P31">
            <v>0.57445550608131724</v>
          </cell>
          <cell r="Q31">
            <v>0.54514159019281827</v>
          </cell>
          <cell r="R31">
            <v>0.52942173322971142</v>
          </cell>
          <cell r="S31">
            <v>0.54890743812317566</v>
          </cell>
          <cell r="T31">
            <v>0.57655830557717536</v>
          </cell>
          <cell r="U31">
            <v>0.56469028513375741</v>
          </cell>
          <cell r="V31">
            <v>0.5314898835087899</v>
          </cell>
          <cell r="W31">
            <v>0.5710449216561202</v>
          </cell>
          <cell r="X31">
            <v>0.54463316447281129</v>
          </cell>
          <cell r="Y31">
            <v>0.60580683229929833</v>
          </cell>
          <cell r="Z31">
            <v>0.54575340066281097</v>
          </cell>
          <cell r="AA31">
            <v>0.57130392959697351</v>
          </cell>
          <cell r="AB31">
            <v>0.56067924597798535</v>
          </cell>
          <cell r="AC31">
            <v>0.49285227418620653</v>
          </cell>
        </row>
        <row r="32">
          <cell r="B32" t="str">
            <v>Taxis</v>
          </cell>
          <cell r="C32">
            <v>1.6399604421517593E-2</v>
          </cell>
          <cell r="D32">
            <v>7.4490307781118984E-3</v>
          </cell>
          <cell r="E32">
            <v>3.2041705931306341E-2</v>
          </cell>
          <cell r="F32">
            <v>1.4142087272297982E-2</v>
          </cell>
          <cell r="G32">
            <v>7.8384539751406128E-3</v>
          </cell>
          <cell r="H32">
            <v>9.942235039347571E-3</v>
          </cell>
          <cell r="I32">
            <v>8.7941712391293846E-3</v>
          </cell>
          <cell r="J32">
            <v>1.9167683727598969E-2</v>
          </cell>
          <cell r="K32">
            <v>1.9563309645198885E-2</v>
          </cell>
          <cell r="L32">
            <v>6.7513932047123726E-3</v>
          </cell>
          <cell r="M32">
            <v>1.1912585101328303E-2</v>
          </cell>
          <cell r="N32">
            <v>6.2742086519266488E-3</v>
          </cell>
          <cell r="O32">
            <v>9.0275647633180547E-3</v>
          </cell>
          <cell r="P32">
            <v>1.0257172186811273E-2</v>
          </cell>
          <cell r="Q32">
            <v>1.2127565539618518E-2</v>
          </cell>
          <cell r="R32">
            <v>1.0185353383353699E-2</v>
          </cell>
          <cell r="S32">
            <v>1.2812635692286438E-2</v>
          </cell>
          <cell r="T32">
            <v>5.2051948265462115E-3</v>
          </cell>
          <cell r="U32">
            <v>8.6226466174633056E-3</v>
          </cell>
          <cell r="V32">
            <v>1.3327262086971724E-2</v>
          </cell>
          <cell r="W32">
            <v>8.2106842864435349E-3</v>
          </cell>
          <cell r="X32">
            <v>7.2036254203120672E-3</v>
          </cell>
          <cell r="Y32">
            <v>6.2594387860714779E-3</v>
          </cell>
          <cell r="Z32">
            <v>8.5196368293601697E-3</v>
          </cell>
          <cell r="AA32">
            <v>8.9112260712667282E-3</v>
          </cell>
          <cell r="AB32">
            <v>9.8439085033626087E-3</v>
          </cell>
          <cell r="AC32">
            <v>4.1049285439853662E-3</v>
          </cell>
        </row>
        <row r="33">
          <cell r="B33" t="str">
            <v>BUS</v>
          </cell>
          <cell r="C33">
            <v>8.2740995898888392E-2</v>
          </cell>
          <cell r="D33">
            <v>7.0110938367526743E-2</v>
          </cell>
          <cell r="E33">
            <v>0.1139689510378053</v>
          </cell>
          <cell r="F33">
            <v>8.0814709118386313E-2</v>
          </cell>
          <cell r="G33">
            <v>0.11271367561275741</v>
          </cell>
          <cell r="H33">
            <v>6.4984165282223824E-2</v>
          </cell>
          <cell r="I33">
            <v>7.7598299711661989E-2</v>
          </cell>
          <cell r="J33">
            <v>7.216317572067088E-2</v>
          </cell>
          <cell r="K33">
            <v>6.0281180381109148E-2</v>
          </cell>
          <cell r="L33">
            <v>9.2669371156921962E-2</v>
          </cell>
          <cell r="M33">
            <v>5.839703518119168E-2</v>
          </cell>
          <cell r="N33">
            <v>6.7106145813932178E-2</v>
          </cell>
          <cell r="O33">
            <v>6.8278050195023532E-2</v>
          </cell>
          <cell r="P33">
            <v>6.0338383982093263E-2</v>
          </cell>
          <cell r="Q33">
            <v>5.9111177723493433E-2</v>
          </cell>
          <cell r="R33">
            <v>0.11983181177914175</v>
          </cell>
          <cell r="S33">
            <v>6.1413439765244195E-2</v>
          </cell>
          <cell r="T33">
            <v>7.9611602487177441E-2</v>
          </cell>
          <cell r="U33">
            <v>5.5334396413720018E-2</v>
          </cell>
          <cell r="V33">
            <v>8.6650816743783748E-2</v>
          </cell>
          <cell r="W33">
            <v>6.4399740618333048E-2</v>
          </cell>
          <cell r="X33">
            <v>0.10016080657514609</v>
          </cell>
          <cell r="Y33">
            <v>5.8914393028833764E-2</v>
          </cell>
          <cell r="Z33">
            <v>6.6822981231792783E-2</v>
          </cell>
          <cell r="AA33">
            <v>2.5041208932371696E-2</v>
          </cell>
          <cell r="AB33">
            <v>4.2495898501573662E-3</v>
          </cell>
          <cell r="AC33">
            <v>0.16098313140959611</v>
          </cell>
        </row>
        <row r="34">
          <cell r="B34" t="str">
            <v>Light rail (LUAS)</v>
          </cell>
          <cell r="C34">
            <v>7.6968954610109105E-3</v>
          </cell>
          <cell r="D34">
            <v>0</v>
          </cell>
          <cell r="E34">
            <v>2.9377083408890298E-2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B35" t="str">
            <v>Train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3.2739468688573266E-3</v>
          </cell>
          <cell r="D44">
            <v>2.1586268841599747E-3</v>
          </cell>
          <cell r="E44">
            <v>4.3137182635283444E-3</v>
          </cell>
          <cell r="F44">
            <v>3.6319751739066989E-3</v>
          </cell>
          <cell r="G44">
            <v>2.5491869155235955E-3</v>
          </cell>
          <cell r="H44">
            <v>1.6941154698507114E-3</v>
          </cell>
          <cell r="I44">
            <v>3.2883004760979389E-3</v>
          </cell>
          <cell r="J44">
            <v>2.4416088687366478E-3</v>
          </cell>
          <cell r="K44">
            <v>3.5159102982178412E-3</v>
          </cell>
          <cell r="L44">
            <v>3.3185344885490013E-3</v>
          </cell>
          <cell r="M44">
            <v>2.939754742265497E-3</v>
          </cell>
          <cell r="N44">
            <v>3.3151523856669103E-3</v>
          </cell>
          <cell r="O44">
            <v>3.906666915379246E-3</v>
          </cell>
          <cell r="P44">
            <v>3.2306073901205486E-3</v>
          </cell>
          <cell r="Q44">
            <v>3.9969766503394092E-3</v>
          </cell>
          <cell r="R44">
            <v>2.4423953155841079E-3</v>
          </cell>
          <cell r="S44">
            <v>2.8914591982090753E-3</v>
          </cell>
          <cell r="T44">
            <v>2.9812499263931389E-3</v>
          </cell>
          <cell r="U44">
            <v>3.5441732524901714E-3</v>
          </cell>
          <cell r="V44">
            <v>2.1106258862285242E-3</v>
          </cell>
          <cell r="W44">
            <v>0</v>
          </cell>
          <cell r="X44">
            <v>1.9054783663146626E-3</v>
          </cell>
          <cell r="Y44">
            <v>1.7694736792673005E-3</v>
          </cell>
          <cell r="Z44">
            <v>2.1690169741061518E-3</v>
          </cell>
          <cell r="AA44">
            <v>1.996201699404686E-3</v>
          </cell>
          <cell r="AB44">
            <v>2.1678265957034699E-3</v>
          </cell>
          <cell r="AC44">
            <v>1.9708873200458749E-3</v>
          </cell>
        </row>
        <row r="45">
          <cell r="C45">
            <v>0.83405572391255312</v>
          </cell>
          <cell r="D45">
            <v>0.88136996225712338</v>
          </cell>
          <cell r="E45">
            <v>0.7240198055510555</v>
          </cell>
          <cell r="F45">
            <v>0.85033097733510543</v>
          </cell>
          <cell r="G45">
            <v>0.81358360125192186</v>
          </cell>
          <cell r="H45">
            <v>0.88000079438796519</v>
          </cell>
          <cell r="I45">
            <v>0.86292967512561713</v>
          </cell>
          <cell r="J45">
            <v>0.84991917486050839</v>
          </cell>
          <cell r="K45">
            <v>0.87489878054676506</v>
          </cell>
          <cell r="L45">
            <v>0.84396948853578213</v>
          </cell>
          <cell r="M45">
            <v>0.89058577172865516</v>
          </cell>
          <cell r="N45">
            <v>0.88596847722847849</v>
          </cell>
          <cell r="O45">
            <v>0.87519253516054751</v>
          </cell>
          <cell r="P45">
            <v>0.89017909286971042</v>
          </cell>
          <cell r="Q45">
            <v>0.88395825319439558</v>
          </cell>
          <cell r="R45">
            <v>0.80306472393989703</v>
          </cell>
          <cell r="S45">
            <v>0.88153417928289457</v>
          </cell>
          <cell r="T45">
            <v>0.87036679499941227</v>
          </cell>
          <cell r="U45">
            <v>0.89725064481847272</v>
          </cell>
          <cell r="V45">
            <v>0.84303694258501916</v>
          </cell>
          <cell r="W45">
            <v>0.88919219682824724</v>
          </cell>
          <cell r="X45">
            <v>0.83536706688667051</v>
          </cell>
          <cell r="Y45">
            <v>0.90275636290048633</v>
          </cell>
          <cell r="Z45">
            <v>0.87891574758893642</v>
          </cell>
          <cell r="AA45">
            <v>0.9444737396739924</v>
          </cell>
          <cell r="AB45">
            <v>0.97631596747347482</v>
          </cell>
          <cell r="AC45">
            <v>0.7484312106638259</v>
          </cell>
        </row>
        <row r="46">
          <cell r="C46">
            <v>2.1905905312439161E-2</v>
          </cell>
          <cell r="D46">
            <v>9.3709663140288998E-3</v>
          </cell>
          <cell r="E46">
            <v>4.6013893098741668E-2</v>
          </cell>
          <cell r="F46">
            <v>1.8394858695029128E-2</v>
          </cell>
          <cell r="G46">
            <v>9.9598084318994508E-3</v>
          </cell>
          <cell r="H46">
            <v>1.3237997918849932E-2</v>
          </cell>
          <cell r="I46">
            <v>1.1420057155050359E-2</v>
          </cell>
          <cell r="J46">
            <v>2.6498598054231513E-2</v>
          </cell>
          <cell r="K46">
            <v>2.5642116158186581E-2</v>
          </cell>
          <cell r="L46">
            <v>8.6437934593511252E-3</v>
          </cell>
          <cell r="M46">
            <v>1.5314370184172183E-2</v>
          </cell>
          <cell r="N46">
            <v>7.9154020817384443E-3</v>
          </cell>
          <cell r="O46">
            <v>1.1871653704006174E-2</v>
          </cell>
          <cell r="P46">
            <v>1.3089641552029165E-2</v>
          </cell>
          <cell r="Q46">
            <v>1.6194784858342321E-2</v>
          </cell>
          <cell r="R46">
            <v>1.272342398540301E-2</v>
          </cell>
          <cell r="S46">
            <v>1.6945626580446856E-2</v>
          </cell>
          <cell r="T46">
            <v>6.4710564013944778E-3</v>
          </cell>
          <cell r="U46">
            <v>1.1282963024401618E-2</v>
          </cell>
          <cell r="V46">
            <v>1.7408913059663488E-2</v>
          </cell>
          <cell r="W46">
            <v>1.0528920260910977E-2</v>
          </cell>
          <cell r="X46">
            <v>9.0992061135074936E-3</v>
          </cell>
          <cell r="Y46">
            <v>7.6815860877352945E-3</v>
          </cell>
          <cell r="Z46">
            <v>1.129928575321087E-2</v>
          </cell>
          <cell r="AA46">
            <v>1.2132191360051241E-2</v>
          </cell>
          <cell r="AB46">
            <v>1.4116355738962196E-2</v>
          </cell>
          <cell r="AC46">
            <v>5.1335741680296381E-3</v>
          </cell>
        </row>
        <row r="47">
          <cell r="C47">
            <v>0.13420523697456904</v>
          </cell>
          <cell r="D47">
            <v>0.10710044454468777</v>
          </cell>
          <cell r="E47">
            <v>0.19873794082808949</v>
          </cell>
          <cell r="F47">
            <v>0.12764218879595873</v>
          </cell>
          <cell r="G47">
            <v>0.17390740340065505</v>
          </cell>
          <cell r="H47">
            <v>0.10506709222333424</v>
          </cell>
          <cell r="I47">
            <v>0.12236196724323453</v>
          </cell>
          <cell r="J47">
            <v>0.12114061821652349</v>
          </cell>
          <cell r="K47">
            <v>9.5943192996830379E-2</v>
          </cell>
          <cell r="L47">
            <v>0.14406818351631784</v>
          </cell>
          <cell r="M47">
            <v>9.1160103344907026E-2</v>
          </cell>
          <cell r="N47">
            <v>0.10280096830411618</v>
          </cell>
          <cell r="O47">
            <v>0.1090291442200671</v>
          </cell>
          <cell r="P47">
            <v>9.3500658188139713E-2</v>
          </cell>
          <cell r="Q47">
            <v>9.5849985296922749E-2</v>
          </cell>
          <cell r="R47">
            <v>0.18176945675911579</v>
          </cell>
          <cell r="S47">
            <v>9.8628734938449439E-2</v>
          </cell>
          <cell r="T47">
            <v>0.1201808986728002</v>
          </cell>
          <cell r="U47">
            <v>8.7922218904635543E-2</v>
          </cell>
          <cell r="V47">
            <v>0.13744351846908884</v>
          </cell>
          <cell r="W47">
            <v>0.10027888291084175</v>
          </cell>
          <cell r="X47">
            <v>0.15362824863350735</v>
          </cell>
          <cell r="Y47">
            <v>8.779257733251114E-2</v>
          </cell>
          <cell r="Z47">
            <v>0.10761594968374652</v>
          </cell>
          <cell r="AA47">
            <v>4.1397867266551647E-2</v>
          </cell>
          <cell r="AB47">
            <v>7.3998501918595234E-3</v>
          </cell>
          <cell r="AC47">
            <v>0.24446432784809863</v>
          </cell>
        </row>
        <row r="48">
          <cell r="C48">
            <v>6.559186931581344E-3</v>
          </cell>
          <cell r="D48">
            <v>0</v>
          </cell>
          <cell r="E48">
            <v>2.6914642258584892E-2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0.74108639947108168</v>
          </cell>
          <cell r="D59">
            <v>0.79071880912169545</v>
          </cell>
          <cell r="E59">
            <v>0.6386131571238467</v>
          </cell>
          <cell r="F59">
            <v>0.75580744416441215</v>
          </cell>
          <cell r="G59">
            <v>0.71320246300225565</v>
          </cell>
          <cell r="H59">
            <v>0.78115676031065473</v>
          </cell>
          <cell r="I59">
            <v>0.76642349622098382</v>
          </cell>
          <cell r="J59">
            <v>0.74828496387185417</v>
          </cell>
          <cell r="K59">
            <v>0.78640329755658556</v>
          </cell>
          <cell r="L59">
            <v>0.74588309703681677</v>
          </cell>
          <cell r="M59">
            <v>0.80172469534468704</v>
          </cell>
          <cell r="N59">
            <v>0.79583426304303684</v>
          </cell>
          <cell r="O59">
            <v>0.77907090765006382</v>
          </cell>
          <cell r="P59">
            <v>0.80155723993574601</v>
          </cell>
          <cell r="Q59">
            <v>0.78887154985237196</v>
          </cell>
          <cell r="R59">
            <v>0.70533422841274862</v>
          </cell>
          <cell r="S59">
            <v>0.78717070970762593</v>
          </cell>
          <cell r="T59">
            <v>0.77916775606401434</v>
          </cell>
          <cell r="U59">
            <v>0.80467495581567261</v>
          </cell>
          <cell r="V59">
            <v>0.74505854970828844</v>
          </cell>
          <cell r="W59">
            <v>0.79514890678426453</v>
          </cell>
          <cell r="X59">
            <v>0.73736495113760858</v>
          </cell>
          <cell r="Y59">
            <v>0.81853938082108479</v>
          </cell>
          <cell r="Z59">
            <v>0.77998817627338324</v>
          </cell>
          <cell r="AA59">
            <v>0.85154985463859412</v>
          </cell>
          <cell r="AB59">
            <v>0.88006272796227247</v>
          </cell>
          <cell r="AC59">
            <v>0.64231184378282558</v>
          </cell>
        </row>
        <row r="60">
          <cell r="C60">
            <v>1.214216695359136E-2</v>
          </cell>
          <cell r="D60">
            <v>5.244564356444866E-3</v>
          </cell>
          <cell r="E60">
            <v>2.5318479036608464E-2</v>
          </cell>
          <cell r="F60">
            <v>1.0199545943263343E-2</v>
          </cell>
          <cell r="G60">
            <v>5.4465670112681473E-3</v>
          </cell>
          <cell r="H60">
            <v>7.3305854058422536E-3</v>
          </cell>
          <cell r="I60">
            <v>6.327365203104513E-3</v>
          </cell>
          <cell r="J60">
            <v>1.4553702960433654E-2</v>
          </cell>
          <cell r="K60">
            <v>1.4378136289327563E-2</v>
          </cell>
          <cell r="L60">
            <v>4.7655125577413509E-3</v>
          </cell>
          <cell r="M60">
            <v>8.6002260738130814E-3</v>
          </cell>
          <cell r="N60">
            <v>4.4354589246647135E-3</v>
          </cell>
          <cell r="O60">
            <v>6.592434448494537E-3</v>
          </cell>
          <cell r="P60">
            <v>7.3526877521562662E-3</v>
          </cell>
          <cell r="Q60">
            <v>9.0159384819168999E-3</v>
          </cell>
          <cell r="R60">
            <v>6.9712334769449829E-3</v>
          </cell>
          <cell r="S60">
            <v>9.4394919428535985E-3</v>
          </cell>
          <cell r="T60">
            <v>3.6138078846859318E-3</v>
          </cell>
          <cell r="U60">
            <v>6.3123502546919919E-3</v>
          </cell>
          <cell r="V60">
            <v>9.5979099500525071E-3</v>
          </cell>
          <cell r="W60">
            <v>5.8735122381989901E-3</v>
          </cell>
          <cell r="X60">
            <v>5.0103707288089395E-3</v>
          </cell>
          <cell r="Y60">
            <v>4.3449135578945168E-3</v>
          </cell>
          <cell r="Z60">
            <v>6.2553697184935773E-3</v>
          </cell>
          <cell r="AA60">
            <v>6.8237115745591239E-3</v>
          </cell>
          <cell r="AB60">
            <v>7.9379260453763534E-3</v>
          </cell>
          <cell r="AC60">
            <v>2.7483693665086213E-3</v>
          </cell>
        </row>
        <row r="61">
          <cell r="C61">
            <v>0.1626965950818042</v>
          </cell>
          <cell r="D61">
            <v>0.13109626623170204</v>
          </cell>
          <cell r="E61">
            <v>0.23916819504950479</v>
          </cell>
          <cell r="F61">
            <v>0.15479346868381608</v>
          </cell>
          <cell r="G61">
            <v>0.20800029152740038</v>
          </cell>
          <cell r="H61">
            <v>0.12724978858051844</v>
          </cell>
          <cell r="I61">
            <v>0.14827744084788594</v>
          </cell>
          <cell r="J61">
            <v>0.14551722418000443</v>
          </cell>
          <cell r="K61">
            <v>0.11766218454461841</v>
          </cell>
          <cell r="L61">
            <v>0.17371900154534914</v>
          </cell>
          <cell r="M61">
            <v>0.11196687123703571</v>
          </cell>
          <cell r="N61">
            <v>0.12599020808803368</v>
          </cell>
          <cell r="O61">
            <v>0.13241927644257739</v>
          </cell>
          <cell r="P61">
            <v>0.11487011188674058</v>
          </cell>
          <cell r="Q61">
            <v>0.11670831913312733</v>
          </cell>
          <cell r="R61">
            <v>0.2178213998684824</v>
          </cell>
          <cell r="S61">
            <v>0.12016236232976817</v>
          </cell>
          <cell r="T61">
            <v>0.14679096653005977</v>
          </cell>
          <cell r="U61">
            <v>0.10758223700696061</v>
          </cell>
          <cell r="V61">
            <v>0.1657308225029282</v>
          </cell>
          <cell r="W61">
            <v>0.12234818626194599</v>
          </cell>
          <cell r="X61">
            <v>0.18501691930313938</v>
          </cell>
          <cell r="Y61">
            <v>0.10860805699514527</v>
          </cell>
          <cell r="Z61">
            <v>0.13030246782805119</v>
          </cell>
          <cell r="AA61">
            <v>5.0925275195199252E-2</v>
          </cell>
          <cell r="AB61">
            <v>9.1008381034736394E-3</v>
          </cell>
          <cell r="AC61">
            <v>0.28624951607603277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8.4074838493522847E-2</v>
          </cell>
          <cell r="D63">
            <v>7.2940360290157685E-2</v>
          </cell>
          <cell r="E63">
            <v>9.6900168790040125E-2</v>
          </cell>
          <cell r="F63">
            <v>7.91995412085085E-2</v>
          </cell>
          <cell r="G63">
            <v>7.3350678459075919E-2</v>
          </cell>
          <cell r="H63">
            <v>8.426286570298451E-2</v>
          </cell>
          <cell r="I63">
            <v>7.8971697728025606E-2</v>
          </cell>
          <cell r="J63">
            <v>9.1644108987707917E-2</v>
          </cell>
          <cell r="K63">
            <v>8.1556381609468237E-2</v>
          </cell>
          <cell r="L63">
            <v>7.5632388860092645E-2</v>
          </cell>
          <cell r="M63">
            <v>7.7708207344464181E-2</v>
          </cell>
          <cell r="N63">
            <v>7.3740069944264783E-2</v>
          </cell>
          <cell r="O63">
            <v>8.1917381458864319E-2</v>
          </cell>
          <cell r="P63">
            <v>7.6219960425357156E-2</v>
          </cell>
          <cell r="Q63">
            <v>8.5404192532583911E-2</v>
          </cell>
          <cell r="R63">
            <v>6.987313824182402E-2</v>
          </cell>
          <cell r="S63">
            <v>8.3227436019752521E-2</v>
          </cell>
          <cell r="T63">
            <v>7.0427469521239974E-2</v>
          </cell>
          <cell r="U63">
            <v>8.1430456922674907E-2</v>
          </cell>
          <cell r="V63">
            <v>7.9612717838730945E-2</v>
          </cell>
          <cell r="W63">
            <v>7.6629394715590618E-2</v>
          </cell>
          <cell r="X63">
            <v>7.2607758830443E-2</v>
          </cell>
          <cell r="Y63">
            <v>6.8507648625875522E-2</v>
          </cell>
          <cell r="Z63">
            <v>8.3453986180072076E-2</v>
          </cell>
          <cell r="AA63">
            <v>9.070115859164736E-2</v>
          </cell>
          <cell r="AB63">
            <v>0.10289850788887757</v>
          </cell>
          <cell r="AC63">
            <v>6.8690270774633036E-2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workbookViewId="0">
      <selection activeCell="C14" sqref="C1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34</v>
      </c>
    </row>
    <row r="2" spans="1:42" x14ac:dyDescent="0.3">
      <c r="B2" s="9" t="s">
        <v>16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35</v>
      </c>
    </row>
    <row r="2" spans="1:42" x14ac:dyDescent="0.3">
      <c r="B2" s="9" t="s">
        <v>24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AO75"/>
  <sheetViews>
    <sheetView topLeftCell="A25" zoomScale="85" zoomScaleNormal="85" workbookViewId="0">
      <selection activeCell="F76" sqref="F76"/>
    </sheetView>
  </sheetViews>
  <sheetFormatPr defaultRowHeight="14.4" x14ac:dyDescent="0.3"/>
  <cols>
    <col min="4" max="4" width="11.77734375" customWidth="1"/>
    <col min="14" max="14" width="10.5546875" bestFit="1" customWidth="1"/>
    <col min="15" max="15" width="12" bestFit="1" customWidth="1"/>
  </cols>
  <sheetData>
    <row r="6" spans="2:41" x14ac:dyDescent="0.3">
      <c r="B6" t="s">
        <v>25</v>
      </c>
    </row>
    <row r="7" spans="2:41" x14ac:dyDescent="0.3">
      <c r="C7" s="7" t="s">
        <v>95</v>
      </c>
    </row>
    <row r="8" spans="2:41" x14ac:dyDescent="0.3">
      <c r="C8" s="7" t="s">
        <v>13</v>
      </c>
    </row>
    <row r="9" spans="2:41" x14ac:dyDescent="0.3">
      <c r="K9" t="s">
        <v>68</v>
      </c>
    </row>
    <row r="10" spans="2:41" x14ac:dyDescent="0.3">
      <c r="C10" s="28" t="s">
        <v>1</v>
      </c>
      <c r="D10" s="29" t="s">
        <v>5</v>
      </c>
      <c r="E10" s="29" t="s">
        <v>4</v>
      </c>
      <c r="F10" s="29" t="s">
        <v>2</v>
      </c>
      <c r="G10" s="29" t="s">
        <v>7</v>
      </c>
      <c r="H10" s="30" t="s">
        <v>6</v>
      </c>
      <c r="I10" s="30" t="s">
        <v>11</v>
      </c>
      <c r="J10" s="30" t="s">
        <v>3</v>
      </c>
      <c r="K10" s="30" t="s">
        <v>12</v>
      </c>
      <c r="L10" s="30" t="s">
        <v>10</v>
      </c>
      <c r="M10" s="28" t="s">
        <v>14</v>
      </c>
      <c r="N10" s="28" t="str">
        <f>[1]Regions!B2</f>
        <v>*National</v>
      </c>
      <c r="O10" s="28" t="str">
        <f>[1]Regions!C2</f>
        <v>IE-CW</v>
      </c>
      <c r="P10" s="28" t="str">
        <f>[1]Regions!D2</f>
        <v>IE-D</v>
      </c>
      <c r="Q10" s="28" t="str">
        <f>[1]Regions!E2</f>
        <v>IE-KE</v>
      </c>
      <c r="R10" s="28" t="str">
        <f>[1]Regions!F2</f>
        <v>IE-KK</v>
      </c>
      <c r="S10" s="28" t="str">
        <f>[1]Regions!G2</f>
        <v>IE-LS</v>
      </c>
      <c r="T10" s="28" t="str">
        <f>[1]Regions!H2</f>
        <v>IE-LD</v>
      </c>
      <c r="U10" s="28" t="str">
        <f>[1]Regions!I2</f>
        <v>IE-LH</v>
      </c>
      <c r="V10" s="28" t="str">
        <f>[1]Regions!J2</f>
        <v>IE-MH</v>
      </c>
      <c r="W10" s="28" t="str">
        <f>[1]Regions!K2</f>
        <v>IE-OY</v>
      </c>
      <c r="X10" s="28" t="str">
        <f>[1]Regions!L2</f>
        <v>IE-WH</v>
      </c>
      <c r="Y10" s="28" t="str">
        <f>[1]Regions!M2</f>
        <v>IE-WX</v>
      </c>
      <c r="Z10" s="28" t="str">
        <f>[1]Regions!N2</f>
        <v>IE-WW</v>
      </c>
      <c r="AA10" s="28" t="str">
        <f>[1]Regions!O2</f>
        <v>IE-CE</v>
      </c>
      <c r="AB10" s="28" t="str">
        <f>[1]Regions!P2</f>
        <v>IE-CO</v>
      </c>
      <c r="AC10" s="28" t="str">
        <f>[1]Regions!Q2</f>
        <v>IE-KY</v>
      </c>
      <c r="AD10" s="28" t="str">
        <f>[1]Regions!R2</f>
        <v>IE-LK</v>
      </c>
      <c r="AE10" s="28" t="str">
        <f>[1]Regions!S2</f>
        <v>IE-TA</v>
      </c>
      <c r="AF10" s="28" t="str">
        <f>[1]Regions!T2</f>
        <v>IE-WD</v>
      </c>
      <c r="AG10" s="28" t="str">
        <f>[1]Regions!U2</f>
        <v>IE-G</v>
      </c>
      <c r="AH10" s="28" t="str">
        <f>[1]Regions!V2</f>
        <v>IE-LM</v>
      </c>
      <c r="AI10" s="28" t="str">
        <f>[1]Regions!W2</f>
        <v>IE-MO</v>
      </c>
      <c r="AJ10" s="28" t="str">
        <f>[1]Regions!X2</f>
        <v>IE-RN</v>
      </c>
      <c r="AK10" s="28" t="str">
        <f>[1]Regions!Y2</f>
        <v>IE-SO</v>
      </c>
      <c r="AL10" s="28" t="str">
        <f>[1]Regions!Z2</f>
        <v>IE-CN</v>
      </c>
      <c r="AM10" s="28" t="str">
        <f>[1]Regions!AA2</f>
        <v>IE-DL</v>
      </c>
      <c r="AN10" s="28" t="str">
        <f>[1]Regions!AB2</f>
        <v>IE-MN</v>
      </c>
      <c r="AO10" s="28" t="s">
        <v>30</v>
      </c>
    </row>
    <row r="11" spans="2:41" x14ac:dyDescent="0.3">
      <c r="C11" t="s">
        <v>94</v>
      </c>
      <c r="E11" t="str">
        <f>[1]Commodities!$K$8</f>
        <v>TWLK_WLK</v>
      </c>
      <c r="H11" t="str">
        <f>[1]Commodities!$B$18</f>
        <v>TRAPS</v>
      </c>
      <c r="J11">
        <v>2018</v>
      </c>
      <c r="K11" t="s">
        <v>69</v>
      </c>
      <c r="L11">
        <v>-1</v>
      </c>
      <c r="M11" t="str">
        <f>[1]Demands!B28</f>
        <v>Walk</v>
      </c>
      <c r="N11" s="31">
        <f>[1]Demands!C28</f>
        <v>0.32377983784854231</v>
      </c>
      <c r="O11" s="31">
        <f>[1]Demands!D28</f>
        <v>0.29539615700051852</v>
      </c>
      <c r="P11" s="31">
        <f>[1]Demands!E28</f>
        <v>0.34966256439645477</v>
      </c>
      <c r="Q11" s="31">
        <f>[1]Demands!F28</f>
        <v>0.31311359703458036</v>
      </c>
      <c r="R11" s="31">
        <f>[1]Demands!G28</f>
        <v>0.30099430857485032</v>
      </c>
      <c r="S11" s="31">
        <f>[1]Demands!H28</f>
        <v>0.32585784427063491</v>
      </c>
      <c r="T11" s="31">
        <f>[1]Demands!I28</f>
        <v>0.31296089693181006</v>
      </c>
      <c r="U11" s="31">
        <f>[1]Demands!J28</f>
        <v>0.34414959934244926</v>
      </c>
      <c r="V11" s="31">
        <f>[1]Demands!K28</f>
        <v>0.31640567871855385</v>
      </c>
      <c r="W11" s="31">
        <f>[1]Demands!L28</f>
        <v>0.30551897544605799</v>
      </c>
      <c r="X11" s="31">
        <f>[1]Demands!M28</f>
        <v>0.30690900126975923</v>
      </c>
      <c r="Y11" s="31">
        <f>[1]Demands!N28</f>
        <v>0.29742024558167873</v>
      </c>
      <c r="Z11" s="31">
        <f>[1]Demands!O28</f>
        <v>0.31985079986061538</v>
      </c>
      <c r="AA11" s="31">
        <f>[1]Demands!P28</f>
        <v>0.30317740338092081</v>
      </c>
      <c r="AB11" s="31">
        <f>[1]Demands!Q28</f>
        <v>0.32755819451934742</v>
      </c>
      <c r="AC11" s="31">
        <f>[1]Demands!R28</f>
        <v>0.29108733491927802</v>
      </c>
      <c r="AD11" s="31">
        <f>[1]Demands!S28</f>
        <v>0.32210907481657336</v>
      </c>
      <c r="AE11" s="31">
        <f>[1]Demands!T28</f>
        <v>0.28924149649685427</v>
      </c>
      <c r="AF11" s="31">
        <f>[1]Demands!U28</f>
        <v>0.31716332192128543</v>
      </c>
      <c r="AG11" s="31">
        <f>[1]Demands!V28</f>
        <v>0.31520515014132622</v>
      </c>
      <c r="AH11" s="31">
        <f>[1]Demands!W28</f>
        <v>0.30543827437637427</v>
      </c>
      <c r="AI11" s="31">
        <f>[1]Demands!X28</f>
        <v>0.29765342162432462</v>
      </c>
      <c r="AJ11" s="31">
        <f>[1]Demands!Y28</f>
        <v>0.28141024531167946</v>
      </c>
      <c r="AK11" s="31">
        <f>[1]Demands!Z28</f>
        <v>0.32408712009988533</v>
      </c>
      <c r="AL11" s="31">
        <f>[1]Demands!AA28</f>
        <v>0.33773511822059504</v>
      </c>
      <c r="AM11" s="31">
        <f>[1]Demands!AB28</f>
        <v>0.36384480991771728</v>
      </c>
      <c r="AN11" s="31">
        <f>[1]Demands!AC28</f>
        <v>0.29253128431407999</v>
      </c>
      <c r="AO11" s="31">
        <v>0</v>
      </c>
    </row>
    <row r="12" spans="2:41" x14ac:dyDescent="0.3">
      <c r="J12">
        <v>0</v>
      </c>
      <c r="K12" t="s">
        <v>69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>
        <v>5</v>
      </c>
    </row>
    <row r="13" spans="2:41" x14ac:dyDescent="0.3">
      <c r="C13" t="s">
        <v>73</v>
      </c>
      <c r="E13" t="str">
        <f>[1]Commodities!$K$9</f>
        <v>TCYC_CYC</v>
      </c>
      <c r="H13" t="str">
        <f>H11</f>
        <v>TRAPS</v>
      </c>
      <c r="J13">
        <v>2018</v>
      </c>
      <c r="K13" t="s">
        <v>69</v>
      </c>
      <c r="L13">
        <v>-1</v>
      </c>
      <c r="M13" t="str">
        <f>[1]Demands!B29</f>
        <v>Bike</v>
      </c>
      <c r="N13" s="31">
        <f>[1]Demands!C29</f>
        <v>5.3963306308090382E-2</v>
      </c>
      <c r="O13" s="31">
        <f>[1]Demands!D29</f>
        <v>4.9232692833419758E-2</v>
      </c>
      <c r="P13" s="31">
        <f>[1]Demands!E29</f>
        <v>5.8277094066075792E-2</v>
      </c>
      <c r="Q13" s="31">
        <f>[1]Demands!F29</f>
        <v>5.2185599505763403E-2</v>
      </c>
      <c r="R13" s="31">
        <f>[1]Demands!G29</f>
        <v>5.016571809580838E-2</v>
      </c>
      <c r="S13" s="31">
        <f>[1]Demands!H29</f>
        <v>5.4309640711772487E-2</v>
      </c>
      <c r="T13" s="31">
        <f>[1]Demands!I29</f>
        <v>5.216014948863501E-2</v>
      </c>
      <c r="U13" s="31">
        <f>[1]Demands!J29</f>
        <v>5.7358266557074891E-2</v>
      </c>
      <c r="V13" s="31">
        <f>[1]Demands!K29</f>
        <v>5.2734279786425649E-2</v>
      </c>
      <c r="W13" s="31">
        <f>[1]Demands!L29</f>
        <v>5.0919829241009663E-2</v>
      </c>
      <c r="X13" s="31">
        <f>[1]Demands!M29</f>
        <v>5.1151500211626538E-2</v>
      </c>
      <c r="Y13" s="31">
        <f>[1]Demands!N29</f>
        <v>4.95700409302798E-2</v>
      </c>
      <c r="Z13" s="31">
        <f>[1]Demands!O29</f>
        <v>5.3308466643435894E-2</v>
      </c>
      <c r="AA13" s="31">
        <f>[1]Demands!P29</f>
        <v>5.052956723015347E-2</v>
      </c>
      <c r="AB13" s="31">
        <f>[1]Demands!Q29</f>
        <v>5.459303241989124E-2</v>
      </c>
      <c r="AC13" s="31">
        <f>[1]Demands!R29</f>
        <v>4.8514555819879672E-2</v>
      </c>
      <c r="AD13" s="31">
        <f>[1]Demands!S29</f>
        <v>5.3684845802762227E-2</v>
      </c>
      <c r="AE13" s="31">
        <f>[1]Demands!T29</f>
        <v>4.8206916082809047E-2</v>
      </c>
      <c r="AF13" s="31">
        <f>[1]Demands!U29</f>
        <v>5.2860553653547575E-2</v>
      </c>
      <c r="AG13" s="31">
        <f>[1]Demands!V29</f>
        <v>5.2534191690221041E-2</v>
      </c>
      <c r="AH13" s="31">
        <f>[1]Demands!W29</f>
        <v>5.0906379062729046E-2</v>
      </c>
      <c r="AI13" s="31">
        <f>[1]Demands!X29</f>
        <v>4.9608903604054101E-2</v>
      </c>
      <c r="AJ13" s="31">
        <f>[1]Demands!Y29</f>
        <v>4.690170755194658E-2</v>
      </c>
      <c r="AK13" s="31">
        <f>[1]Demands!Z29</f>
        <v>5.4014520016647569E-2</v>
      </c>
      <c r="AL13" s="31">
        <f>[1]Demands!AA29</f>
        <v>5.6289186370099165E-2</v>
      </c>
      <c r="AM13" s="31">
        <f>[1]Demands!AB29</f>
        <v>6.064080165295288E-2</v>
      </c>
      <c r="AN13" s="31">
        <f>[1]Demands!AC29</f>
        <v>4.8755214052346667E-2</v>
      </c>
      <c r="AO13" s="31">
        <v>0</v>
      </c>
    </row>
    <row r="14" spans="2:41" x14ac:dyDescent="0.3">
      <c r="J14">
        <v>0</v>
      </c>
      <c r="K14" t="s">
        <v>69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>
        <v>5</v>
      </c>
    </row>
    <row r="15" spans="2:41" x14ac:dyDescent="0.3">
      <c r="C15" t="s">
        <v>74</v>
      </c>
      <c r="E15" t="str">
        <f>LEFT([1]Commodities!$K$11,4)&amp;"*"</f>
        <v>TMOT*</v>
      </c>
      <c r="H15" t="str">
        <f>H13</f>
        <v>TRAPS</v>
      </c>
      <c r="J15">
        <v>2018</v>
      </c>
      <c r="K15" t="s">
        <v>69</v>
      </c>
      <c r="L15">
        <v>-1</v>
      </c>
      <c r="M15" t="str">
        <f>[1]Demands!B30</f>
        <v>2-wheelers</v>
      </c>
      <c r="N15" s="31">
        <f>[1]Demands!C30</f>
        <v>1.2024577456126329E-3</v>
      </c>
      <c r="O15" s="31">
        <f>[1]Demands!D30</f>
        <v>8.4181954391599476E-4</v>
      </c>
      <c r="P15" s="31">
        <f>[1]Demands!E30</f>
        <v>1.4736843073167786E-3</v>
      </c>
      <c r="Q15" s="31">
        <f>[1]Demands!F30</f>
        <v>1.3698908311171865E-3</v>
      </c>
      <c r="R15" s="31">
        <f>[1]Demands!G30</f>
        <v>9.8425388735709995E-4</v>
      </c>
      <c r="S15" s="31">
        <f>[1]Demands!H30</f>
        <v>6.2421004942624992E-4</v>
      </c>
      <c r="T15" s="31">
        <f>[1]Demands!I30</f>
        <v>1.2422933671109623E-3</v>
      </c>
      <c r="U15" s="31">
        <f>[1]Demands!J30</f>
        <v>8.6646068484003841E-4</v>
      </c>
      <c r="V15" s="31">
        <f>[1]Demands!K30</f>
        <v>1.3159890714686659E-3</v>
      </c>
      <c r="W15" s="31">
        <f>[1]Demands!L30</f>
        <v>1.2716318220191991E-3</v>
      </c>
      <c r="X15" s="31">
        <f>[1]Demands!M30</f>
        <v>1.1218737998245681E-3</v>
      </c>
      <c r="Y15" s="31">
        <f>[1]Demands!N30</f>
        <v>1.2891857705150252E-3</v>
      </c>
      <c r="Z15" s="31">
        <f>[1]Demands!O30</f>
        <v>1.4574437703184118E-3</v>
      </c>
      <c r="AA15" s="31">
        <f>[1]Demands!P30</f>
        <v>1.2419671387040388E-3</v>
      </c>
      <c r="AB15" s="31">
        <f>[1]Demands!Q30</f>
        <v>1.4684396048311016E-3</v>
      </c>
      <c r="AC15" s="31">
        <f>[1]Demands!R30</f>
        <v>9.5921086863546602E-4</v>
      </c>
      <c r="AD15" s="31">
        <f>[1]Demands!S30</f>
        <v>1.0725657999581929E-3</v>
      </c>
      <c r="AE15" s="31">
        <f>[1]Demands!T30</f>
        <v>1.1764845294377178E-3</v>
      </c>
      <c r="AF15" s="31">
        <f>[1]Demands!U30</f>
        <v>1.3287962602263445E-3</v>
      </c>
      <c r="AG15" s="31">
        <f>[1]Demands!V30</f>
        <v>7.9269582890742734E-4</v>
      </c>
      <c r="AH15" s="31">
        <f>[1]Demands!W30</f>
        <v>0</v>
      </c>
      <c r="AI15" s="31">
        <f>[1]Demands!X30</f>
        <v>7.4007830335184128E-4</v>
      </c>
      <c r="AJ15" s="31">
        <f>[1]Demands!Y30</f>
        <v>7.0738302217035411E-4</v>
      </c>
      <c r="AK15" s="31">
        <f>[1]Demands!Z30</f>
        <v>8.0234115950314402E-4</v>
      </c>
      <c r="AL15" s="31">
        <f>[1]Demands!AA30</f>
        <v>7.1933080869381386E-4</v>
      </c>
      <c r="AM15" s="31">
        <f>[1]Demands!AB30</f>
        <v>7.4164409782466955E-4</v>
      </c>
      <c r="AN15" s="31">
        <f>[1]Demands!AC30</f>
        <v>7.7316749378532367E-4</v>
      </c>
      <c r="AO15" s="31">
        <v>0</v>
      </c>
    </row>
    <row r="16" spans="2:41" x14ac:dyDescent="0.3">
      <c r="J16">
        <v>0</v>
      </c>
      <c r="K16" t="s">
        <v>69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>
        <v>5</v>
      </c>
    </row>
    <row r="17" spans="3:41" x14ac:dyDescent="0.3">
      <c r="C17" t="s">
        <v>75</v>
      </c>
      <c r="E17" t="s">
        <v>70</v>
      </c>
      <c r="H17" t="str">
        <f>H15</f>
        <v>TRAPS</v>
      </c>
      <c r="J17">
        <v>2018</v>
      </c>
      <c r="K17" t="s">
        <v>69</v>
      </c>
      <c r="L17">
        <v>-1</v>
      </c>
      <c r="M17" t="str">
        <f>[1]Demands!B31</f>
        <v>LDV</v>
      </c>
      <c r="N17" s="31">
        <f>[1]Demands!C31</f>
        <v>0.51421690231633799</v>
      </c>
      <c r="O17" s="31">
        <f>[1]Demands!D31</f>
        <v>0.57696936147650701</v>
      </c>
      <c r="P17" s="31">
        <f>[1]Demands!E31</f>
        <v>0.41519891685215071</v>
      </c>
      <c r="Q17" s="31">
        <f>[1]Demands!F31</f>
        <v>0.53837411623785481</v>
      </c>
      <c r="R17" s="31">
        <f>[1]Demands!G31</f>
        <v>0.5273035898540861</v>
      </c>
      <c r="S17" s="31">
        <f>[1]Demands!H31</f>
        <v>0.54428190464659498</v>
      </c>
      <c r="T17" s="31">
        <f>[1]Demands!I31</f>
        <v>0.54724418926165252</v>
      </c>
      <c r="U17" s="31">
        <f>[1]Demands!J31</f>
        <v>0.50629481396736598</v>
      </c>
      <c r="V17" s="31">
        <f>[1]Demands!K31</f>
        <v>0.54969956239724382</v>
      </c>
      <c r="W17" s="31">
        <f>[1]Demands!L31</f>
        <v>0.54286879912927866</v>
      </c>
      <c r="X17" s="31">
        <f>[1]Demands!M31</f>
        <v>0.57050800443626981</v>
      </c>
      <c r="Y17" s="31">
        <f>[1]Demands!N31</f>
        <v>0.57834017325166753</v>
      </c>
      <c r="Z17" s="31">
        <f>[1]Demands!O31</f>
        <v>0.54807767476728875</v>
      </c>
      <c r="AA17" s="31">
        <f>[1]Demands!P31</f>
        <v>0.57445550608131724</v>
      </c>
      <c r="AB17" s="31">
        <f>[1]Demands!Q31</f>
        <v>0.54514159019281827</v>
      </c>
      <c r="AC17" s="31">
        <f>[1]Demands!R31</f>
        <v>0.52942173322971142</v>
      </c>
      <c r="AD17" s="31">
        <f>[1]Demands!S31</f>
        <v>0.54890743812317566</v>
      </c>
      <c r="AE17" s="31">
        <f>[1]Demands!T31</f>
        <v>0.57655830557717536</v>
      </c>
      <c r="AF17" s="31">
        <f>[1]Demands!U31</f>
        <v>0.56469028513375741</v>
      </c>
      <c r="AG17" s="31">
        <f>[1]Demands!V31</f>
        <v>0.5314898835087899</v>
      </c>
      <c r="AH17" s="31">
        <f>[1]Demands!W31</f>
        <v>0.5710449216561202</v>
      </c>
      <c r="AI17" s="31">
        <f>[1]Demands!X31</f>
        <v>0.54463316447281129</v>
      </c>
      <c r="AJ17" s="31">
        <f>[1]Demands!Y31</f>
        <v>0.60580683229929833</v>
      </c>
      <c r="AK17" s="31">
        <f>[1]Demands!Z31</f>
        <v>0.54575340066281097</v>
      </c>
      <c r="AL17" s="31">
        <f>[1]Demands!AA31</f>
        <v>0.57130392959697351</v>
      </c>
      <c r="AM17" s="31">
        <f>[1]Demands!AB31</f>
        <v>0.56067924597798535</v>
      </c>
      <c r="AN17" s="31">
        <f>[1]Demands!AC31</f>
        <v>0.49285227418620653</v>
      </c>
      <c r="AO17" s="31">
        <v>0</v>
      </c>
    </row>
    <row r="18" spans="3:41" x14ac:dyDescent="0.3">
      <c r="J18">
        <v>0</v>
      </c>
      <c r="K18" t="s">
        <v>69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>
        <v>5</v>
      </c>
    </row>
    <row r="19" spans="3:41" x14ac:dyDescent="0.3">
      <c r="C19" t="s">
        <v>76</v>
      </c>
      <c r="E19" t="s">
        <v>71</v>
      </c>
      <c r="H19" t="str">
        <f>H17</f>
        <v>TRAPS</v>
      </c>
      <c r="J19">
        <v>2018</v>
      </c>
      <c r="K19" t="s">
        <v>69</v>
      </c>
      <c r="L19">
        <v>-1</v>
      </c>
      <c r="M19" t="str">
        <f>[1]Demands!B32</f>
        <v>Taxis</v>
      </c>
      <c r="N19" s="31">
        <f>[1]Demands!C32</f>
        <v>1.6399604421517593E-2</v>
      </c>
      <c r="O19" s="31">
        <f>[1]Demands!D32</f>
        <v>7.4490307781118984E-3</v>
      </c>
      <c r="P19" s="31">
        <f>[1]Demands!E32</f>
        <v>3.2041705931306341E-2</v>
      </c>
      <c r="Q19" s="31">
        <f>[1]Demands!F32</f>
        <v>1.4142087272297982E-2</v>
      </c>
      <c r="R19" s="31">
        <f>[1]Demands!G32</f>
        <v>7.8384539751406128E-3</v>
      </c>
      <c r="S19" s="31">
        <f>[1]Demands!H32</f>
        <v>9.942235039347571E-3</v>
      </c>
      <c r="T19" s="31">
        <f>[1]Demands!I32</f>
        <v>8.7941712391293846E-3</v>
      </c>
      <c r="U19" s="31">
        <f>[1]Demands!J32</f>
        <v>1.9167683727598969E-2</v>
      </c>
      <c r="V19" s="31">
        <f>[1]Demands!K32</f>
        <v>1.9563309645198885E-2</v>
      </c>
      <c r="W19" s="31">
        <f>[1]Demands!L32</f>
        <v>6.7513932047123726E-3</v>
      </c>
      <c r="X19" s="31">
        <f>[1]Demands!M32</f>
        <v>1.1912585101328303E-2</v>
      </c>
      <c r="Y19" s="31">
        <f>[1]Demands!N32</f>
        <v>6.2742086519266488E-3</v>
      </c>
      <c r="Z19" s="31">
        <f>[1]Demands!O32</f>
        <v>9.0275647633180547E-3</v>
      </c>
      <c r="AA19" s="31">
        <f>[1]Demands!P32</f>
        <v>1.0257172186811273E-2</v>
      </c>
      <c r="AB19" s="31">
        <f>[1]Demands!Q32</f>
        <v>1.2127565539618518E-2</v>
      </c>
      <c r="AC19" s="31">
        <f>[1]Demands!R32</f>
        <v>1.0185353383353699E-2</v>
      </c>
      <c r="AD19" s="31">
        <f>[1]Demands!S32</f>
        <v>1.2812635692286438E-2</v>
      </c>
      <c r="AE19" s="31">
        <f>[1]Demands!T32</f>
        <v>5.2051948265462115E-3</v>
      </c>
      <c r="AF19" s="31">
        <f>[1]Demands!U32</f>
        <v>8.6226466174633056E-3</v>
      </c>
      <c r="AG19" s="31">
        <f>[1]Demands!V32</f>
        <v>1.3327262086971724E-2</v>
      </c>
      <c r="AH19" s="31">
        <f>[1]Demands!W32</f>
        <v>8.2106842864435349E-3</v>
      </c>
      <c r="AI19" s="31">
        <f>[1]Demands!X32</f>
        <v>7.2036254203120672E-3</v>
      </c>
      <c r="AJ19" s="31">
        <f>[1]Demands!Y32</f>
        <v>6.2594387860714779E-3</v>
      </c>
      <c r="AK19" s="31">
        <f>[1]Demands!Z32</f>
        <v>8.5196368293601697E-3</v>
      </c>
      <c r="AL19" s="31">
        <f>[1]Demands!AA32</f>
        <v>8.9112260712667282E-3</v>
      </c>
      <c r="AM19" s="31">
        <f>[1]Demands!AB32</f>
        <v>9.8439085033626087E-3</v>
      </c>
      <c r="AN19" s="31">
        <f>[1]Demands!AC32</f>
        <v>4.1049285439853662E-3</v>
      </c>
      <c r="AO19" s="31">
        <v>0</v>
      </c>
    </row>
    <row r="20" spans="3:41" x14ac:dyDescent="0.3">
      <c r="J20">
        <v>0</v>
      </c>
      <c r="K20" t="s">
        <v>69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>
        <v>5</v>
      </c>
    </row>
    <row r="21" spans="3:41" x14ac:dyDescent="0.3">
      <c r="C21" t="s">
        <v>77</v>
      </c>
      <c r="E21" t="str">
        <f>LEFT([1]Commodities!$K$27,4)&amp;"*"</f>
        <v>TBUS*</v>
      </c>
      <c r="H21" t="str">
        <f>H19</f>
        <v>TRAPS</v>
      </c>
      <c r="J21">
        <v>2018</v>
      </c>
      <c r="K21" t="s">
        <v>69</v>
      </c>
      <c r="L21">
        <v>-1</v>
      </c>
      <c r="M21" t="str">
        <f>[1]Demands!B33</f>
        <v>BUS</v>
      </c>
      <c r="N21" s="31">
        <f>[1]Demands!C33</f>
        <v>8.2740995898888392E-2</v>
      </c>
      <c r="O21" s="31">
        <f>[1]Demands!D33</f>
        <v>7.0110938367526743E-2</v>
      </c>
      <c r="P21" s="31">
        <f>[1]Demands!E33</f>
        <v>0.1139689510378053</v>
      </c>
      <c r="Q21" s="31">
        <f>[1]Demands!F33</f>
        <v>8.0814709118386313E-2</v>
      </c>
      <c r="R21" s="31">
        <f>[1]Demands!G33</f>
        <v>0.11271367561275741</v>
      </c>
      <c r="S21" s="31">
        <f>[1]Demands!H33</f>
        <v>6.4984165282223824E-2</v>
      </c>
      <c r="T21" s="31">
        <f>[1]Demands!I33</f>
        <v>7.7598299711661989E-2</v>
      </c>
      <c r="U21" s="31">
        <f>[1]Demands!J33</f>
        <v>7.216317572067088E-2</v>
      </c>
      <c r="V21" s="31">
        <f>[1]Demands!K33</f>
        <v>6.0281180381109148E-2</v>
      </c>
      <c r="W21" s="31">
        <f>[1]Demands!L33</f>
        <v>9.2669371156921962E-2</v>
      </c>
      <c r="X21" s="31">
        <f>[1]Demands!M33</f>
        <v>5.839703518119168E-2</v>
      </c>
      <c r="Y21" s="31">
        <f>[1]Demands!N33</f>
        <v>6.7106145813932178E-2</v>
      </c>
      <c r="Z21" s="31">
        <f>[1]Demands!O33</f>
        <v>6.8278050195023532E-2</v>
      </c>
      <c r="AA21" s="31">
        <f>[1]Demands!P33</f>
        <v>6.0338383982093263E-2</v>
      </c>
      <c r="AB21" s="31">
        <f>[1]Demands!Q33</f>
        <v>5.9111177723493433E-2</v>
      </c>
      <c r="AC21" s="31">
        <f>[1]Demands!R33</f>
        <v>0.11983181177914175</v>
      </c>
      <c r="AD21" s="31">
        <f>[1]Demands!S33</f>
        <v>6.1413439765244195E-2</v>
      </c>
      <c r="AE21" s="31">
        <f>[1]Demands!T33</f>
        <v>7.9611602487177441E-2</v>
      </c>
      <c r="AF21" s="31">
        <f>[1]Demands!U33</f>
        <v>5.5334396413720018E-2</v>
      </c>
      <c r="AG21" s="31">
        <f>[1]Demands!V33</f>
        <v>8.6650816743783748E-2</v>
      </c>
      <c r="AH21" s="31">
        <f>[1]Demands!W33</f>
        <v>6.4399740618333048E-2</v>
      </c>
      <c r="AI21" s="31">
        <f>[1]Demands!X33</f>
        <v>0.10016080657514609</v>
      </c>
      <c r="AJ21" s="31">
        <f>[1]Demands!Y33</f>
        <v>5.8914393028833764E-2</v>
      </c>
      <c r="AK21" s="31">
        <f>[1]Demands!Z33</f>
        <v>6.6822981231792783E-2</v>
      </c>
      <c r="AL21" s="31">
        <f>[1]Demands!AA33</f>
        <v>2.5041208932371696E-2</v>
      </c>
      <c r="AM21" s="31">
        <f>[1]Demands!AB33</f>
        <v>4.2495898501573662E-3</v>
      </c>
      <c r="AN21" s="31">
        <f>[1]Demands!AC33</f>
        <v>0.16098313140959611</v>
      </c>
      <c r="AO21" s="31">
        <v>0</v>
      </c>
    </row>
    <row r="22" spans="3:41" x14ac:dyDescent="0.3">
      <c r="J22">
        <v>0</v>
      </c>
      <c r="K22" t="s">
        <v>69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>
        <v>5</v>
      </c>
    </row>
    <row r="23" spans="3:41" x14ac:dyDescent="0.3">
      <c r="C23" t="s">
        <v>93</v>
      </c>
      <c r="E23" t="str">
        <f>LEFT([1]Commodities!$K$29,5)&amp;"*"</f>
        <v>TLRAI*</v>
      </c>
      <c r="H23" t="str">
        <f>H21</f>
        <v>TRAPS</v>
      </c>
      <c r="J23">
        <v>2018</v>
      </c>
      <c r="K23" t="s">
        <v>69</v>
      </c>
      <c r="L23">
        <v>-1</v>
      </c>
      <c r="M23" t="str">
        <f>[1]Demands!B34</f>
        <v>Light rail (LUAS)</v>
      </c>
      <c r="N23" s="31">
        <f>[1]Demands!C34</f>
        <v>7.6968954610109105E-3</v>
      </c>
      <c r="O23" s="31">
        <f>[1]Demands!D34</f>
        <v>0</v>
      </c>
      <c r="P23" s="31">
        <f>[1]Demands!E34</f>
        <v>2.9377083408890298E-2</v>
      </c>
      <c r="Q23" s="31">
        <f>[1]Demands!F34</f>
        <v>0</v>
      </c>
      <c r="R23" s="31">
        <f>[1]Demands!G34</f>
        <v>0</v>
      </c>
      <c r="S23" s="31">
        <f>[1]Demands!H34</f>
        <v>0</v>
      </c>
      <c r="T23" s="31">
        <f>[1]Demands!I34</f>
        <v>0</v>
      </c>
      <c r="U23" s="31">
        <f>[1]Demands!J34</f>
        <v>0</v>
      </c>
      <c r="V23" s="31">
        <f>[1]Demands!K34</f>
        <v>0</v>
      </c>
      <c r="W23" s="31">
        <f>[1]Demands!L34</f>
        <v>0</v>
      </c>
      <c r="X23" s="31">
        <f>[1]Demands!M34</f>
        <v>0</v>
      </c>
      <c r="Y23" s="31">
        <f>[1]Demands!N34</f>
        <v>0</v>
      </c>
      <c r="Z23" s="31">
        <f>[1]Demands!O34</f>
        <v>0</v>
      </c>
      <c r="AA23" s="31">
        <f>[1]Demands!P34</f>
        <v>0</v>
      </c>
      <c r="AB23" s="31">
        <f>[1]Demands!Q34</f>
        <v>0</v>
      </c>
      <c r="AC23" s="31">
        <f>[1]Demands!R34</f>
        <v>0</v>
      </c>
      <c r="AD23" s="31">
        <f>[1]Demands!S34</f>
        <v>0</v>
      </c>
      <c r="AE23" s="31">
        <f>[1]Demands!T34</f>
        <v>0</v>
      </c>
      <c r="AF23" s="31">
        <f>[1]Demands!U34</f>
        <v>0</v>
      </c>
      <c r="AG23" s="31">
        <f>[1]Demands!V34</f>
        <v>0</v>
      </c>
      <c r="AH23" s="31">
        <f>[1]Demands!W34</f>
        <v>0</v>
      </c>
      <c r="AI23" s="31">
        <f>[1]Demands!X34</f>
        <v>0</v>
      </c>
      <c r="AJ23" s="31">
        <f>[1]Demands!Y34</f>
        <v>0</v>
      </c>
      <c r="AK23" s="31">
        <f>[1]Demands!Z34</f>
        <v>0</v>
      </c>
      <c r="AL23" s="31">
        <f>[1]Demands!AA34</f>
        <v>0</v>
      </c>
      <c r="AM23" s="31">
        <f>[1]Demands!AB34</f>
        <v>0</v>
      </c>
      <c r="AN23" s="31">
        <f>[1]Demands!AC34</f>
        <v>0</v>
      </c>
      <c r="AO23" s="31">
        <v>0</v>
      </c>
    </row>
    <row r="24" spans="3:41" x14ac:dyDescent="0.3">
      <c r="J24">
        <v>0</v>
      </c>
      <c r="K24" t="s">
        <v>69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>
        <v>5</v>
      </c>
    </row>
    <row r="25" spans="3:41" x14ac:dyDescent="0.3">
      <c r="C25" s="32" t="s">
        <v>78</v>
      </c>
      <c r="D25" s="32"/>
      <c r="E25" s="32" t="s">
        <v>72</v>
      </c>
      <c r="F25" s="32"/>
      <c r="G25" s="32"/>
      <c r="H25" s="32" t="str">
        <f t="shared" ref="H25" si="0">H23</f>
        <v>TRAPS</v>
      </c>
      <c r="I25" s="32"/>
      <c r="J25" s="32">
        <v>2018</v>
      </c>
      <c r="K25" t="s">
        <v>69</v>
      </c>
      <c r="L25" s="32">
        <v>-1</v>
      </c>
      <c r="M25" s="32" t="str">
        <f>[1]Demands!B35</f>
        <v>Train</v>
      </c>
      <c r="N25" s="33">
        <f>[1]Demands!C35</f>
        <v>0</v>
      </c>
      <c r="O25" s="33">
        <f>[1]Demands!D35</f>
        <v>0</v>
      </c>
      <c r="P25" s="33">
        <f>[1]Demands!E35</f>
        <v>0</v>
      </c>
      <c r="Q25" s="33">
        <f>[1]Demands!F35</f>
        <v>0</v>
      </c>
      <c r="R25" s="33">
        <f>[1]Demands!G35</f>
        <v>0</v>
      </c>
      <c r="S25" s="33">
        <f>[1]Demands!H35</f>
        <v>0</v>
      </c>
      <c r="T25" s="33">
        <f>[1]Demands!I35</f>
        <v>0</v>
      </c>
      <c r="U25" s="33">
        <f>[1]Demands!J35</f>
        <v>0</v>
      </c>
      <c r="V25" s="33">
        <f>[1]Demands!K35</f>
        <v>0</v>
      </c>
      <c r="W25" s="33">
        <f>[1]Demands!L35</f>
        <v>0</v>
      </c>
      <c r="X25" s="33">
        <f>[1]Demands!M35</f>
        <v>0</v>
      </c>
      <c r="Y25" s="33">
        <f>[1]Demands!N35</f>
        <v>0</v>
      </c>
      <c r="Z25" s="33">
        <f>[1]Demands!O35</f>
        <v>0</v>
      </c>
      <c r="AA25" s="33">
        <f>[1]Demands!P35</f>
        <v>0</v>
      </c>
      <c r="AB25" s="33">
        <f>[1]Demands!Q35</f>
        <v>0</v>
      </c>
      <c r="AC25" s="33">
        <f>[1]Demands!R35</f>
        <v>0</v>
      </c>
      <c r="AD25" s="33">
        <f>[1]Demands!S35</f>
        <v>0</v>
      </c>
      <c r="AE25" s="33">
        <f>[1]Demands!T35</f>
        <v>0</v>
      </c>
      <c r="AF25" s="33">
        <f>[1]Demands!U35</f>
        <v>0</v>
      </c>
      <c r="AG25" s="33">
        <f>[1]Demands!V35</f>
        <v>0</v>
      </c>
      <c r="AH25" s="33">
        <f>[1]Demands!W35</f>
        <v>0</v>
      </c>
      <c r="AI25" s="33">
        <f>[1]Demands!X35</f>
        <v>0</v>
      </c>
      <c r="AJ25" s="33">
        <f>[1]Demands!Y35</f>
        <v>0</v>
      </c>
      <c r="AK25" s="33">
        <f>[1]Demands!Z35</f>
        <v>0</v>
      </c>
      <c r="AL25" s="33">
        <f>[1]Demands!AA35</f>
        <v>0</v>
      </c>
      <c r="AM25" s="33">
        <f>[1]Demands!AB35</f>
        <v>0</v>
      </c>
      <c r="AN25" s="33">
        <f>[1]Demands!AC35</f>
        <v>0</v>
      </c>
      <c r="AO25" s="33">
        <v>0</v>
      </c>
    </row>
    <row r="26" spans="3:41" x14ac:dyDescent="0.3">
      <c r="J26" s="36">
        <v>0</v>
      </c>
      <c r="K26" t="s">
        <v>69</v>
      </c>
      <c r="N26" s="31"/>
      <c r="AO26">
        <v>5</v>
      </c>
    </row>
    <row r="27" spans="3:41" x14ac:dyDescent="0.3">
      <c r="N27" s="31"/>
    </row>
    <row r="28" spans="3:41" x14ac:dyDescent="0.3">
      <c r="N28" s="31"/>
    </row>
    <row r="31" spans="3:41" x14ac:dyDescent="0.3">
      <c r="C31" s="7"/>
    </row>
    <row r="32" spans="3:41" x14ac:dyDescent="0.3">
      <c r="C32" s="7"/>
    </row>
    <row r="33" spans="3:41" x14ac:dyDescent="0.3">
      <c r="K33" t="s">
        <v>68</v>
      </c>
    </row>
    <row r="34" spans="3:41" x14ac:dyDescent="0.3">
      <c r="C34" s="28" t="s">
        <v>1</v>
      </c>
      <c r="D34" s="29" t="s">
        <v>5</v>
      </c>
      <c r="E34" s="29" t="s">
        <v>4</v>
      </c>
      <c r="F34" s="29" t="s">
        <v>2</v>
      </c>
      <c r="G34" s="29" t="s">
        <v>7</v>
      </c>
      <c r="H34" s="30" t="s">
        <v>6</v>
      </c>
      <c r="I34" s="30" t="s">
        <v>11</v>
      </c>
      <c r="J34" s="30" t="s">
        <v>3</v>
      </c>
      <c r="K34" s="30" t="s">
        <v>12</v>
      </c>
      <c r="L34" s="30" t="s">
        <v>10</v>
      </c>
      <c r="M34" s="28" t="s">
        <v>14</v>
      </c>
      <c r="N34" s="28" t="str">
        <f>N10</f>
        <v>*National</v>
      </c>
      <c r="O34" s="28" t="str">
        <f t="shared" ref="O34:AN34" si="1">O10</f>
        <v>IE-CW</v>
      </c>
      <c r="P34" s="28" t="str">
        <f t="shared" si="1"/>
        <v>IE-D</v>
      </c>
      <c r="Q34" s="28" t="str">
        <f t="shared" si="1"/>
        <v>IE-KE</v>
      </c>
      <c r="R34" s="28" t="str">
        <f t="shared" si="1"/>
        <v>IE-KK</v>
      </c>
      <c r="S34" s="28" t="str">
        <f t="shared" si="1"/>
        <v>IE-LS</v>
      </c>
      <c r="T34" s="28" t="str">
        <f t="shared" si="1"/>
        <v>IE-LD</v>
      </c>
      <c r="U34" s="28" t="str">
        <f t="shared" si="1"/>
        <v>IE-LH</v>
      </c>
      <c r="V34" s="28" t="str">
        <f t="shared" si="1"/>
        <v>IE-MH</v>
      </c>
      <c r="W34" s="28" t="str">
        <f t="shared" si="1"/>
        <v>IE-OY</v>
      </c>
      <c r="X34" s="28" t="str">
        <f t="shared" si="1"/>
        <v>IE-WH</v>
      </c>
      <c r="Y34" s="28" t="str">
        <f t="shared" si="1"/>
        <v>IE-WX</v>
      </c>
      <c r="Z34" s="28" t="str">
        <f t="shared" si="1"/>
        <v>IE-WW</v>
      </c>
      <c r="AA34" s="28" t="str">
        <f t="shared" si="1"/>
        <v>IE-CE</v>
      </c>
      <c r="AB34" s="28" t="str">
        <f t="shared" si="1"/>
        <v>IE-CO</v>
      </c>
      <c r="AC34" s="28" t="str">
        <f t="shared" si="1"/>
        <v>IE-KY</v>
      </c>
      <c r="AD34" s="28" t="str">
        <f t="shared" si="1"/>
        <v>IE-LK</v>
      </c>
      <c r="AE34" s="28" t="str">
        <f t="shared" si="1"/>
        <v>IE-TA</v>
      </c>
      <c r="AF34" s="28" t="str">
        <f t="shared" si="1"/>
        <v>IE-WD</v>
      </c>
      <c r="AG34" s="28" t="str">
        <f t="shared" si="1"/>
        <v>IE-G</v>
      </c>
      <c r="AH34" s="28" t="str">
        <f t="shared" si="1"/>
        <v>IE-LM</v>
      </c>
      <c r="AI34" s="28" t="str">
        <f t="shared" si="1"/>
        <v>IE-MO</v>
      </c>
      <c r="AJ34" s="28" t="str">
        <f t="shared" si="1"/>
        <v>IE-RN</v>
      </c>
      <c r="AK34" s="28" t="str">
        <f t="shared" si="1"/>
        <v>IE-SO</v>
      </c>
      <c r="AL34" s="28" t="str">
        <f t="shared" si="1"/>
        <v>IE-CN</v>
      </c>
      <c r="AM34" s="28" t="str">
        <f t="shared" si="1"/>
        <v>IE-DL</v>
      </c>
      <c r="AN34" s="28" t="str">
        <f t="shared" si="1"/>
        <v>IE-MN</v>
      </c>
      <c r="AO34" s="28" t="s">
        <v>30</v>
      </c>
    </row>
    <row r="35" spans="3:41" x14ac:dyDescent="0.3">
      <c r="C35" t="s">
        <v>79</v>
      </c>
      <c r="E35" t="str">
        <f>E11</f>
        <v>TWLK_WLK</v>
      </c>
      <c r="H35" t="str">
        <f>[1]Commodities!$B$19</f>
        <v>TRAPM</v>
      </c>
      <c r="J35">
        <v>2018</v>
      </c>
      <c r="K35" t="s">
        <v>69</v>
      </c>
      <c r="L35">
        <v>-1</v>
      </c>
      <c r="M35" t="str">
        <f>M11</f>
        <v>Walk</v>
      </c>
      <c r="N35" s="31">
        <f>[1]Demands!C42</f>
        <v>0</v>
      </c>
      <c r="O35" s="31">
        <f>[1]Demands!D42</f>
        <v>0</v>
      </c>
      <c r="P35" s="31">
        <f>[1]Demands!E42</f>
        <v>0</v>
      </c>
      <c r="Q35" s="31">
        <f>[1]Demands!F42</f>
        <v>0</v>
      </c>
      <c r="R35" s="31">
        <f>[1]Demands!G42</f>
        <v>0</v>
      </c>
      <c r="S35" s="31">
        <f>[1]Demands!H42</f>
        <v>0</v>
      </c>
      <c r="T35" s="31">
        <f>[1]Demands!I42</f>
        <v>0</v>
      </c>
      <c r="U35" s="31">
        <f>[1]Demands!J42</f>
        <v>0</v>
      </c>
      <c r="V35" s="31">
        <f>[1]Demands!K42</f>
        <v>0</v>
      </c>
      <c r="W35" s="31">
        <f>[1]Demands!L42</f>
        <v>0</v>
      </c>
      <c r="X35" s="31">
        <f>[1]Demands!M42</f>
        <v>0</v>
      </c>
      <c r="Y35" s="31">
        <f>[1]Demands!N42</f>
        <v>0</v>
      </c>
      <c r="Z35" s="31">
        <f>[1]Demands!O42</f>
        <v>0</v>
      </c>
      <c r="AA35" s="31">
        <f>[1]Demands!P42</f>
        <v>0</v>
      </c>
      <c r="AB35" s="31">
        <f>[1]Demands!Q42</f>
        <v>0</v>
      </c>
      <c r="AC35" s="31">
        <f>[1]Demands!R42</f>
        <v>0</v>
      </c>
      <c r="AD35" s="31">
        <f>[1]Demands!S42</f>
        <v>0</v>
      </c>
      <c r="AE35" s="31">
        <f>[1]Demands!T42</f>
        <v>0</v>
      </c>
      <c r="AF35" s="31">
        <f>[1]Demands!U42</f>
        <v>0</v>
      </c>
      <c r="AG35" s="31">
        <f>[1]Demands!V42</f>
        <v>0</v>
      </c>
      <c r="AH35" s="31">
        <f>[1]Demands!W42</f>
        <v>0</v>
      </c>
      <c r="AI35" s="31">
        <f>[1]Demands!X42</f>
        <v>0</v>
      </c>
      <c r="AJ35" s="31">
        <f>[1]Demands!Y42</f>
        <v>0</v>
      </c>
      <c r="AK35" s="31">
        <f>[1]Demands!Z42</f>
        <v>0</v>
      </c>
      <c r="AL35" s="31">
        <f>[1]Demands!AA42</f>
        <v>0</v>
      </c>
      <c r="AM35" s="31">
        <f>[1]Demands!AB42</f>
        <v>0</v>
      </c>
      <c r="AN35" s="31">
        <f>[1]Demands!AC42</f>
        <v>0</v>
      </c>
      <c r="AO35" s="31">
        <f>[1]Demands!AD42</f>
        <v>0</v>
      </c>
    </row>
    <row r="36" spans="3:41" x14ac:dyDescent="0.3">
      <c r="J36">
        <v>0</v>
      </c>
      <c r="K36" t="s">
        <v>69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>
        <v>5</v>
      </c>
    </row>
    <row r="37" spans="3:41" x14ac:dyDescent="0.3">
      <c r="C37" t="s">
        <v>80</v>
      </c>
      <c r="E37" t="str">
        <f t="shared" ref="E37:E49" si="2">E13</f>
        <v>TCYC_CYC</v>
      </c>
      <c r="H37" t="str">
        <f>H35</f>
        <v>TRAPM</v>
      </c>
      <c r="J37">
        <v>2018</v>
      </c>
      <c r="K37" t="s">
        <v>69</v>
      </c>
      <c r="L37">
        <v>-1</v>
      </c>
      <c r="M37" t="str">
        <f>M13</f>
        <v>Bike</v>
      </c>
      <c r="N37" s="31">
        <f>[1]Demands!C43</f>
        <v>0</v>
      </c>
      <c r="O37" s="31">
        <f>[1]Demands!D43</f>
        <v>0</v>
      </c>
      <c r="P37" s="31">
        <f>[1]Demands!E43</f>
        <v>0</v>
      </c>
      <c r="Q37" s="31">
        <f>[1]Demands!F43</f>
        <v>0</v>
      </c>
      <c r="R37" s="31">
        <f>[1]Demands!G43</f>
        <v>0</v>
      </c>
      <c r="S37" s="31">
        <f>[1]Demands!H43</f>
        <v>0</v>
      </c>
      <c r="T37" s="31">
        <f>[1]Demands!I43</f>
        <v>0</v>
      </c>
      <c r="U37" s="31">
        <f>[1]Demands!J43</f>
        <v>0</v>
      </c>
      <c r="V37" s="31">
        <f>[1]Demands!K43</f>
        <v>0</v>
      </c>
      <c r="W37" s="31">
        <f>[1]Demands!L43</f>
        <v>0</v>
      </c>
      <c r="X37" s="31">
        <f>[1]Demands!M43</f>
        <v>0</v>
      </c>
      <c r="Y37" s="31">
        <f>[1]Demands!N43</f>
        <v>0</v>
      </c>
      <c r="Z37" s="31">
        <f>[1]Demands!O43</f>
        <v>0</v>
      </c>
      <c r="AA37" s="31">
        <f>[1]Demands!P43</f>
        <v>0</v>
      </c>
      <c r="AB37" s="31">
        <f>[1]Demands!Q43</f>
        <v>0</v>
      </c>
      <c r="AC37" s="31">
        <f>[1]Demands!R43</f>
        <v>0</v>
      </c>
      <c r="AD37" s="31">
        <f>[1]Demands!S43</f>
        <v>0</v>
      </c>
      <c r="AE37" s="31">
        <f>[1]Demands!T43</f>
        <v>0</v>
      </c>
      <c r="AF37" s="31">
        <f>[1]Demands!U43</f>
        <v>0</v>
      </c>
      <c r="AG37" s="31">
        <f>[1]Demands!V43</f>
        <v>0</v>
      </c>
      <c r="AH37" s="31">
        <f>[1]Demands!W43</f>
        <v>0</v>
      </c>
      <c r="AI37" s="31">
        <f>[1]Demands!X43</f>
        <v>0</v>
      </c>
      <c r="AJ37" s="31">
        <f>[1]Demands!Y43</f>
        <v>0</v>
      </c>
      <c r="AK37" s="31">
        <f>[1]Demands!Z43</f>
        <v>0</v>
      </c>
      <c r="AL37" s="31">
        <f>[1]Demands!AA43</f>
        <v>0</v>
      </c>
      <c r="AM37" s="31">
        <f>[1]Demands!AB43</f>
        <v>0</v>
      </c>
      <c r="AN37" s="31">
        <f>[1]Demands!AC43</f>
        <v>0</v>
      </c>
      <c r="AO37" s="31">
        <f>[1]Demands!AD43</f>
        <v>0</v>
      </c>
    </row>
    <row r="38" spans="3:41" x14ac:dyDescent="0.3">
      <c r="J38">
        <v>0</v>
      </c>
      <c r="K38" t="s">
        <v>69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>
        <v>5</v>
      </c>
    </row>
    <row r="39" spans="3:41" x14ac:dyDescent="0.3">
      <c r="C39" t="s">
        <v>81</v>
      </c>
      <c r="E39" t="str">
        <f t="shared" si="2"/>
        <v>TMOT*</v>
      </c>
      <c r="H39" t="str">
        <f>H37</f>
        <v>TRAPM</v>
      </c>
      <c r="J39">
        <v>2018</v>
      </c>
      <c r="K39" t="s">
        <v>69</v>
      </c>
      <c r="L39">
        <v>-1</v>
      </c>
      <c r="M39" t="str">
        <f>M15</f>
        <v>2-wheelers</v>
      </c>
      <c r="N39" s="31">
        <f>[1]Demands!C44</f>
        <v>3.2739468688573266E-3</v>
      </c>
      <c r="O39" s="31">
        <f>[1]Demands!D44</f>
        <v>2.1586268841599747E-3</v>
      </c>
      <c r="P39" s="31">
        <f>[1]Demands!E44</f>
        <v>4.3137182635283444E-3</v>
      </c>
      <c r="Q39" s="31">
        <f>[1]Demands!F44</f>
        <v>3.6319751739066989E-3</v>
      </c>
      <c r="R39" s="31">
        <f>[1]Demands!G44</f>
        <v>2.5491869155235955E-3</v>
      </c>
      <c r="S39" s="31">
        <f>[1]Demands!H44</f>
        <v>1.6941154698507114E-3</v>
      </c>
      <c r="T39" s="31">
        <f>[1]Demands!I44</f>
        <v>3.2883004760979389E-3</v>
      </c>
      <c r="U39" s="31">
        <f>[1]Demands!J44</f>
        <v>2.4416088687366478E-3</v>
      </c>
      <c r="V39" s="31">
        <f>[1]Demands!K44</f>
        <v>3.5159102982178412E-3</v>
      </c>
      <c r="W39" s="31">
        <f>[1]Demands!L44</f>
        <v>3.3185344885490013E-3</v>
      </c>
      <c r="X39" s="31">
        <f>[1]Demands!M44</f>
        <v>2.939754742265497E-3</v>
      </c>
      <c r="Y39" s="31">
        <f>[1]Demands!N44</f>
        <v>3.3151523856669103E-3</v>
      </c>
      <c r="Z39" s="31">
        <f>[1]Demands!O44</f>
        <v>3.906666915379246E-3</v>
      </c>
      <c r="AA39" s="31">
        <f>[1]Demands!P44</f>
        <v>3.2306073901205486E-3</v>
      </c>
      <c r="AB39" s="31">
        <f>[1]Demands!Q44</f>
        <v>3.9969766503394092E-3</v>
      </c>
      <c r="AC39" s="31">
        <f>[1]Demands!R44</f>
        <v>2.4423953155841079E-3</v>
      </c>
      <c r="AD39" s="31">
        <f>[1]Demands!S44</f>
        <v>2.8914591982090753E-3</v>
      </c>
      <c r="AE39" s="31">
        <f>[1]Demands!T44</f>
        <v>2.9812499263931389E-3</v>
      </c>
      <c r="AF39" s="31">
        <f>[1]Demands!U44</f>
        <v>3.5441732524901714E-3</v>
      </c>
      <c r="AG39" s="31">
        <f>[1]Demands!V44</f>
        <v>2.1106258862285242E-3</v>
      </c>
      <c r="AH39" s="31">
        <f>[1]Demands!W44</f>
        <v>0</v>
      </c>
      <c r="AI39" s="31">
        <f>[1]Demands!X44</f>
        <v>1.9054783663146626E-3</v>
      </c>
      <c r="AJ39" s="31">
        <f>[1]Demands!Y44</f>
        <v>1.7694736792673005E-3</v>
      </c>
      <c r="AK39" s="31">
        <f>[1]Demands!Z44</f>
        <v>2.1690169741061518E-3</v>
      </c>
      <c r="AL39" s="31">
        <f>[1]Demands!AA44</f>
        <v>1.996201699404686E-3</v>
      </c>
      <c r="AM39" s="31">
        <f>[1]Demands!AB44</f>
        <v>2.1678265957034699E-3</v>
      </c>
      <c r="AN39" s="31">
        <f>[1]Demands!AC44</f>
        <v>1.9708873200458749E-3</v>
      </c>
      <c r="AO39" s="31">
        <f>[1]Demands!AD44</f>
        <v>0</v>
      </c>
    </row>
    <row r="40" spans="3:41" x14ac:dyDescent="0.3">
      <c r="J40">
        <v>0</v>
      </c>
      <c r="K40" t="s">
        <v>69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>
        <v>5</v>
      </c>
    </row>
    <row r="41" spans="3:41" x14ac:dyDescent="0.3">
      <c r="C41" t="s">
        <v>82</v>
      </c>
      <c r="E41" t="str">
        <f t="shared" si="2"/>
        <v>TCAR*</v>
      </c>
      <c r="H41" t="str">
        <f>H39</f>
        <v>TRAPM</v>
      </c>
      <c r="J41">
        <v>2018</v>
      </c>
      <c r="K41" t="s">
        <v>69</v>
      </c>
      <c r="L41">
        <v>-1</v>
      </c>
      <c r="M41" t="str">
        <f>M17</f>
        <v>LDV</v>
      </c>
      <c r="N41" s="31">
        <f>[1]Demands!C45</f>
        <v>0.83405572391255312</v>
      </c>
      <c r="O41" s="31">
        <f>[1]Demands!D45</f>
        <v>0.88136996225712338</v>
      </c>
      <c r="P41" s="31">
        <f>[1]Demands!E45</f>
        <v>0.7240198055510555</v>
      </c>
      <c r="Q41" s="31">
        <f>[1]Demands!F45</f>
        <v>0.85033097733510543</v>
      </c>
      <c r="R41" s="31">
        <f>[1]Demands!G45</f>
        <v>0.81358360125192186</v>
      </c>
      <c r="S41" s="31">
        <f>[1]Demands!H45</f>
        <v>0.88000079438796519</v>
      </c>
      <c r="T41" s="31">
        <f>[1]Demands!I45</f>
        <v>0.86292967512561713</v>
      </c>
      <c r="U41" s="31">
        <f>[1]Demands!J45</f>
        <v>0.84991917486050839</v>
      </c>
      <c r="V41" s="31">
        <f>[1]Demands!K45</f>
        <v>0.87489878054676506</v>
      </c>
      <c r="W41" s="31">
        <f>[1]Demands!L45</f>
        <v>0.84396948853578213</v>
      </c>
      <c r="X41" s="31">
        <f>[1]Demands!M45</f>
        <v>0.89058577172865516</v>
      </c>
      <c r="Y41" s="31">
        <f>[1]Demands!N45</f>
        <v>0.88596847722847849</v>
      </c>
      <c r="Z41" s="31">
        <f>[1]Demands!O45</f>
        <v>0.87519253516054751</v>
      </c>
      <c r="AA41" s="31">
        <f>[1]Demands!P45</f>
        <v>0.89017909286971042</v>
      </c>
      <c r="AB41" s="31">
        <f>[1]Demands!Q45</f>
        <v>0.88395825319439558</v>
      </c>
      <c r="AC41" s="31">
        <f>[1]Demands!R45</f>
        <v>0.80306472393989703</v>
      </c>
      <c r="AD41" s="31">
        <f>[1]Demands!S45</f>
        <v>0.88153417928289457</v>
      </c>
      <c r="AE41" s="31">
        <f>[1]Demands!T45</f>
        <v>0.87036679499941227</v>
      </c>
      <c r="AF41" s="31">
        <f>[1]Demands!U45</f>
        <v>0.89725064481847272</v>
      </c>
      <c r="AG41" s="31">
        <f>[1]Demands!V45</f>
        <v>0.84303694258501916</v>
      </c>
      <c r="AH41" s="31">
        <f>[1]Demands!W45</f>
        <v>0.88919219682824724</v>
      </c>
      <c r="AI41" s="31">
        <f>[1]Demands!X45</f>
        <v>0.83536706688667051</v>
      </c>
      <c r="AJ41" s="31">
        <f>[1]Demands!Y45</f>
        <v>0.90275636290048633</v>
      </c>
      <c r="AK41" s="31">
        <f>[1]Demands!Z45</f>
        <v>0.87891574758893642</v>
      </c>
      <c r="AL41" s="31">
        <f>[1]Demands!AA45</f>
        <v>0.9444737396739924</v>
      </c>
      <c r="AM41" s="31">
        <f>[1]Demands!AB45</f>
        <v>0.97631596747347482</v>
      </c>
      <c r="AN41" s="31">
        <f>[1]Demands!AC45</f>
        <v>0.7484312106638259</v>
      </c>
      <c r="AO41" s="31">
        <f>[1]Demands!AD45</f>
        <v>0</v>
      </c>
    </row>
    <row r="42" spans="3:41" x14ac:dyDescent="0.3">
      <c r="J42">
        <v>0</v>
      </c>
      <c r="K42" t="s">
        <v>69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>
        <v>5</v>
      </c>
    </row>
    <row r="43" spans="3:41" x14ac:dyDescent="0.3">
      <c r="C43" t="s">
        <v>83</v>
      </c>
      <c r="E43" t="str">
        <f t="shared" si="2"/>
        <v>TTAXI*</v>
      </c>
      <c r="H43" t="str">
        <f>H41</f>
        <v>TRAPM</v>
      </c>
      <c r="J43">
        <v>2018</v>
      </c>
      <c r="K43" t="s">
        <v>69</v>
      </c>
      <c r="L43">
        <v>-1</v>
      </c>
      <c r="M43" t="str">
        <f>M19</f>
        <v>Taxis</v>
      </c>
      <c r="N43" s="31">
        <f>[1]Demands!C46</f>
        <v>2.1905905312439161E-2</v>
      </c>
      <c r="O43" s="31">
        <f>[1]Demands!D46</f>
        <v>9.3709663140288998E-3</v>
      </c>
      <c r="P43" s="31">
        <f>[1]Demands!E46</f>
        <v>4.6013893098741668E-2</v>
      </c>
      <c r="Q43" s="31">
        <f>[1]Demands!F46</f>
        <v>1.8394858695029128E-2</v>
      </c>
      <c r="R43" s="31">
        <f>[1]Demands!G46</f>
        <v>9.9598084318994508E-3</v>
      </c>
      <c r="S43" s="31">
        <f>[1]Demands!H46</f>
        <v>1.3237997918849932E-2</v>
      </c>
      <c r="T43" s="31">
        <f>[1]Demands!I46</f>
        <v>1.1420057155050359E-2</v>
      </c>
      <c r="U43" s="31">
        <f>[1]Demands!J46</f>
        <v>2.6498598054231513E-2</v>
      </c>
      <c r="V43" s="31">
        <f>[1]Demands!K46</f>
        <v>2.5642116158186581E-2</v>
      </c>
      <c r="W43" s="31">
        <f>[1]Demands!L46</f>
        <v>8.6437934593511252E-3</v>
      </c>
      <c r="X43" s="31">
        <f>[1]Demands!M46</f>
        <v>1.5314370184172183E-2</v>
      </c>
      <c r="Y43" s="31">
        <f>[1]Demands!N46</f>
        <v>7.9154020817384443E-3</v>
      </c>
      <c r="Z43" s="31">
        <f>[1]Demands!O46</f>
        <v>1.1871653704006174E-2</v>
      </c>
      <c r="AA43" s="31">
        <f>[1]Demands!P46</f>
        <v>1.3089641552029165E-2</v>
      </c>
      <c r="AB43" s="31">
        <f>[1]Demands!Q46</f>
        <v>1.6194784858342321E-2</v>
      </c>
      <c r="AC43" s="31">
        <f>[1]Demands!R46</f>
        <v>1.272342398540301E-2</v>
      </c>
      <c r="AD43" s="31">
        <f>[1]Demands!S46</f>
        <v>1.6945626580446856E-2</v>
      </c>
      <c r="AE43" s="31">
        <f>[1]Demands!T46</f>
        <v>6.4710564013944778E-3</v>
      </c>
      <c r="AF43" s="31">
        <f>[1]Demands!U46</f>
        <v>1.1282963024401618E-2</v>
      </c>
      <c r="AG43" s="31">
        <f>[1]Demands!V46</f>
        <v>1.7408913059663488E-2</v>
      </c>
      <c r="AH43" s="31">
        <f>[1]Demands!W46</f>
        <v>1.0528920260910977E-2</v>
      </c>
      <c r="AI43" s="31">
        <f>[1]Demands!X46</f>
        <v>9.0992061135074936E-3</v>
      </c>
      <c r="AJ43" s="31">
        <f>[1]Demands!Y46</f>
        <v>7.6815860877352945E-3</v>
      </c>
      <c r="AK43" s="31">
        <f>[1]Demands!Z46</f>
        <v>1.129928575321087E-2</v>
      </c>
      <c r="AL43" s="31">
        <f>[1]Demands!AA46</f>
        <v>1.2132191360051241E-2</v>
      </c>
      <c r="AM43" s="31">
        <f>[1]Demands!AB46</f>
        <v>1.4116355738962196E-2</v>
      </c>
      <c r="AN43" s="31">
        <f>[1]Demands!AC46</f>
        <v>5.1335741680296381E-3</v>
      </c>
      <c r="AO43" s="31">
        <f>[1]Demands!AD46</f>
        <v>0</v>
      </c>
    </row>
    <row r="44" spans="3:41" x14ac:dyDescent="0.3">
      <c r="J44">
        <v>0</v>
      </c>
      <c r="K44" t="s">
        <v>69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>
        <v>5</v>
      </c>
    </row>
    <row r="45" spans="3:41" ht="13.8" customHeight="1" x14ac:dyDescent="0.3">
      <c r="C45" t="s">
        <v>84</v>
      </c>
      <c r="E45" t="str">
        <f t="shared" si="2"/>
        <v>TBUS*</v>
      </c>
      <c r="H45" t="str">
        <f>H43</f>
        <v>TRAPM</v>
      </c>
      <c r="J45">
        <v>2018</v>
      </c>
      <c r="K45" t="s">
        <v>69</v>
      </c>
      <c r="L45">
        <v>-1</v>
      </c>
      <c r="M45" t="str">
        <f>M21</f>
        <v>BUS</v>
      </c>
      <c r="N45" s="31">
        <f>[1]Demands!C47</f>
        <v>0.13420523697456904</v>
      </c>
      <c r="O45" s="31">
        <f>[1]Demands!D47</f>
        <v>0.10710044454468777</v>
      </c>
      <c r="P45" s="31">
        <f>[1]Demands!E47</f>
        <v>0.19873794082808949</v>
      </c>
      <c r="Q45" s="31">
        <f>[1]Demands!F47</f>
        <v>0.12764218879595873</v>
      </c>
      <c r="R45" s="31">
        <f>[1]Demands!G47</f>
        <v>0.17390740340065505</v>
      </c>
      <c r="S45" s="31">
        <f>[1]Demands!H47</f>
        <v>0.10506709222333424</v>
      </c>
      <c r="T45" s="31">
        <f>[1]Demands!I47</f>
        <v>0.12236196724323453</v>
      </c>
      <c r="U45" s="31">
        <f>[1]Demands!J47</f>
        <v>0.12114061821652349</v>
      </c>
      <c r="V45" s="31">
        <f>[1]Demands!K47</f>
        <v>9.5943192996830379E-2</v>
      </c>
      <c r="W45" s="31">
        <f>[1]Demands!L47</f>
        <v>0.14406818351631784</v>
      </c>
      <c r="X45" s="31">
        <f>[1]Demands!M47</f>
        <v>9.1160103344907026E-2</v>
      </c>
      <c r="Y45" s="31">
        <f>[1]Demands!N47</f>
        <v>0.10280096830411618</v>
      </c>
      <c r="Z45" s="31">
        <f>[1]Demands!O47</f>
        <v>0.1090291442200671</v>
      </c>
      <c r="AA45" s="31">
        <f>[1]Demands!P47</f>
        <v>9.3500658188139713E-2</v>
      </c>
      <c r="AB45" s="31">
        <f>[1]Demands!Q47</f>
        <v>9.5849985296922749E-2</v>
      </c>
      <c r="AC45" s="31">
        <f>[1]Demands!R47</f>
        <v>0.18176945675911579</v>
      </c>
      <c r="AD45" s="31">
        <f>[1]Demands!S47</f>
        <v>9.8628734938449439E-2</v>
      </c>
      <c r="AE45" s="31">
        <f>[1]Demands!T47</f>
        <v>0.1201808986728002</v>
      </c>
      <c r="AF45" s="31">
        <f>[1]Demands!U47</f>
        <v>8.7922218904635543E-2</v>
      </c>
      <c r="AG45" s="31">
        <f>[1]Demands!V47</f>
        <v>0.13744351846908884</v>
      </c>
      <c r="AH45" s="31">
        <f>[1]Demands!W47</f>
        <v>0.10027888291084175</v>
      </c>
      <c r="AI45" s="31">
        <f>[1]Demands!X47</f>
        <v>0.15362824863350735</v>
      </c>
      <c r="AJ45" s="31">
        <f>[1]Demands!Y47</f>
        <v>8.779257733251114E-2</v>
      </c>
      <c r="AK45" s="31">
        <f>[1]Demands!Z47</f>
        <v>0.10761594968374652</v>
      </c>
      <c r="AL45" s="31">
        <f>[1]Demands!AA47</f>
        <v>4.1397867266551647E-2</v>
      </c>
      <c r="AM45" s="31">
        <f>[1]Demands!AB47</f>
        <v>7.3998501918595234E-3</v>
      </c>
      <c r="AN45" s="31">
        <f>[1]Demands!AC47</f>
        <v>0.24446432784809863</v>
      </c>
      <c r="AO45" s="31">
        <f>[1]Demands!AD47</f>
        <v>0</v>
      </c>
    </row>
    <row r="46" spans="3:41" ht="13.8" customHeight="1" x14ac:dyDescent="0.3">
      <c r="J46">
        <v>0</v>
      </c>
      <c r="K46" t="s">
        <v>69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>
        <v>5</v>
      </c>
    </row>
    <row r="47" spans="3:41" x14ac:dyDescent="0.3">
      <c r="C47" t="s">
        <v>93</v>
      </c>
      <c r="E47" t="str">
        <f t="shared" si="2"/>
        <v>TLRAI*</v>
      </c>
      <c r="H47" t="str">
        <f>H45</f>
        <v>TRAPM</v>
      </c>
      <c r="J47">
        <v>2018</v>
      </c>
      <c r="K47" t="s">
        <v>69</v>
      </c>
      <c r="L47">
        <v>-1</v>
      </c>
      <c r="M47" t="str">
        <f>M23</f>
        <v>Light rail (LUAS)</v>
      </c>
      <c r="N47" s="31">
        <f>[1]Demands!C48</f>
        <v>6.559186931581344E-3</v>
      </c>
      <c r="O47" s="31">
        <f>[1]Demands!D48</f>
        <v>0</v>
      </c>
      <c r="P47" s="31">
        <f>[1]Demands!E48</f>
        <v>2.6914642258584892E-2</v>
      </c>
      <c r="Q47" s="31">
        <f>[1]Demands!F48</f>
        <v>0</v>
      </c>
      <c r="R47" s="31">
        <f>[1]Demands!G48</f>
        <v>0</v>
      </c>
      <c r="S47" s="31">
        <f>[1]Demands!H48</f>
        <v>0</v>
      </c>
      <c r="T47" s="31">
        <f>[1]Demands!I48</f>
        <v>0</v>
      </c>
      <c r="U47" s="31">
        <f>[1]Demands!J48</f>
        <v>0</v>
      </c>
      <c r="V47" s="31">
        <f>[1]Demands!K48</f>
        <v>0</v>
      </c>
      <c r="W47" s="31">
        <f>[1]Demands!L48</f>
        <v>0</v>
      </c>
      <c r="X47" s="31">
        <f>[1]Demands!M48</f>
        <v>0</v>
      </c>
      <c r="Y47" s="31">
        <f>[1]Demands!N48</f>
        <v>0</v>
      </c>
      <c r="Z47" s="31">
        <f>[1]Demands!O48</f>
        <v>0</v>
      </c>
      <c r="AA47" s="31">
        <f>[1]Demands!P48</f>
        <v>0</v>
      </c>
      <c r="AB47" s="31">
        <f>[1]Demands!Q48</f>
        <v>0</v>
      </c>
      <c r="AC47" s="31">
        <f>[1]Demands!R48</f>
        <v>0</v>
      </c>
      <c r="AD47" s="31">
        <f>[1]Demands!S48</f>
        <v>0</v>
      </c>
      <c r="AE47" s="31">
        <f>[1]Demands!T48</f>
        <v>0</v>
      </c>
      <c r="AF47" s="31">
        <f>[1]Demands!U48</f>
        <v>0</v>
      </c>
      <c r="AG47" s="31">
        <f>[1]Demands!V48</f>
        <v>0</v>
      </c>
      <c r="AH47" s="31">
        <f>[1]Demands!W48</f>
        <v>0</v>
      </c>
      <c r="AI47" s="31">
        <f>[1]Demands!X48</f>
        <v>0</v>
      </c>
      <c r="AJ47" s="31">
        <f>[1]Demands!Y48</f>
        <v>0</v>
      </c>
      <c r="AK47" s="31">
        <f>[1]Demands!Z48</f>
        <v>0</v>
      </c>
      <c r="AL47" s="31">
        <f>[1]Demands!AA48</f>
        <v>0</v>
      </c>
      <c r="AM47" s="31">
        <f>[1]Demands!AB48</f>
        <v>0</v>
      </c>
      <c r="AN47" s="31">
        <f>[1]Demands!AC48</f>
        <v>0</v>
      </c>
      <c r="AO47" s="31">
        <f>[1]Demands!AD48</f>
        <v>0</v>
      </c>
    </row>
    <row r="48" spans="3:41" x14ac:dyDescent="0.3">
      <c r="J48">
        <v>0</v>
      </c>
      <c r="K48" t="s">
        <v>69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>
        <v>5</v>
      </c>
    </row>
    <row r="49" spans="3:41" x14ac:dyDescent="0.3">
      <c r="C49" s="32" t="s">
        <v>85</v>
      </c>
      <c r="D49" s="32"/>
      <c r="E49" t="str">
        <f t="shared" si="2"/>
        <v>THRAIL*</v>
      </c>
      <c r="F49" s="32"/>
      <c r="G49" s="32"/>
      <c r="H49" s="32" t="str">
        <f t="shared" ref="H49" si="3">H47</f>
        <v>TRAPM</v>
      </c>
      <c r="I49" s="32"/>
      <c r="J49" s="32">
        <v>2018</v>
      </c>
      <c r="K49" t="s">
        <v>69</v>
      </c>
      <c r="L49" s="32">
        <v>-1</v>
      </c>
      <c r="M49" s="32" t="str">
        <f t="shared" ref="M49" si="4">M25</f>
        <v>Train</v>
      </c>
      <c r="N49" s="33">
        <f>[1]Demands!C49</f>
        <v>0</v>
      </c>
      <c r="O49" s="33">
        <f>[1]Demands!D49</f>
        <v>0</v>
      </c>
      <c r="P49" s="33">
        <f>[1]Demands!E49</f>
        <v>0</v>
      </c>
      <c r="Q49" s="33">
        <f>[1]Demands!F49</f>
        <v>0</v>
      </c>
      <c r="R49" s="33">
        <f>[1]Demands!G49</f>
        <v>0</v>
      </c>
      <c r="S49" s="33">
        <f>[1]Demands!H49</f>
        <v>0</v>
      </c>
      <c r="T49" s="33">
        <f>[1]Demands!I49</f>
        <v>0</v>
      </c>
      <c r="U49" s="33">
        <f>[1]Demands!J49</f>
        <v>0</v>
      </c>
      <c r="V49" s="33">
        <f>[1]Demands!K49</f>
        <v>0</v>
      </c>
      <c r="W49" s="33">
        <f>[1]Demands!L49</f>
        <v>0</v>
      </c>
      <c r="X49" s="33">
        <f>[1]Demands!M49</f>
        <v>0</v>
      </c>
      <c r="Y49" s="33">
        <f>[1]Demands!N49</f>
        <v>0</v>
      </c>
      <c r="Z49" s="33">
        <f>[1]Demands!O49</f>
        <v>0</v>
      </c>
      <c r="AA49" s="33">
        <f>[1]Demands!P49</f>
        <v>0</v>
      </c>
      <c r="AB49" s="33">
        <f>[1]Demands!Q49</f>
        <v>0</v>
      </c>
      <c r="AC49" s="33">
        <f>[1]Demands!R49</f>
        <v>0</v>
      </c>
      <c r="AD49" s="33">
        <f>[1]Demands!S49</f>
        <v>0</v>
      </c>
      <c r="AE49" s="33">
        <f>[1]Demands!T49</f>
        <v>0</v>
      </c>
      <c r="AF49" s="33">
        <f>[1]Demands!U49</f>
        <v>0</v>
      </c>
      <c r="AG49" s="33">
        <f>[1]Demands!V49</f>
        <v>0</v>
      </c>
      <c r="AH49" s="33">
        <f>[1]Demands!W49</f>
        <v>0</v>
      </c>
      <c r="AI49" s="33">
        <f>[1]Demands!X49</f>
        <v>0</v>
      </c>
      <c r="AJ49" s="33">
        <f>[1]Demands!Y49</f>
        <v>0</v>
      </c>
      <c r="AK49" s="33">
        <f>[1]Demands!Z49</f>
        <v>0</v>
      </c>
      <c r="AL49" s="33">
        <f>[1]Demands!AA49</f>
        <v>0</v>
      </c>
      <c r="AM49" s="33">
        <f>[1]Demands!AB49</f>
        <v>0</v>
      </c>
      <c r="AN49" s="33">
        <f>[1]Demands!AC49</f>
        <v>0</v>
      </c>
      <c r="AO49" s="33">
        <f>[1]Demands!AD49</f>
        <v>0</v>
      </c>
    </row>
    <row r="50" spans="3:41" x14ac:dyDescent="0.3">
      <c r="J50" s="36">
        <v>0</v>
      </c>
      <c r="K50" t="s">
        <v>69</v>
      </c>
      <c r="AO50">
        <v>5</v>
      </c>
    </row>
    <row r="56" spans="3:41" x14ac:dyDescent="0.3">
      <c r="C56" s="7"/>
    </row>
    <row r="57" spans="3:41" x14ac:dyDescent="0.3">
      <c r="C57" s="7"/>
    </row>
    <row r="58" spans="3:41" x14ac:dyDescent="0.3">
      <c r="C58" s="34"/>
      <c r="D58" s="34"/>
      <c r="E58" s="34"/>
      <c r="F58" s="34"/>
      <c r="G58" s="34"/>
      <c r="H58" s="34"/>
      <c r="I58" s="34"/>
      <c r="J58" s="34"/>
      <c r="K58" s="34" t="s">
        <v>68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3:41" x14ac:dyDescent="0.3">
      <c r="C59" s="5" t="s">
        <v>1</v>
      </c>
      <c r="D59" s="2" t="s">
        <v>5</v>
      </c>
      <c r="E59" s="2" t="s">
        <v>4</v>
      </c>
      <c r="F59" s="2" t="s">
        <v>2</v>
      </c>
      <c r="G59" s="2" t="s">
        <v>7</v>
      </c>
      <c r="H59" s="4" t="s">
        <v>6</v>
      </c>
      <c r="I59" s="4" t="s">
        <v>11</v>
      </c>
      <c r="J59" s="4" t="s">
        <v>3</v>
      </c>
      <c r="K59" s="4" t="s">
        <v>12</v>
      </c>
      <c r="L59" s="4" t="s">
        <v>10</v>
      </c>
      <c r="M59" s="5" t="s">
        <v>14</v>
      </c>
      <c r="N59" s="5" t="str">
        <f>N34</f>
        <v>*National</v>
      </c>
      <c r="O59" s="5" t="str">
        <f t="shared" ref="O59:AN59" si="5">O34</f>
        <v>IE-CW</v>
      </c>
      <c r="P59" s="5" t="str">
        <f t="shared" si="5"/>
        <v>IE-D</v>
      </c>
      <c r="Q59" s="5" t="str">
        <f t="shared" si="5"/>
        <v>IE-KE</v>
      </c>
      <c r="R59" s="5" t="str">
        <f t="shared" si="5"/>
        <v>IE-KK</v>
      </c>
      <c r="S59" s="5" t="str">
        <f t="shared" si="5"/>
        <v>IE-LS</v>
      </c>
      <c r="T59" s="5" t="str">
        <f t="shared" si="5"/>
        <v>IE-LD</v>
      </c>
      <c r="U59" s="5" t="str">
        <f t="shared" si="5"/>
        <v>IE-LH</v>
      </c>
      <c r="V59" s="5" t="str">
        <f t="shared" si="5"/>
        <v>IE-MH</v>
      </c>
      <c r="W59" s="5" t="str">
        <f t="shared" si="5"/>
        <v>IE-OY</v>
      </c>
      <c r="X59" s="5" t="str">
        <f t="shared" si="5"/>
        <v>IE-WH</v>
      </c>
      <c r="Y59" s="5" t="str">
        <f t="shared" si="5"/>
        <v>IE-WX</v>
      </c>
      <c r="Z59" s="5" t="str">
        <f t="shared" si="5"/>
        <v>IE-WW</v>
      </c>
      <c r="AA59" s="5" t="str">
        <f t="shared" si="5"/>
        <v>IE-CE</v>
      </c>
      <c r="AB59" s="5" t="str">
        <f t="shared" si="5"/>
        <v>IE-CO</v>
      </c>
      <c r="AC59" s="5" t="str">
        <f t="shared" si="5"/>
        <v>IE-KY</v>
      </c>
      <c r="AD59" s="5" t="str">
        <f t="shared" si="5"/>
        <v>IE-LK</v>
      </c>
      <c r="AE59" s="5" t="str">
        <f t="shared" si="5"/>
        <v>IE-TA</v>
      </c>
      <c r="AF59" s="5" t="str">
        <f t="shared" si="5"/>
        <v>IE-WD</v>
      </c>
      <c r="AG59" s="5" t="str">
        <f t="shared" si="5"/>
        <v>IE-G</v>
      </c>
      <c r="AH59" s="5" t="str">
        <f t="shared" si="5"/>
        <v>IE-LM</v>
      </c>
      <c r="AI59" s="5" t="str">
        <f t="shared" si="5"/>
        <v>IE-MO</v>
      </c>
      <c r="AJ59" s="5" t="str">
        <f t="shared" si="5"/>
        <v>IE-RN</v>
      </c>
      <c r="AK59" s="5" t="str">
        <f t="shared" si="5"/>
        <v>IE-SO</v>
      </c>
      <c r="AL59" s="5" t="str">
        <f t="shared" si="5"/>
        <v>IE-CN</v>
      </c>
      <c r="AM59" s="5" t="str">
        <f t="shared" si="5"/>
        <v>IE-DL</v>
      </c>
      <c r="AN59" s="5" t="str">
        <f t="shared" si="5"/>
        <v>IE-MN</v>
      </c>
      <c r="AO59" s="5" t="s">
        <v>30</v>
      </c>
    </row>
    <row r="60" spans="3:41" x14ac:dyDescent="0.3">
      <c r="C60" s="34" t="s">
        <v>86</v>
      </c>
      <c r="D60" s="34"/>
      <c r="E60" s="34" t="str">
        <f>E35</f>
        <v>TWLK_WLK</v>
      </c>
      <c r="F60" s="34"/>
      <c r="G60" s="34"/>
      <c r="H60" s="34" t="str">
        <f>[1]Commodities!$B$20</f>
        <v>TRAPL</v>
      </c>
      <c r="I60" s="34"/>
      <c r="J60">
        <v>2018</v>
      </c>
      <c r="K60" t="s">
        <v>69</v>
      </c>
      <c r="L60" s="34">
        <v>-1</v>
      </c>
      <c r="M60" s="34" t="str">
        <f>M35</f>
        <v>Walk</v>
      </c>
      <c r="N60" s="35">
        <f>[1]Demands!C56</f>
        <v>0</v>
      </c>
      <c r="O60" s="35">
        <f>[1]Demands!D56</f>
        <v>0</v>
      </c>
      <c r="P60" s="35">
        <f>[1]Demands!E56</f>
        <v>0</v>
      </c>
      <c r="Q60" s="35">
        <f>[1]Demands!F56</f>
        <v>0</v>
      </c>
      <c r="R60" s="35">
        <f>[1]Demands!G56</f>
        <v>0</v>
      </c>
      <c r="S60" s="35">
        <f>[1]Demands!H56</f>
        <v>0</v>
      </c>
      <c r="T60" s="35">
        <f>[1]Demands!I56</f>
        <v>0</v>
      </c>
      <c r="U60" s="35">
        <f>[1]Demands!J56</f>
        <v>0</v>
      </c>
      <c r="V60" s="35">
        <f>[1]Demands!K56</f>
        <v>0</v>
      </c>
      <c r="W60" s="35">
        <f>[1]Demands!L56</f>
        <v>0</v>
      </c>
      <c r="X60" s="35">
        <f>[1]Demands!M56</f>
        <v>0</v>
      </c>
      <c r="Y60" s="35">
        <f>[1]Demands!N56</f>
        <v>0</v>
      </c>
      <c r="Z60" s="35">
        <f>[1]Demands!O56</f>
        <v>0</v>
      </c>
      <c r="AA60" s="35">
        <f>[1]Demands!P56</f>
        <v>0</v>
      </c>
      <c r="AB60" s="35">
        <f>[1]Demands!Q56</f>
        <v>0</v>
      </c>
      <c r="AC60" s="35">
        <f>[1]Demands!R56</f>
        <v>0</v>
      </c>
      <c r="AD60" s="35">
        <f>[1]Demands!S56</f>
        <v>0</v>
      </c>
      <c r="AE60" s="35">
        <f>[1]Demands!T56</f>
        <v>0</v>
      </c>
      <c r="AF60" s="35">
        <f>[1]Demands!U56</f>
        <v>0</v>
      </c>
      <c r="AG60" s="35">
        <f>[1]Demands!V56</f>
        <v>0</v>
      </c>
      <c r="AH60" s="35">
        <f>[1]Demands!W56</f>
        <v>0</v>
      </c>
      <c r="AI60" s="35">
        <f>[1]Demands!X56</f>
        <v>0</v>
      </c>
      <c r="AJ60" s="35">
        <f>[1]Demands!Y56</f>
        <v>0</v>
      </c>
      <c r="AK60" s="35">
        <f>[1]Demands!Z56</f>
        <v>0</v>
      </c>
      <c r="AL60" s="35">
        <f>[1]Demands!AA56</f>
        <v>0</v>
      </c>
      <c r="AM60" s="35">
        <f>[1]Demands!AB56</f>
        <v>0</v>
      </c>
      <c r="AN60" s="35">
        <f>[1]Demands!AC56</f>
        <v>0</v>
      </c>
      <c r="AO60" s="35">
        <f>[1]Demands!AD60</f>
        <v>0</v>
      </c>
    </row>
    <row r="61" spans="3:41" x14ac:dyDescent="0.3">
      <c r="C61" s="34"/>
      <c r="D61" s="34"/>
      <c r="E61" s="34"/>
      <c r="F61" s="34"/>
      <c r="G61" s="34"/>
      <c r="H61" s="34"/>
      <c r="I61" s="34"/>
      <c r="J61">
        <v>0</v>
      </c>
      <c r="K61" t="s">
        <v>69</v>
      </c>
      <c r="L61" s="34"/>
      <c r="M61" s="3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>
        <v>5</v>
      </c>
    </row>
    <row r="62" spans="3:41" x14ac:dyDescent="0.3">
      <c r="C62" s="34" t="s">
        <v>87</v>
      </c>
      <c r="D62" s="34"/>
      <c r="E62" s="34" t="str">
        <f t="shared" ref="E62:E74" si="6">E37</f>
        <v>TCYC_CYC</v>
      </c>
      <c r="F62" s="34"/>
      <c r="G62" s="34"/>
      <c r="H62" s="34" t="str">
        <f>H60</f>
        <v>TRAPL</v>
      </c>
      <c r="I62" s="34"/>
      <c r="J62">
        <v>2018</v>
      </c>
      <c r="K62" t="s">
        <v>69</v>
      </c>
      <c r="L62" s="34">
        <v>-1</v>
      </c>
      <c r="M62" s="34" t="str">
        <f>M37</f>
        <v>Bike</v>
      </c>
      <c r="N62" s="35">
        <f>[1]Demands!C57</f>
        <v>0</v>
      </c>
      <c r="O62" s="35">
        <f>[1]Demands!D57</f>
        <v>0</v>
      </c>
      <c r="P62" s="35">
        <f>[1]Demands!E57</f>
        <v>0</v>
      </c>
      <c r="Q62" s="35">
        <f>[1]Demands!F57</f>
        <v>0</v>
      </c>
      <c r="R62" s="35">
        <f>[1]Demands!G57</f>
        <v>0</v>
      </c>
      <c r="S62" s="35">
        <f>[1]Demands!H57</f>
        <v>0</v>
      </c>
      <c r="T62" s="35">
        <f>[1]Demands!I57</f>
        <v>0</v>
      </c>
      <c r="U62" s="35">
        <f>[1]Demands!J57</f>
        <v>0</v>
      </c>
      <c r="V62" s="35">
        <f>[1]Demands!K57</f>
        <v>0</v>
      </c>
      <c r="W62" s="35">
        <f>[1]Demands!L57</f>
        <v>0</v>
      </c>
      <c r="X62" s="35">
        <f>[1]Demands!M57</f>
        <v>0</v>
      </c>
      <c r="Y62" s="35">
        <f>[1]Demands!N57</f>
        <v>0</v>
      </c>
      <c r="Z62" s="35">
        <f>[1]Demands!O57</f>
        <v>0</v>
      </c>
      <c r="AA62" s="35">
        <f>[1]Demands!P57</f>
        <v>0</v>
      </c>
      <c r="AB62" s="35">
        <f>[1]Demands!Q57</f>
        <v>0</v>
      </c>
      <c r="AC62" s="35">
        <f>[1]Demands!R57</f>
        <v>0</v>
      </c>
      <c r="AD62" s="35">
        <f>[1]Demands!S57</f>
        <v>0</v>
      </c>
      <c r="AE62" s="35">
        <f>[1]Demands!T57</f>
        <v>0</v>
      </c>
      <c r="AF62" s="35">
        <f>[1]Demands!U57</f>
        <v>0</v>
      </c>
      <c r="AG62" s="35">
        <f>[1]Demands!V57</f>
        <v>0</v>
      </c>
      <c r="AH62" s="35">
        <f>[1]Demands!W57</f>
        <v>0</v>
      </c>
      <c r="AI62" s="35">
        <f>[1]Demands!X57</f>
        <v>0</v>
      </c>
      <c r="AJ62" s="35">
        <f>[1]Demands!Y57</f>
        <v>0</v>
      </c>
      <c r="AK62" s="35">
        <f>[1]Demands!Z57</f>
        <v>0</v>
      </c>
      <c r="AL62" s="35">
        <f>[1]Demands!AA57</f>
        <v>0</v>
      </c>
      <c r="AM62" s="35">
        <f>[1]Demands!AB57</f>
        <v>0</v>
      </c>
      <c r="AN62" s="35">
        <f>[1]Demands!AC57</f>
        <v>0</v>
      </c>
      <c r="AO62" s="35">
        <f>[1]Demands!AD61</f>
        <v>0</v>
      </c>
    </row>
    <row r="63" spans="3:41" x14ac:dyDescent="0.3">
      <c r="C63" s="34"/>
      <c r="D63" s="34"/>
      <c r="E63" s="34"/>
      <c r="F63" s="34"/>
      <c r="G63" s="34"/>
      <c r="H63" s="34"/>
      <c r="I63" s="34"/>
      <c r="J63">
        <v>0</v>
      </c>
      <c r="K63" t="s">
        <v>69</v>
      </c>
      <c r="L63" s="34"/>
      <c r="M63" s="3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>
        <v>5</v>
      </c>
    </row>
    <row r="64" spans="3:41" x14ac:dyDescent="0.3">
      <c r="C64" s="34" t="s">
        <v>88</v>
      </c>
      <c r="D64" s="34"/>
      <c r="E64" s="34" t="str">
        <f t="shared" si="6"/>
        <v>TMOT*</v>
      </c>
      <c r="F64" s="34"/>
      <c r="G64" s="34"/>
      <c r="H64" s="34" t="str">
        <f>H62</f>
        <v>TRAPL</v>
      </c>
      <c r="I64" s="34"/>
      <c r="J64">
        <v>2018</v>
      </c>
      <c r="K64" t="s">
        <v>69</v>
      </c>
      <c r="L64" s="34">
        <v>-1</v>
      </c>
      <c r="M64" s="34" t="str">
        <f>M39</f>
        <v>2-wheelers</v>
      </c>
      <c r="N64" s="35">
        <f>[1]Demands!C58</f>
        <v>0</v>
      </c>
      <c r="O64" s="35">
        <f>[1]Demands!D58</f>
        <v>0</v>
      </c>
      <c r="P64" s="35">
        <f>[1]Demands!E58</f>
        <v>0</v>
      </c>
      <c r="Q64" s="35">
        <f>[1]Demands!F58</f>
        <v>0</v>
      </c>
      <c r="R64" s="35">
        <f>[1]Demands!G58</f>
        <v>0</v>
      </c>
      <c r="S64" s="35">
        <f>[1]Demands!H58</f>
        <v>0</v>
      </c>
      <c r="T64" s="35">
        <f>[1]Demands!I58</f>
        <v>0</v>
      </c>
      <c r="U64" s="35">
        <f>[1]Demands!J58</f>
        <v>0</v>
      </c>
      <c r="V64" s="35">
        <f>[1]Demands!K58</f>
        <v>0</v>
      </c>
      <c r="W64" s="35">
        <f>[1]Demands!L58</f>
        <v>0</v>
      </c>
      <c r="X64" s="35">
        <f>[1]Demands!M58</f>
        <v>0</v>
      </c>
      <c r="Y64" s="35">
        <f>[1]Demands!N58</f>
        <v>0</v>
      </c>
      <c r="Z64" s="35">
        <f>[1]Demands!O58</f>
        <v>0</v>
      </c>
      <c r="AA64" s="35">
        <f>[1]Demands!P58</f>
        <v>0</v>
      </c>
      <c r="AB64" s="35">
        <f>[1]Demands!Q58</f>
        <v>0</v>
      </c>
      <c r="AC64" s="35">
        <f>[1]Demands!R58</f>
        <v>0</v>
      </c>
      <c r="AD64" s="35">
        <f>[1]Demands!S58</f>
        <v>0</v>
      </c>
      <c r="AE64" s="35">
        <f>[1]Demands!T58</f>
        <v>0</v>
      </c>
      <c r="AF64" s="35">
        <f>[1]Demands!U58</f>
        <v>0</v>
      </c>
      <c r="AG64" s="35">
        <f>[1]Demands!V58</f>
        <v>0</v>
      </c>
      <c r="AH64" s="35">
        <f>[1]Demands!W58</f>
        <v>0</v>
      </c>
      <c r="AI64" s="35">
        <f>[1]Demands!X58</f>
        <v>0</v>
      </c>
      <c r="AJ64" s="35">
        <f>[1]Demands!Y58</f>
        <v>0</v>
      </c>
      <c r="AK64" s="35">
        <f>[1]Demands!Z58</f>
        <v>0</v>
      </c>
      <c r="AL64" s="35">
        <f>[1]Demands!AA58</f>
        <v>0</v>
      </c>
      <c r="AM64" s="35">
        <f>[1]Demands!AB58</f>
        <v>0</v>
      </c>
      <c r="AN64" s="35">
        <f>[1]Demands!AC58</f>
        <v>0</v>
      </c>
      <c r="AO64" s="35">
        <f>[1]Demands!AD62</f>
        <v>0</v>
      </c>
    </row>
    <row r="65" spans="3:41" x14ac:dyDescent="0.3">
      <c r="C65" s="34"/>
      <c r="D65" s="34"/>
      <c r="E65" s="34"/>
      <c r="F65" s="34"/>
      <c r="G65" s="34"/>
      <c r="H65" s="34"/>
      <c r="I65" s="34"/>
      <c r="J65">
        <v>0</v>
      </c>
      <c r="K65" t="s">
        <v>69</v>
      </c>
      <c r="L65" s="34"/>
      <c r="M65" s="3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>
        <v>5</v>
      </c>
    </row>
    <row r="66" spans="3:41" x14ac:dyDescent="0.3">
      <c r="C66" s="34" t="s">
        <v>89</v>
      </c>
      <c r="D66" s="34"/>
      <c r="E66" s="34" t="str">
        <f t="shared" si="6"/>
        <v>TCAR*</v>
      </c>
      <c r="F66" s="34"/>
      <c r="G66" s="34"/>
      <c r="H66" s="34" t="str">
        <f>H64</f>
        <v>TRAPL</v>
      </c>
      <c r="I66" s="34"/>
      <c r="J66">
        <v>2018</v>
      </c>
      <c r="K66" t="s">
        <v>69</v>
      </c>
      <c r="L66" s="34">
        <v>-1</v>
      </c>
      <c r="M66" s="34" t="str">
        <f>M41</f>
        <v>LDV</v>
      </c>
      <c r="N66" s="35">
        <f>[1]Demands!C59</f>
        <v>0.74108639947108168</v>
      </c>
      <c r="O66" s="35">
        <f>[1]Demands!D59</f>
        <v>0.79071880912169545</v>
      </c>
      <c r="P66" s="35">
        <f>[1]Demands!E59</f>
        <v>0.6386131571238467</v>
      </c>
      <c r="Q66" s="35">
        <f>[1]Demands!F59</f>
        <v>0.75580744416441215</v>
      </c>
      <c r="R66" s="35">
        <f>[1]Demands!G59</f>
        <v>0.71320246300225565</v>
      </c>
      <c r="S66" s="35">
        <f>[1]Demands!H59</f>
        <v>0.78115676031065473</v>
      </c>
      <c r="T66" s="35">
        <f>[1]Demands!I59</f>
        <v>0.76642349622098382</v>
      </c>
      <c r="U66" s="35">
        <f>[1]Demands!J59</f>
        <v>0.74828496387185417</v>
      </c>
      <c r="V66" s="35">
        <f>[1]Demands!K59</f>
        <v>0.78640329755658556</v>
      </c>
      <c r="W66" s="35">
        <f>[1]Demands!L59</f>
        <v>0.74588309703681677</v>
      </c>
      <c r="X66" s="35">
        <f>[1]Demands!M59</f>
        <v>0.80172469534468704</v>
      </c>
      <c r="Y66" s="35">
        <f>[1]Demands!N59</f>
        <v>0.79583426304303684</v>
      </c>
      <c r="Z66" s="35">
        <f>[1]Demands!O59</f>
        <v>0.77907090765006382</v>
      </c>
      <c r="AA66" s="35">
        <f>[1]Demands!P59</f>
        <v>0.80155723993574601</v>
      </c>
      <c r="AB66" s="35">
        <f>[1]Demands!Q59</f>
        <v>0.78887154985237196</v>
      </c>
      <c r="AC66" s="35">
        <f>[1]Demands!R59</f>
        <v>0.70533422841274862</v>
      </c>
      <c r="AD66" s="35">
        <f>[1]Demands!S59</f>
        <v>0.78717070970762593</v>
      </c>
      <c r="AE66" s="35">
        <f>[1]Demands!T59</f>
        <v>0.77916775606401434</v>
      </c>
      <c r="AF66" s="35">
        <f>[1]Demands!U59</f>
        <v>0.80467495581567261</v>
      </c>
      <c r="AG66" s="35">
        <f>[1]Demands!V59</f>
        <v>0.74505854970828844</v>
      </c>
      <c r="AH66" s="35">
        <f>[1]Demands!W59</f>
        <v>0.79514890678426453</v>
      </c>
      <c r="AI66" s="35">
        <f>[1]Demands!X59</f>
        <v>0.73736495113760858</v>
      </c>
      <c r="AJ66" s="35">
        <f>[1]Demands!Y59</f>
        <v>0.81853938082108479</v>
      </c>
      <c r="AK66" s="35">
        <f>[1]Demands!Z59</f>
        <v>0.77998817627338324</v>
      </c>
      <c r="AL66" s="35">
        <f>[1]Demands!AA59</f>
        <v>0.85154985463859412</v>
      </c>
      <c r="AM66" s="35">
        <f>[1]Demands!AB59</f>
        <v>0.88006272796227247</v>
      </c>
      <c r="AN66" s="35">
        <f>[1]Demands!AC59</f>
        <v>0.64231184378282558</v>
      </c>
      <c r="AO66" s="35">
        <f>[1]Demands!AD63</f>
        <v>0</v>
      </c>
    </row>
    <row r="67" spans="3:41" x14ac:dyDescent="0.3">
      <c r="C67" s="34"/>
      <c r="D67" s="34"/>
      <c r="E67" s="34"/>
      <c r="F67" s="34"/>
      <c r="G67" s="34"/>
      <c r="H67" s="34"/>
      <c r="I67" s="34"/>
      <c r="J67">
        <v>0</v>
      </c>
      <c r="K67" t="s">
        <v>69</v>
      </c>
      <c r="L67" s="34"/>
      <c r="M67" s="34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>
        <v>5</v>
      </c>
    </row>
    <row r="68" spans="3:41" x14ac:dyDescent="0.3">
      <c r="C68" s="34" t="s">
        <v>90</v>
      </c>
      <c r="D68" s="34"/>
      <c r="E68" s="34" t="str">
        <f t="shared" si="6"/>
        <v>TTAXI*</v>
      </c>
      <c r="F68" s="34"/>
      <c r="G68" s="34"/>
      <c r="H68" s="34" t="str">
        <f>H66</f>
        <v>TRAPL</v>
      </c>
      <c r="I68" s="34"/>
      <c r="J68">
        <v>2018</v>
      </c>
      <c r="K68" t="s">
        <v>69</v>
      </c>
      <c r="L68" s="34">
        <v>-1</v>
      </c>
      <c r="M68" s="34" t="str">
        <f>M43</f>
        <v>Taxis</v>
      </c>
      <c r="N68" s="35">
        <f>[1]Demands!C60</f>
        <v>1.214216695359136E-2</v>
      </c>
      <c r="O68" s="35">
        <f>[1]Demands!D60</f>
        <v>5.244564356444866E-3</v>
      </c>
      <c r="P68" s="35">
        <f>[1]Demands!E60</f>
        <v>2.5318479036608464E-2</v>
      </c>
      <c r="Q68" s="35">
        <f>[1]Demands!F60</f>
        <v>1.0199545943263343E-2</v>
      </c>
      <c r="R68" s="35">
        <f>[1]Demands!G60</f>
        <v>5.4465670112681473E-3</v>
      </c>
      <c r="S68" s="35">
        <f>[1]Demands!H60</f>
        <v>7.3305854058422536E-3</v>
      </c>
      <c r="T68" s="35">
        <f>[1]Demands!I60</f>
        <v>6.327365203104513E-3</v>
      </c>
      <c r="U68" s="35">
        <f>[1]Demands!J60</f>
        <v>1.4553702960433654E-2</v>
      </c>
      <c r="V68" s="35">
        <f>[1]Demands!K60</f>
        <v>1.4378136289327563E-2</v>
      </c>
      <c r="W68" s="35">
        <f>[1]Demands!L60</f>
        <v>4.7655125577413509E-3</v>
      </c>
      <c r="X68" s="35">
        <f>[1]Demands!M60</f>
        <v>8.6002260738130814E-3</v>
      </c>
      <c r="Y68" s="35">
        <f>[1]Demands!N60</f>
        <v>4.4354589246647135E-3</v>
      </c>
      <c r="Z68" s="35">
        <f>[1]Demands!O60</f>
        <v>6.592434448494537E-3</v>
      </c>
      <c r="AA68" s="35">
        <f>[1]Demands!P60</f>
        <v>7.3526877521562662E-3</v>
      </c>
      <c r="AB68" s="35">
        <f>[1]Demands!Q60</f>
        <v>9.0159384819168999E-3</v>
      </c>
      <c r="AC68" s="35">
        <f>[1]Demands!R60</f>
        <v>6.9712334769449829E-3</v>
      </c>
      <c r="AD68" s="35">
        <f>[1]Demands!S60</f>
        <v>9.4394919428535985E-3</v>
      </c>
      <c r="AE68" s="35">
        <f>[1]Demands!T60</f>
        <v>3.6138078846859318E-3</v>
      </c>
      <c r="AF68" s="35">
        <f>[1]Demands!U60</f>
        <v>6.3123502546919919E-3</v>
      </c>
      <c r="AG68" s="35">
        <f>[1]Demands!V60</f>
        <v>9.5979099500525071E-3</v>
      </c>
      <c r="AH68" s="35">
        <f>[1]Demands!W60</f>
        <v>5.8735122381989901E-3</v>
      </c>
      <c r="AI68" s="35">
        <f>[1]Demands!X60</f>
        <v>5.0103707288089395E-3</v>
      </c>
      <c r="AJ68" s="35">
        <f>[1]Demands!Y60</f>
        <v>4.3449135578945168E-3</v>
      </c>
      <c r="AK68" s="35">
        <f>[1]Demands!Z60</f>
        <v>6.2553697184935773E-3</v>
      </c>
      <c r="AL68" s="35">
        <f>[1]Demands!AA60</f>
        <v>6.8237115745591239E-3</v>
      </c>
      <c r="AM68" s="35">
        <f>[1]Demands!AB60</f>
        <v>7.9379260453763534E-3</v>
      </c>
      <c r="AN68" s="35">
        <f>[1]Demands!AC60</f>
        <v>2.7483693665086213E-3</v>
      </c>
      <c r="AO68" s="35">
        <f>[1]Demands!AD64</f>
        <v>0</v>
      </c>
    </row>
    <row r="69" spans="3:41" x14ac:dyDescent="0.3">
      <c r="C69" s="34"/>
      <c r="D69" s="34"/>
      <c r="E69" s="34"/>
      <c r="F69" s="34"/>
      <c r="G69" s="34"/>
      <c r="H69" s="34"/>
      <c r="I69" s="34"/>
      <c r="J69">
        <v>0</v>
      </c>
      <c r="K69" t="s">
        <v>69</v>
      </c>
      <c r="L69" s="34"/>
      <c r="M69" s="3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>
        <v>5</v>
      </c>
    </row>
    <row r="70" spans="3:41" x14ac:dyDescent="0.3">
      <c r="C70" s="34" t="s">
        <v>91</v>
      </c>
      <c r="D70" s="34"/>
      <c r="E70" s="34" t="str">
        <f t="shared" si="6"/>
        <v>TBUS*</v>
      </c>
      <c r="F70" s="34"/>
      <c r="G70" s="34"/>
      <c r="H70" s="34" t="str">
        <f>H68</f>
        <v>TRAPL</v>
      </c>
      <c r="I70" s="34"/>
      <c r="J70">
        <v>2018</v>
      </c>
      <c r="K70" t="s">
        <v>69</v>
      </c>
      <c r="L70" s="34">
        <v>-1</v>
      </c>
      <c r="M70" s="34" t="str">
        <f>M45</f>
        <v>BUS</v>
      </c>
      <c r="N70" s="35">
        <f>[1]Demands!C61</f>
        <v>0.1626965950818042</v>
      </c>
      <c r="O70" s="35">
        <f>[1]Demands!D61</f>
        <v>0.13109626623170204</v>
      </c>
      <c r="P70" s="35">
        <f>[1]Demands!E61</f>
        <v>0.23916819504950479</v>
      </c>
      <c r="Q70" s="35">
        <f>[1]Demands!F61</f>
        <v>0.15479346868381608</v>
      </c>
      <c r="R70" s="35">
        <f>[1]Demands!G61</f>
        <v>0.20800029152740038</v>
      </c>
      <c r="S70" s="35">
        <f>[1]Demands!H61</f>
        <v>0.12724978858051844</v>
      </c>
      <c r="T70" s="35">
        <f>[1]Demands!I61</f>
        <v>0.14827744084788594</v>
      </c>
      <c r="U70" s="35">
        <f>[1]Demands!J61</f>
        <v>0.14551722418000443</v>
      </c>
      <c r="V70" s="35">
        <f>[1]Demands!K61</f>
        <v>0.11766218454461841</v>
      </c>
      <c r="W70" s="35">
        <f>[1]Demands!L61</f>
        <v>0.17371900154534914</v>
      </c>
      <c r="X70" s="35">
        <f>[1]Demands!M61</f>
        <v>0.11196687123703571</v>
      </c>
      <c r="Y70" s="35">
        <f>[1]Demands!N61</f>
        <v>0.12599020808803368</v>
      </c>
      <c r="Z70" s="35">
        <f>[1]Demands!O61</f>
        <v>0.13241927644257739</v>
      </c>
      <c r="AA70" s="35">
        <f>[1]Demands!P61</f>
        <v>0.11487011188674058</v>
      </c>
      <c r="AB70" s="35">
        <f>[1]Demands!Q61</f>
        <v>0.11670831913312733</v>
      </c>
      <c r="AC70" s="35">
        <f>[1]Demands!R61</f>
        <v>0.2178213998684824</v>
      </c>
      <c r="AD70" s="35">
        <f>[1]Demands!S61</f>
        <v>0.12016236232976817</v>
      </c>
      <c r="AE70" s="35">
        <f>[1]Demands!T61</f>
        <v>0.14679096653005977</v>
      </c>
      <c r="AF70" s="35">
        <f>[1]Demands!U61</f>
        <v>0.10758223700696061</v>
      </c>
      <c r="AG70" s="35">
        <f>[1]Demands!V61</f>
        <v>0.1657308225029282</v>
      </c>
      <c r="AH70" s="35">
        <f>[1]Demands!W61</f>
        <v>0.12234818626194599</v>
      </c>
      <c r="AI70" s="35">
        <f>[1]Demands!X61</f>
        <v>0.18501691930313938</v>
      </c>
      <c r="AJ70" s="35">
        <f>[1]Demands!Y61</f>
        <v>0.10860805699514527</v>
      </c>
      <c r="AK70" s="35">
        <f>[1]Demands!Z61</f>
        <v>0.13030246782805119</v>
      </c>
      <c r="AL70" s="35">
        <f>[1]Demands!AA61</f>
        <v>5.0925275195199252E-2</v>
      </c>
      <c r="AM70" s="35">
        <f>[1]Demands!AB61</f>
        <v>9.1008381034736394E-3</v>
      </c>
      <c r="AN70" s="35">
        <f>[1]Demands!AC61</f>
        <v>0.28624951607603277</v>
      </c>
      <c r="AO70" s="35">
        <f>[1]Demands!AD65</f>
        <v>0</v>
      </c>
    </row>
    <row r="71" spans="3:41" x14ac:dyDescent="0.3">
      <c r="C71" s="34"/>
      <c r="D71" s="34"/>
      <c r="E71" s="34"/>
      <c r="F71" s="34"/>
      <c r="G71" s="34"/>
      <c r="H71" s="34"/>
      <c r="I71" s="34"/>
      <c r="J71">
        <v>0</v>
      </c>
      <c r="K71" t="s">
        <v>69</v>
      </c>
      <c r="L71" s="34"/>
      <c r="M71" s="34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>
        <v>5</v>
      </c>
    </row>
    <row r="72" spans="3:41" x14ac:dyDescent="0.3">
      <c r="C72" t="s">
        <v>93</v>
      </c>
      <c r="D72" s="34"/>
      <c r="E72" s="34" t="str">
        <f t="shared" si="6"/>
        <v>TLRAI*</v>
      </c>
      <c r="F72" s="34"/>
      <c r="G72" s="34"/>
      <c r="H72" s="34" t="str">
        <f>H70</f>
        <v>TRAPL</v>
      </c>
      <c r="I72" s="34"/>
      <c r="J72">
        <v>2018</v>
      </c>
      <c r="K72" t="s">
        <v>69</v>
      </c>
      <c r="L72" s="34">
        <v>-1</v>
      </c>
      <c r="M72" s="34" t="str">
        <f>M47</f>
        <v>Light rail (LUAS)</v>
      </c>
      <c r="N72" s="35">
        <f>[1]Demands!C62</f>
        <v>0</v>
      </c>
      <c r="O72" s="35">
        <f>[1]Demands!D62</f>
        <v>0</v>
      </c>
      <c r="P72" s="35">
        <f>[1]Demands!E62</f>
        <v>0</v>
      </c>
      <c r="Q72" s="35">
        <f>[1]Demands!F62</f>
        <v>0</v>
      </c>
      <c r="R72" s="35">
        <f>[1]Demands!G62</f>
        <v>0</v>
      </c>
      <c r="S72" s="35">
        <f>[1]Demands!H62</f>
        <v>0</v>
      </c>
      <c r="T72" s="35">
        <f>[1]Demands!I62</f>
        <v>0</v>
      </c>
      <c r="U72" s="35">
        <f>[1]Demands!J62</f>
        <v>0</v>
      </c>
      <c r="V72" s="35">
        <f>[1]Demands!K62</f>
        <v>0</v>
      </c>
      <c r="W72" s="35">
        <f>[1]Demands!L62</f>
        <v>0</v>
      </c>
      <c r="X72" s="35">
        <f>[1]Demands!M62</f>
        <v>0</v>
      </c>
      <c r="Y72" s="35">
        <f>[1]Demands!N62</f>
        <v>0</v>
      </c>
      <c r="Z72" s="35">
        <f>[1]Demands!O62</f>
        <v>0</v>
      </c>
      <c r="AA72" s="35">
        <f>[1]Demands!P62</f>
        <v>0</v>
      </c>
      <c r="AB72" s="35">
        <f>[1]Demands!Q62</f>
        <v>0</v>
      </c>
      <c r="AC72" s="35">
        <f>[1]Demands!R62</f>
        <v>0</v>
      </c>
      <c r="AD72" s="35">
        <f>[1]Demands!S62</f>
        <v>0</v>
      </c>
      <c r="AE72" s="35">
        <f>[1]Demands!T62</f>
        <v>0</v>
      </c>
      <c r="AF72" s="35">
        <f>[1]Demands!U62</f>
        <v>0</v>
      </c>
      <c r="AG72" s="35">
        <f>[1]Demands!V62</f>
        <v>0</v>
      </c>
      <c r="AH72" s="35">
        <f>[1]Demands!W62</f>
        <v>0</v>
      </c>
      <c r="AI72" s="35">
        <f>[1]Demands!X62</f>
        <v>0</v>
      </c>
      <c r="AJ72" s="35">
        <f>[1]Demands!Y62</f>
        <v>0</v>
      </c>
      <c r="AK72" s="35">
        <f>[1]Demands!Z62</f>
        <v>0</v>
      </c>
      <c r="AL72" s="35">
        <f>[1]Demands!AA62</f>
        <v>0</v>
      </c>
      <c r="AM72" s="35">
        <f>[1]Demands!AB62</f>
        <v>0</v>
      </c>
      <c r="AN72" s="35">
        <f>[1]Demands!AC62</f>
        <v>0</v>
      </c>
      <c r="AO72" s="35">
        <f>[1]Demands!AD66</f>
        <v>0</v>
      </c>
    </row>
    <row r="73" spans="3:41" x14ac:dyDescent="0.3">
      <c r="D73" s="34"/>
      <c r="E73" s="34"/>
      <c r="F73" s="34"/>
      <c r="G73" s="34"/>
      <c r="H73" s="34"/>
      <c r="I73" s="34"/>
      <c r="J73">
        <v>0</v>
      </c>
      <c r="K73" t="s">
        <v>69</v>
      </c>
      <c r="L73" s="34"/>
      <c r="M73" s="3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>
        <v>5</v>
      </c>
    </row>
    <row r="74" spans="3:41" x14ac:dyDescent="0.3">
      <c r="C74" s="32" t="s">
        <v>92</v>
      </c>
      <c r="D74" s="32"/>
      <c r="E74" s="34" t="str">
        <f t="shared" si="6"/>
        <v>THRAIL*</v>
      </c>
      <c r="F74" s="32"/>
      <c r="G74" s="32"/>
      <c r="H74" s="32" t="str">
        <f t="shared" ref="H74" si="7">H72</f>
        <v>TRAPL</v>
      </c>
      <c r="I74" s="32"/>
      <c r="J74" s="32">
        <v>2018</v>
      </c>
      <c r="K74" t="s">
        <v>69</v>
      </c>
      <c r="L74" s="32">
        <v>-1</v>
      </c>
      <c r="M74" s="32" t="str">
        <f t="shared" ref="M74" si="8">M49</f>
        <v>Train</v>
      </c>
      <c r="N74" s="33">
        <f>[1]Demands!C63</f>
        <v>8.4074838493522847E-2</v>
      </c>
      <c r="O74" s="33">
        <f>[1]Demands!D63</f>
        <v>7.2940360290157685E-2</v>
      </c>
      <c r="P74" s="33">
        <f>[1]Demands!E63</f>
        <v>9.6900168790040125E-2</v>
      </c>
      <c r="Q74" s="33">
        <f>[1]Demands!F63</f>
        <v>7.91995412085085E-2</v>
      </c>
      <c r="R74" s="33">
        <f>[1]Demands!G63</f>
        <v>7.3350678459075919E-2</v>
      </c>
      <c r="S74" s="33">
        <f>[1]Demands!H63</f>
        <v>8.426286570298451E-2</v>
      </c>
      <c r="T74" s="33">
        <f>[1]Demands!I63</f>
        <v>7.8971697728025606E-2</v>
      </c>
      <c r="U74" s="33">
        <f>[1]Demands!J63</f>
        <v>9.1644108987707917E-2</v>
      </c>
      <c r="V74" s="33">
        <f>[1]Demands!K63</f>
        <v>8.1556381609468237E-2</v>
      </c>
      <c r="W74" s="33">
        <f>[1]Demands!L63</f>
        <v>7.5632388860092645E-2</v>
      </c>
      <c r="X74" s="33">
        <f>[1]Demands!M63</f>
        <v>7.7708207344464181E-2</v>
      </c>
      <c r="Y74" s="33">
        <f>[1]Demands!N63</f>
        <v>7.3740069944264783E-2</v>
      </c>
      <c r="Z74" s="33">
        <f>[1]Demands!O63</f>
        <v>8.1917381458864319E-2</v>
      </c>
      <c r="AA74" s="33">
        <f>[1]Demands!P63</f>
        <v>7.6219960425357156E-2</v>
      </c>
      <c r="AB74" s="33">
        <f>[1]Demands!Q63</f>
        <v>8.5404192532583911E-2</v>
      </c>
      <c r="AC74" s="33">
        <f>[1]Demands!R63</f>
        <v>6.987313824182402E-2</v>
      </c>
      <c r="AD74" s="33">
        <f>[1]Demands!S63</f>
        <v>8.3227436019752521E-2</v>
      </c>
      <c r="AE74" s="33">
        <f>[1]Demands!T63</f>
        <v>7.0427469521239974E-2</v>
      </c>
      <c r="AF74" s="33">
        <f>[1]Demands!U63</f>
        <v>8.1430456922674907E-2</v>
      </c>
      <c r="AG74" s="33">
        <f>[1]Demands!V63</f>
        <v>7.9612717838730945E-2</v>
      </c>
      <c r="AH74" s="33">
        <f>[1]Demands!W63</f>
        <v>7.6629394715590618E-2</v>
      </c>
      <c r="AI74" s="33">
        <f>[1]Demands!X63</f>
        <v>7.2607758830443E-2</v>
      </c>
      <c r="AJ74" s="33">
        <f>[1]Demands!Y63</f>
        <v>6.8507648625875522E-2</v>
      </c>
      <c r="AK74" s="33">
        <f>[1]Demands!Z63</f>
        <v>8.3453986180072076E-2</v>
      </c>
      <c r="AL74" s="33">
        <f>[1]Demands!AA63</f>
        <v>9.070115859164736E-2</v>
      </c>
      <c r="AM74" s="33">
        <f>[1]Demands!AB63</f>
        <v>0.10289850788887757</v>
      </c>
      <c r="AN74" s="33">
        <f>[1]Demands!AC63</f>
        <v>6.8690270774633036E-2</v>
      </c>
      <c r="AO74" s="33">
        <f>[1]Demands!AD67</f>
        <v>0</v>
      </c>
    </row>
    <row r="75" spans="3:41" x14ac:dyDescent="0.3">
      <c r="J75" s="36">
        <v>0</v>
      </c>
      <c r="K75" t="s">
        <v>69</v>
      </c>
      <c r="AO75">
        <v>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G5" sqref="G5"/>
    </sheetView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63"/>
  <sheetViews>
    <sheetView tabSelected="1" zoomScale="70" zoomScaleNormal="70" workbookViewId="0">
      <selection activeCell="D15" sqref="D15:D17"/>
    </sheetView>
  </sheetViews>
  <sheetFormatPr defaultRowHeight="14.4" x14ac:dyDescent="0.3"/>
  <cols>
    <col min="4" max="4" width="13" customWidth="1"/>
  </cols>
  <sheetData>
    <row r="2" spans="2:33" x14ac:dyDescent="0.3">
      <c r="B2" s="16" t="s">
        <v>16</v>
      </c>
      <c r="C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2:33" ht="15" thickBot="1" x14ac:dyDescent="0.35">
      <c r="B3" s="17" t="s">
        <v>17</v>
      </c>
      <c r="C3" s="17" t="s">
        <v>12</v>
      </c>
      <c r="D3" s="17" t="s">
        <v>11</v>
      </c>
      <c r="E3" s="17" t="s">
        <v>6</v>
      </c>
      <c r="F3" s="17" t="s">
        <v>3</v>
      </c>
      <c r="G3" s="17" t="str">
        <f>[1]Regions!B2</f>
        <v>*National</v>
      </c>
      <c r="H3" s="17" t="str">
        <f>[1]Regions!C2</f>
        <v>IE-CW</v>
      </c>
      <c r="I3" s="17" t="str">
        <f>[1]Regions!D2</f>
        <v>IE-D</v>
      </c>
      <c r="J3" s="17" t="str">
        <f>[1]Regions!E2</f>
        <v>IE-KE</v>
      </c>
      <c r="K3" s="17" t="str">
        <f>[1]Regions!F2</f>
        <v>IE-KK</v>
      </c>
      <c r="L3" s="17" t="str">
        <f>[1]Regions!G2</f>
        <v>IE-LS</v>
      </c>
      <c r="M3" s="17" t="str">
        <f>[1]Regions!H2</f>
        <v>IE-LD</v>
      </c>
      <c r="N3" s="17" t="str">
        <f>[1]Regions!I2</f>
        <v>IE-LH</v>
      </c>
      <c r="O3" s="17" t="str">
        <f>[1]Regions!J2</f>
        <v>IE-MH</v>
      </c>
      <c r="P3" s="17" t="str">
        <f>[1]Regions!K2</f>
        <v>IE-OY</v>
      </c>
      <c r="Q3" s="17" t="str">
        <f>[1]Regions!L2</f>
        <v>IE-WH</v>
      </c>
      <c r="R3" s="17" t="str">
        <f>[1]Regions!M2</f>
        <v>IE-WX</v>
      </c>
      <c r="S3" s="17" t="str">
        <f>[1]Regions!N2</f>
        <v>IE-WW</v>
      </c>
      <c r="T3" s="17" t="str">
        <f>[1]Regions!O2</f>
        <v>IE-CE</v>
      </c>
      <c r="U3" s="17" t="str">
        <f>[1]Regions!P2</f>
        <v>IE-CO</v>
      </c>
      <c r="V3" s="17" t="str">
        <f>[1]Regions!Q2</f>
        <v>IE-KY</v>
      </c>
      <c r="W3" s="17" t="str">
        <f>[1]Regions!R2</f>
        <v>IE-LK</v>
      </c>
      <c r="X3" s="17" t="str">
        <f>[1]Regions!S2</f>
        <v>IE-TA</v>
      </c>
      <c r="Y3" s="17" t="str">
        <f>[1]Regions!T2</f>
        <v>IE-WD</v>
      </c>
      <c r="Z3" s="17" t="str">
        <f>[1]Regions!U2</f>
        <v>IE-G</v>
      </c>
      <c r="AA3" s="17" t="str">
        <f>[1]Regions!V2</f>
        <v>IE-LM</v>
      </c>
      <c r="AB3" s="17" t="str">
        <f>[1]Regions!W2</f>
        <v>IE-MO</v>
      </c>
      <c r="AC3" s="17" t="str">
        <f>[1]Regions!X2</f>
        <v>IE-RN</v>
      </c>
      <c r="AD3" s="17" t="str">
        <f>[1]Regions!Y2</f>
        <v>IE-SO</v>
      </c>
      <c r="AE3" s="17" t="str">
        <f>[1]Regions!Z2</f>
        <v>IE-CN</v>
      </c>
      <c r="AF3" s="17" t="str">
        <f>[1]Regions!AA2</f>
        <v>IE-DL</v>
      </c>
      <c r="AG3" s="17" t="str">
        <f>[1]Regions!AB2</f>
        <v>IE-MN</v>
      </c>
    </row>
    <row r="4" spans="2:33" x14ac:dyDescent="0.3">
      <c r="B4" s="15"/>
      <c r="C4" s="15"/>
      <c r="D4" s="15" t="s">
        <v>62</v>
      </c>
      <c r="E4" s="15" t="s">
        <v>65</v>
      </c>
      <c r="F4" s="15">
        <v>2018</v>
      </c>
      <c r="G4" s="20">
        <f>[1]Demands!C4</f>
        <v>14.556561092397196</v>
      </c>
      <c r="H4" s="20">
        <f>[1]Demands!D4</f>
        <v>0.19075815329593268</v>
      </c>
      <c r="I4" s="20">
        <f>[1]Demands!E4</f>
        <v>3.8138683626467009</v>
      </c>
      <c r="J4" s="20">
        <f>[1]Demands!F4</f>
        <v>0.70334338163959453</v>
      </c>
      <c r="K4" s="20">
        <f>[1]Demands!G4</f>
        <v>0.3263059331917631</v>
      </c>
      <c r="L4" s="20">
        <f>[1]Demands!H4</f>
        <v>0.25725946218495216</v>
      </c>
      <c r="M4" s="20">
        <f>[1]Demands!I4</f>
        <v>0.12926410609378711</v>
      </c>
      <c r="N4" s="20">
        <f>[1]Demands!J4</f>
        <v>0.37066642356770213</v>
      </c>
      <c r="O4" s="20">
        <f>[1]Demands!K4</f>
        <v>0.61012642539130313</v>
      </c>
      <c r="P4" s="20">
        <f>[1]Demands!L4</f>
        <v>0.25256357827040127</v>
      </c>
      <c r="Q4" s="20">
        <f>[1]Demands!M4</f>
        <v>0.28627808516599751</v>
      </c>
      <c r="R4" s="20">
        <f>[1]Demands!N4</f>
        <v>0.49824919039150339</v>
      </c>
      <c r="S4" s="20">
        <f>[1]Demands!O4</f>
        <v>0.44072764898712008</v>
      </c>
      <c r="T4" s="20">
        <f>[1]Demands!P4</f>
        <v>0.38789417997018355</v>
      </c>
      <c r="U4" s="20">
        <f>[1]Demands!Q4</f>
        <v>1.6403528726430969</v>
      </c>
      <c r="V4" s="20">
        <f>[1]Demands!R4</f>
        <v>0.50223766282260618</v>
      </c>
      <c r="W4" s="20">
        <f>[1]Demands!S4</f>
        <v>0.59887772521592175</v>
      </c>
      <c r="X4" s="20">
        <f>[1]Demands!T4</f>
        <v>0.54597893159747035</v>
      </c>
      <c r="Y4" s="20">
        <f>[1]Demands!U4</f>
        <v>0.36254754715779958</v>
      </c>
      <c r="Z4" s="20">
        <f>[1]Demands!V4</f>
        <v>0.8103180854486004</v>
      </c>
      <c r="AA4" s="20">
        <f>[1]Demands!W4</f>
        <v>0.10383763195644793</v>
      </c>
      <c r="AB4" s="20">
        <f>[1]Demands!X4</f>
        <v>0.43396473286285792</v>
      </c>
      <c r="AC4" s="20">
        <f>[1]Demands!Y4</f>
        <v>0.22701130303232972</v>
      </c>
      <c r="AD4" s="20">
        <f>[1]Demands!Z4</f>
        <v>0.20014421509334299</v>
      </c>
      <c r="AE4" s="20">
        <f>[1]Demands!AA4</f>
        <v>0.22324073939976716</v>
      </c>
      <c r="AF4" s="20">
        <f>[1]Demands!AB4</f>
        <v>0.43304852577361913</v>
      </c>
      <c r="AG4" s="20">
        <f>[1]Demands!AC4</f>
        <v>0.20769618859639608</v>
      </c>
    </row>
    <row r="5" spans="2:33" ht="15.6" x14ac:dyDescent="0.3">
      <c r="B5" s="15"/>
      <c r="C5" s="15"/>
      <c r="D5" s="15" t="s">
        <v>62</v>
      </c>
      <c r="E5" s="25" t="s">
        <v>65</v>
      </c>
      <c r="F5" s="18">
        <v>2050</v>
      </c>
      <c r="G5" s="21">
        <f>G4*$D15</f>
        <v>21.834841638595794</v>
      </c>
      <c r="H5" s="21">
        <f t="shared" ref="H5:AG5" si="0">H4*$D$15</f>
        <v>0.28613722994389901</v>
      </c>
      <c r="I5" s="21">
        <f t="shared" si="0"/>
        <v>5.7208025439700512</v>
      </c>
      <c r="J5" s="21">
        <f t="shared" si="0"/>
        <v>1.0550150724593919</v>
      </c>
      <c r="K5" s="21">
        <f t="shared" si="0"/>
        <v>0.48945889978764467</v>
      </c>
      <c r="L5" s="21">
        <f t="shared" si="0"/>
        <v>0.38588919327742821</v>
      </c>
      <c r="M5" s="21">
        <f t="shared" si="0"/>
        <v>0.19389615914068065</v>
      </c>
      <c r="N5" s="21">
        <f t="shared" si="0"/>
        <v>0.55599963535155317</v>
      </c>
      <c r="O5" s="21">
        <f t="shared" si="0"/>
        <v>0.91518963808695464</v>
      </c>
      <c r="P5" s="21">
        <f t="shared" si="0"/>
        <v>0.37884536740560193</v>
      </c>
      <c r="Q5" s="21">
        <f t="shared" si="0"/>
        <v>0.42941712774899626</v>
      </c>
      <c r="R5" s="21">
        <f t="shared" si="0"/>
        <v>0.74737378558725509</v>
      </c>
      <c r="S5" s="21">
        <f t="shared" si="0"/>
        <v>0.66109147348068009</v>
      </c>
      <c r="T5" s="21">
        <f t="shared" si="0"/>
        <v>0.5818412699552753</v>
      </c>
      <c r="U5" s="21">
        <f t="shared" si="0"/>
        <v>2.4605293089646452</v>
      </c>
      <c r="V5" s="21">
        <f t="shared" si="0"/>
        <v>0.75335649423390927</v>
      </c>
      <c r="W5" s="21">
        <f t="shared" si="0"/>
        <v>0.89831658782388257</v>
      </c>
      <c r="X5" s="21">
        <f t="shared" si="0"/>
        <v>0.81896839739620553</v>
      </c>
      <c r="Y5" s="21">
        <f t="shared" si="0"/>
        <v>0.54382132073669931</v>
      </c>
      <c r="Z5" s="21">
        <f t="shared" si="0"/>
        <v>1.2154771281729007</v>
      </c>
      <c r="AA5" s="21">
        <f t="shared" si="0"/>
        <v>0.15575644793467192</v>
      </c>
      <c r="AB5" s="21">
        <f t="shared" si="0"/>
        <v>0.65094709929428685</v>
      </c>
      <c r="AC5" s="21">
        <f t="shared" si="0"/>
        <v>0.34051695454849457</v>
      </c>
      <c r="AD5" s="21">
        <f t="shared" si="0"/>
        <v>0.30021632264001447</v>
      </c>
      <c r="AE5" s="21">
        <f t="shared" si="0"/>
        <v>0.33486110909965072</v>
      </c>
      <c r="AF5" s="21">
        <f t="shared" si="0"/>
        <v>0.64957278866042867</v>
      </c>
      <c r="AG5" s="21">
        <f t="shared" si="0"/>
        <v>0.31154428289459413</v>
      </c>
    </row>
    <row r="6" spans="2:33" x14ac:dyDescent="0.3">
      <c r="B6" s="15"/>
      <c r="C6" s="15"/>
      <c r="D6" s="15" t="s">
        <v>62</v>
      </c>
      <c r="E6" s="15" t="s">
        <v>66</v>
      </c>
      <c r="F6" s="15">
        <v>2018</v>
      </c>
      <c r="G6" s="20">
        <f>[1]Demands!C5</f>
        <v>31.276118540280986</v>
      </c>
      <c r="H6" s="20">
        <f>[1]Demands!D5</f>
        <v>0.43519149385547129</v>
      </c>
      <c r="I6" s="20">
        <f>[1]Demands!E5</f>
        <v>7.6220930610573197</v>
      </c>
      <c r="J6" s="20">
        <f>[1]Demands!F5</f>
        <v>1.5519093827676476</v>
      </c>
      <c r="K6" s="20">
        <f>[1]Demands!G5</f>
        <v>0.73703191607760743</v>
      </c>
      <c r="L6" s="20">
        <f>[1]Demands!H5</f>
        <v>0.55451713599955721</v>
      </c>
      <c r="M6" s="20">
        <f>[1]Demands!I5</f>
        <v>0.28568437258778695</v>
      </c>
      <c r="N6" s="20">
        <f>[1]Demands!J5</f>
        <v>0.76950577172521428</v>
      </c>
      <c r="O6" s="20">
        <f>[1]Demands!K5</f>
        <v>1.3359499798250478</v>
      </c>
      <c r="P6" s="20">
        <f>[1]Demands!L5</f>
        <v>0.56616320344762294</v>
      </c>
      <c r="Q6" s="20">
        <f>[1]Demands!M5</f>
        <v>0.63911185847443031</v>
      </c>
      <c r="R6" s="20">
        <f>[1]Demands!N5</f>
        <v>1.1334816009734383</v>
      </c>
      <c r="S6" s="20">
        <f>[1]Demands!O5</f>
        <v>0.96185938421931272</v>
      </c>
      <c r="T6" s="20">
        <f>[1]Demands!P5</f>
        <v>0.8723586108918423</v>
      </c>
      <c r="U6" s="20">
        <f>[1]Demands!Q5</f>
        <v>3.5254749048173277</v>
      </c>
      <c r="V6" s="20">
        <f>[1]Demands!R5</f>
        <v>1.1538869884003555</v>
      </c>
      <c r="W6" s="20">
        <f>[1]Demands!S5</f>
        <v>1.2995736671311431</v>
      </c>
      <c r="X6" s="20">
        <f>[1]Demands!T5</f>
        <v>1.2604324784412986</v>
      </c>
      <c r="Y6" s="20">
        <f>[1]Demands!U5</f>
        <v>0.79517788054022265</v>
      </c>
      <c r="Z6" s="20">
        <f>[1]Demands!V5</f>
        <v>1.7803554187858515</v>
      </c>
      <c r="AA6" s="20">
        <f>[1]Demands!W5</f>
        <v>0.23239789425769783</v>
      </c>
      <c r="AB6" s="20">
        <f>[1]Demands!X5</f>
        <v>0.98601597898071291</v>
      </c>
      <c r="AC6" s="20">
        <f>[1]Demands!Y5</f>
        <v>0.53090140271719211</v>
      </c>
      <c r="AD6" s="20">
        <f>[1]Demands!Z5</f>
        <v>0.43310682655274862</v>
      </c>
      <c r="AE6" s="20">
        <f>[1]Demands!AA5</f>
        <v>0.47060177269376968</v>
      </c>
      <c r="AF6" s="20">
        <f>[1]Demands!AB5</f>
        <v>0.86668930093951158</v>
      </c>
      <c r="AG6" s="20">
        <f>[1]Demands!AC5</f>
        <v>0.47664625412085693</v>
      </c>
    </row>
    <row r="7" spans="2:33" ht="15.6" x14ac:dyDescent="0.3">
      <c r="B7" s="15"/>
      <c r="C7" s="15"/>
      <c r="D7" s="15" t="s">
        <v>62</v>
      </c>
      <c r="E7" s="26" t="s">
        <v>66</v>
      </c>
      <c r="F7" s="19">
        <v>2050</v>
      </c>
      <c r="G7" s="21">
        <f t="shared" ref="G7:AG7" si="1">G6*$D$16</f>
        <v>46.914177810421478</v>
      </c>
      <c r="H7" s="21">
        <f t="shared" si="1"/>
        <v>0.65278724078320693</v>
      </c>
      <c r="I7" s="21">
        <f t="shared" si="1"/>
        <v>11.433139591585979</v>
      </c>
      <c r="J7" s="21">
        <f t="shared" si="1"/>
        <v>2.3278640741514716</v>
      </c>
      <c r="K7" s="21">
        <f t="shared" si="1"/>
        <v>1.1055478741164111</v>
      </c>
      <c r="L7" s="21">
        <f t="shared" si="1"/>
        <v>0.83177570399933587</v>
      </c>
      <c r="M7" s="21">
        <f t="shared" si="1"/>
        <v>0.42852655888168045</v>
      </c>
      <c r="N7" s="21">
        <f t="shared" si="1"/>
        <v>1.1542586575878215</v>
      </c>
      <c r="O7" s="21">
        <f t="shared" si="1"/>
        <v>2.0039249697375716</v>
      </c>
      <c r="P7" s="21">
        <f t="shared" si="1"/>
        <v>0.84924480517143441</v>
      </c>
      <c r="Q7" s="21">
        <f t="shared" si="1"/>
        <v>0.9586677877116454</v>
      </c>
      <c r="R7" s="21">
        <f t="shared" si="1"/>
        <v>1.7002224014601575</v>
      </c>
      <c r="S7" s="21">
        <f t="shared" si="1"/>
        <v>1.442789076328969</v>
      </c>
      <c r="T7" s="21">
        <f t="shared" si="1"/>
        <v>1.3085379163377635</v>
      </c>
      <c r="U7" s="21">
        <f t="shared" si="1"/>
        <v>5.2882123572259916</v>
      </c>
      <c r="V7" s="21">
        <f t="shared" si="1"/>
        <v>1.7308304826005334</v>
      </c>
      <c r="W7" s="21">
        <f t="shared" si="1"/>
        <v>1.9493605006967147</v>
      </c>
      <c r="X7" s="21">
        <f t="shared" si="1"/>
        <v>1.8906487176619478</v>
      </c>
      <c r="Y7" s="21">
        <f t="shared" si="1"/>
        <v>1.1927668208103339</v>
      </c>
      <c r="Z7" s="21">
        <f t="shared" si="1"/>
        <v>2.6705331281787772</v>
      </c>
      <c r="AA7" s="21">
        <f t="shared" si="1"/>
        <v>0.34859684138654673</v>
      </c>
      <c r="AB7" s="21">
        <f t="shared" si="1"/>
        <v>1.4790239684710693</v>
      </c>
      <c r="AC7" s="21">
        <f t="shared" si="1"/>
        <v>0.79635210407578816</v>
      </c>
      <c r="AD7" s="21">
        <f t="shared" si="1"/>
        <v>0.64966023982912291</v>
      </c>
      <c r="AE7" s="21">
        <f t="shared" si="1"/>
        <v>0.70590265904065452</v>
      </c>
      <c r="AF7" s="21">
        <f t="shared" si="1"/>
        <v>1.3000339514092674</v>
      </c>
      <c r="AG7" s="21">
        <f t="shared" si="1"/>
        <v>0.71496938118128539</v>
      </c>
    </row>
    <row r="8" spans="2:33" x14ac:dyDescent="0.3">
      <c r="B8" s="15"/>
      <c r="C8" s="15"/>
      <c r="D8" s="15" t="s">
        <v>62</v>
      </c>
      <c r="E8" s="15" t="s">
        <v>67</v>
      </c>
      <c r="F8" s="15">
        <v>2018</v>
      </c>
      <c r="G8" s="20">
        <f>[1]Demands!C6</f>
        <v>27.131577542973638</v>
      </c>
      <c r="H8" s="20">
        <f>[1]Demands!D6</f>
        <v>0.373897486374975</v>
      </c>
      <c r="I8" s="20">
        <f>[1]Demands!E6</f>
        <v>6.6607449340349936</v>
      </c>
      <c r="J8" s="20">
        <f>[1]Demands!F6</f>
        <v>1.3457957919305057</v>
      </c>
      <c r="K8" s="20">
        <f>[1]Demands!G6</f>
        <v>0.64805463087287241</v>
      </c>
      <c r="L8" s="20">
        <f>[1]Demands!H6</f>
        <v>0.48149946813234057</v>
      </c>
      <c r="M8" s="20">
        <f>[1]Demands!I6</f>
        <v>0.24792998248868531</v>
      </c>
      <c r="N8" s="20">
        <f>[1]Demands!J6</f>
        <v>0.6736874578715788</v>
      </c>
      <c r="O8" s="20">
        <f>[1]Demands!K6</f>
        <v>1.145614903113785</v>
      </c>
      <c r="P8" s="20">
        <f>[1]Demands!L6</f>
        <v>0.49378011021821833</v>
      </c>
      <c r="Q8" s="20">
        <f>[1]Demands!M6</f>
        <v>0.54722173482691427</v>
      </c>
      <c r="R8" s="20">
        <f>[1]Demands!N6</f>
        <v>0.97262646758485327</v>
      </c>
      <c r="S8" s="20">
        <f>[1]Demands!O6</f>
        <v>0.83286416374941885</v>
      </c>
      <c r="T8" s="20">
        <f>[1]Demands!P6</f>
        <v>0.74674766413249039</v>
      </c>
      <c r="U8" s="20">
        <f>[1]Demands!Q6</f>
        <v>3.0449422514531714</v>
      </c>
      <c r="V8" s="20">
        <f>[1]Demands!R6</f>
        <v>1.0126394376791288</v>
      </c>
      <c r="W8" s="20">
        <f>[1]Demands!S6</f>
        <v>1.1217784798314174</v>
      </c>
      <c r="X8" s="20">
        <f>[1]Demands!T6</f>
        <v>1.0852427647392462</v>
      </c>
      <c r="Y8" s="20">
        <f>[1]Demands!U6</f>
        <v>0.6834292413998585</v>
      </c>
      <c r="Z8" s="20">
        <f>[1]Demands!V6</f>
        <v>1.5527405180508131</v>
      </c>
      <c r="AA8" s="20">
        <f>[1]Demands!W6</f>
        <v>0.20031586047476843</v>
      </c>
      <c r="AB8" s="20">
        <f>[1]Demands!X6</f>
        <v>0.86102306186829458</v>
      </c>
      <c r="AC8" s="20">
        <f>[1]Demands!Y6</f>
        <v>0.4513160972888865</v>
      </c>
      <c r="AD8" s="20">
        <f>[1]Demands!Z6</f>
        <v>0.37617525772313687</v>
      </c>
      <c r="AE8" s="20">
        <f>[1]Demands!AA6</f>
        <v>0.40231788404487256</v>
      </c>
      <c r="AF8" s="20">
        <f>[1]Demands!AB6</f>
        <v>0.74109890371757148</v>
      </c>
      <c r="AG8" s="20">
        <f>[1]Demands!AC6</f>
        <v>0.42809298937083867</v>
      </c>
    </row>
    <row r="9" spans="2:33" ht="15.6" x14ac:dyDescent="0.3">
      <c r="B9" s="22"/>
      <c r="C9" s="22"/>
      <c r="D9" s="22" t="s">
        <v>62</v>
      </c>
      <c r="E9" s="27" t="s">
        <v>67</v>
      </c>
      <c r="F9" s="23">
        <v>2050</v>
      </c>
      <c r="G9" s="24">
        <f t="shared" ref="G9:AG9" si="2">G8*$D$17</f>
        <v>40.697366314460453</v>
      </c>
      <c r="H9" s="24">
        <f t="shared" si="2"/>
        <v>0.56084622956246255</v>
      </c>
      <c r="I9" s="24">
        <f t="shared" si="2"/>
        <v>9.9911174010524899</v>
      </c>
      <c r="J9" s="24">
        <f t="shared" si="2"/>
        <v>2.0186936878957584</v>
      </c>
      <c r="K9" s="24">
        <f t="shared" si="2"/>
        <v>0.97208194630930866</v>
      </c>
      <c r="L9" s="24">
        <f t="shared" si="2"/>
        <v>0.72224920219851085</v>
      </c>
      <c r="M9" s="24">
        <f t="shared" si="2"/>
        <v>0.37189497373302793</v>
      </c>
      <c r="N9" s="24">
        <f t="shared" si="2"/>
        <v>1.0105311868073681</v>
      </c>
      <c r="O9" s="24">
        <f t="shared" si="2"/>
        <v>1.7184223546706776</v>
      </c>
      <c r="P9" s="24">
        <f t="shared" si="2"/>
        <v>0.74067016532732755</v>
      </c>
      <c r="Q9" s="24">
        <f t="shared" si="2"/>
        <v>0.82083260224037136</v>
      </c>
      <c r="R9" s="24">
        <f t="shared" si="2"/>
        <v>1.4589397013772798</v>
      </c>
      <c r="S9" s="24">
        <f t="shared" si="2"/>
        <v>1.2492962456241283</v>
      </c>
      <c r="T9" s="24">
        <f t="shared" si="2"/>
        <v>1.1201214961987356</v>
      </c>
      <c r="U9" s="24">
        <f t="shared" si="2"/>
        <v>4.5674133771797569</v>
      </c>
      <c r="V9" s="24">
        <f t="shared" si="2"/>
        <v>1.5189591565186933</v>
      </c>
      <c r="W9" s="24">
        <f t="shared" si="2"/>
        <v>1.6826677197471263</v>
      </c>
      <c r="X9" s="24">
        <f t="shared" si="2"/>
        <v>1.6278641471088693</v>
      </c>
      <c r="Y9" s="24">
        <f t="shared" si="2"/>
        <v>1.0251438620997877</v>
      </c>
      <c r="Z9" s="24">
        <f t="shared" si="2"/>
        <v>2.3291107770762198</v>
      </c>
      <c r="AA9" s="24">
        <f t="shared" si="2"/>
        <v>0.30047379071215263</v>
      </c>
      <c r="AB9" s="24">
        <f t="shared" si="2"/>
        <v>1.2915345928024418</v>
      </c>
      <c r="AC9" s="24">
        <f t="shared" si="2"/>
        <v>0.67697414593332972</v>
      </c>
      <c r="AD9" s="24">
        <f t="shared" si="2"/>
        <v>0.56426288658470525</v>
      </c>
      <c r="AE9" s="24">
        <f t="shared" si="2"/>
        <v>0.6034768260673089</v>
      </c>
      <c r="AF9" s="24">
        <f t="shared" si="2"/>
        <v>1.1116483555763572</v>
      </c>
      <c r="AG9" s="24">
        <f t="shared" si="2"/>
        <v>0.64213948405625798</v>
      </c>
    </row>
    <row r="10" spans="2:33" x14ac:dyDescent="0.3">
      <c r="B10" s="15"/>
      <c r="C10" s="15"/>
      <c r="D10" s="15"/>
    </row>
    <row r="11" spans="2:33" x14ac:dyDescent="0.3">
      <c r="B11" s="15"/>
      <c r="C11" s="15"/>
      <c r="D11" s="15"/>
    </row>
    <row r="12" spans="2:33" x14ac:dyDescent="0.3">
      <c r="B12" s="15"/>
      <c r="C12" s="15"/>
      <c r="D12" s="15"/>
    </row>
    <row r="13" spans="2:33" x14ac:dyDescent="0.3">
      <c r="B13" s="15" t="s">
        <v>63</v>
      </c>
      <c r="C13" s="15"/>
      <c r="D13" s="15"/>
    </row>
    <row r="14" spans="2:33" x14ac:dyDescent="0.3">
      <c r="B14" s="15" t="s">
        <v>64</v>
      </c>
      <c r="C14" s="15">
        <v>2018</v>
      </c>
      <c r="D14" s="15">
        <v>2050</v>
      </c>
    </row>
    <row r="15" spans="2:33" x14ac:dyDescent="0.3">
      <c r="B15" s="15" t="s">
        <v>65</v>
      </c>
      <c r="C15" s="15">
        <v>1</v>
      </c>
      <c r="D15" s="15">
        <v>1.5</v>
      </c>
    </row>
    <row r="16" spans="2:33" x14ac:dyDescent="0.3">
      <c r="B16" s="15" t="s">
        <v>66</v>
      </c>
      <c r="C16" s="15">
        <v>1</v>
      </c>
      <c r="D16" s="15">
        <v>1.5</v>
      </c>
    </row>
    <row r="17" spans="2:4" x14ac:dyDescent="0.3">
      <c r="B17" s="15" t="s">
        <v>67</v>
      </c>
      <c r="C17" s="15">
        <v>1</v>
      </c>
      <c r="D17" s="15">
        <v>1.5</v>
      </c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D38" s="15"/>
    </row>
    <row r="39" spans="2:4" x14ac:dyDescent="0.3">
      <c r="D39" s="15"/>
    </row>
    <row r="40" spans="2:4" x14ac:dyDescent="0.3">
      <c r="D40" s="15"/>
    </row>
    <row r="41" spans="2:4" x14ac:dyDescent="0.3">
      <c r="D41" s="15"/>
    </row>
    <row r="42" spans="2:4" x14ac:dyDescent="0.3">
      <c r="D42" s="15"/>
    </row>
    <row r="43" spans="2:4" x14ac:dyDescent="0.3">
      <c r="D43" s="15"/>
    </row>
    <row r="44" spans="2:4" x14ac:dyDescent="0.3">
      <c r="D44" s="15"/>
    </row>
    <row r="45" spans="2:4" x14ac:dyDescent="0.3">
      <c r="D45" s="15"/>
    </row>
    <row r="46" spans="2:4" x14ac:dyDescent="0.3">
      <c r="D46" s="15"/>
    </row>
    <row r="47" spans="2:4" x14ac:dyDescent="0.3">
      <c r="D47" s="15"/>
    </row>
    <row r="52" spans="5:33" x14ac:dyDescent="0.3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5:33" x14ac:dyDescent="0.3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5:33" x14ac:dyDescent="0.3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5:33" x14ac:dyDescent="0.3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5:33" x14ac:dyDescent="0.3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5:33" x14ac:dyDescent="0.3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5:33" x14ac:dyDescent="0.3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5:33" x14ac:dyDescent="0.3"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5:33" x14ac:dyDescent="0.3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5:33" x14ac:dyDescent="0.3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5:33" x14ac:dyDescent="0.3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5:33" x14ac:dyDescent="0.3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</vt:lpstr>
      <vt:lpstr>UPD</vt:lpstr>
      <vt:lpstr>UCT1</vt:lpstr>
      <vt:lpstr>UCT2</vt:lpstr>
      <vt:lpstr>UCT3</vt:lpstr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2020-10-15T13:45:48Z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142940700054168</vt:r8>
  </property>
</Properties>
</file>