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Irish-TIMES-model\"/>
    </mc:Choice>
  </mc:AlternateContent>
  <xr:revisionPtr revIDLastSave="0" documentId="13_ncr:1_{BEBC4F2B-653B-4663-9F5B-D1E2ED342DED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Regions" sheetId="27" r:id="rId1"/>
    <sheet name="Region-Time Slices" sheetId="20" r:id="rId2"/>
    <sheet name="TimePeriods" sheetId="24" r:id="rId3"/>
    <sheet name="Import Settings" sheetId="17" r:id="rId4"/>
    <sheet name="Interpol_Extrapol_Defaults" sheetId="14" r:id="rId5"/>
    <sheet name="Constants" sheetId="25" r:id="rId6"/>
    <sheet name="Defaults" sheetId="26" r:id="rId7"/>
    <sheet name="CPI" sheetId="23" r:id="rId8"/>
    <sheet name="temp_cg" sheetId="28" r:id="rId9"/>
  </sheets>
  <definedNames>
    <definedName name="__123Graph_AEUMILKPN" hidden="1">#REF!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23" l="1"/>
  <c r="D6" i="23" s="1"/>
  <c r="D7" i="23" s="1"/>
  <c r="D8" i="23" s="1"/>
  <c r="D9" i="23" s="1"/>
  <c r="D10" i="23" s="1"/>
  <c r="D11" i="23" s="1"/>
  <c r="D12" i="23" s="1"/>
  <c r="D13" i="23" s="1"/>
  <c r="D14" i="23" s="1"/>
  <c r="D15" i="23" s="1"/>
  <c r="D16" i="23" s="1"/>
  <c r="D17" i="23" s="1"/>
  <c r="D18" i="23" s="1"/>
  <c r="D19" i="23" s="1"/>
  <c r="D20" i="23" s="1"/>
  <c r="D21" i="23" s="1"/>
  <c r="D4" i="23"/>
  <c r="B23" i="26"/>
  <c r="B19" i="26"/>
  <c r="B11" i="26"/>
  <c r="C24" i="25"/>
  <c r="B22" i="26" s="1"/>
  <c r="C23" i="25"/>
  <c r="B21" i="26" s="1"/>
  <c r="C22" i="25"/>
  <c r="B20" i="26" s="1"/>
  <c r="C21" i="25"/>
  <c r="C20" i="25"/>
  <c r="B18" i="26" s="1"/>
  <c r="C19" i="25"/>
  <c r="B17" i="26" s="1"/>
  <c r="C18" i="25"/>
  <c r="B16" i="26" s="1"/>
  <c r="C17" i="25"/>
  <c r="B15" i="26" s="1"/>
  <c r="C16" i="25"/>
  <c r="B14" i="26" s="1"/>
  <c r="C15" i="25"/>
  <c r="B13" i="26" s="1"/>
  <c r="C14" i="25"/>
  <c r="B12" i="26" s="1"/>
  <c r="C13" i="25"/>
  <c r="C12" i="25"/>
  <c r="B10" i="26" s="1"/>
  <c r="C11" i="25"/>
  <c r="B9" i="26" s="1"/>
  <c r="C10" i="25"/>
  <c r="B8" i="26" s="1"/>
  <c r="C9" i="25"/>
  <c r="B7" i="26" s="1"/>
  <c r="C8" i="25"/>
  <c r="B6" i="26" s="1"/>
  <c r="C7" i="25"/>
  <c r="B5" i="26" s="1"/>
  <c r="AC7" i="27"/>
  <c r="Z7" i="27"/>
  <c r="X7" i="27"/>
  <c r="W7" i="27"/>
  <c r="U7" i="27"/>
  <c r="R7" i="27"/>
  <c r="P7" i="27"/>
  <c r="O7" i="27"/>
  <c r="M7" i="27"/>
  <c r="J7" i="27"/>
  <c r="H7" i="27"/>
  <c r="G7" i="27"/>
  <c r="E7" i="27"/>
  <c r="C7" i="27"/>
  <c r="C6" i="27"/>
  <c r="AD5" i="27"/>
  <c r="AC5" i="27"/>
  <c r="AC3" i="27" s="1" a="1"/>
  <c r="AC3" i="27" s="1"/>
  <c r="C31" i="20" s="1"/>
  <c r="AB5" i="27"/>
  <c r="AA7" i="27" s="1"/>
  <c r="AA5" i="27"/>
  <c r="AA3" i="27" s="1" a="1"/>
  <c r="AA3" i="27" s="1"/>
  <c r="C29" i="20" s="1"/>
  <c r="Z5" i="27"/>
  <c r="Y7" i="27" s="1"/>
  <c r="Y5" i="27"/>
  <c r="Y3" i="27" s="1" a="1"/>
  <c r="Y3" i="27" s="1"/>
  <c r="C27" i="20" s="1"/>
  <c r="X5" i="27"/>
  <c r="W5" i="27"/>
  <c r="W3" i="27" s="1" a="1"/>
  <c r="W3" i="27" s="1"/>
  <c r="C25" i="20" s="1"/>
  <c r="V5" i="27"/>
  <c r="U5" i="27"/>
  <c r="U3" i="27" s="1" a="1"/>
  <c r="U3" i="27" s="1"/>
  <c r="C23" i="20" s="1"/>
  <c r="T5" i="27"/>
  <c r="S7" i="27" s="1"/>
  <c r="S5" i="27"/>
  <c r="S3" i="27" s="1" a="1"/>
  <c r="S3" i="27" s="1"/>
  <c r="C21" i="20" s="1"/>
  <c r="R5" i="27"/>
  <c r="Q7" i="27" s="1"/>
  <c r="Q5" i="27"/>
  <c r="Q3" i="27" s="1" a="1"/>
  <c r="Q3" i="27" s="1"/>
  <c r="C19" i="20" s="1"/>
  <c r="P5" i="27"/>
  <c r="O5" i="27"/>
  <c r="O3" i="27" s="1" a="1"/>
  <c r="O3" i="27" s="1"/>
  <c r="C17" i="20" s="1"/>
  <c r="N5" i="27"/>
  <c r="M5" i="27"/>
  <c r="M3" i="27" s="1" a="1"/>
  <c r="M3" i="27" s="1"/>
  <c r="C15" i="20" s="1"/>
  <c r="L5" i="27"/>
  <c r="K7" i="27" s="1"/>
  <c r="K5" i="27"/>
  <c r="K3" i="27" s="1" a="1"/>
  <c r="K3" i="27" s="1"/>
  <c r="C13" i="20" s="1"/>
  <c r="J5" i="27"/>
  <c r="I7" i="27" s="1"/>
  <c r="I5" i="27"/>
  <c r="I3" i="27" s="1" a="1"/>
  <c r="I3" i="27" s="1"/>
  <c r="C11" i="20" s="1"/>
  <c r="H5" i="27"/>
  <c r="G5" i="27"/>
  <c r="G3" i="27" s="1" a="1"/>
  <c r="G3" i="27" s="1"/>
  <c r="C9" i="20" s="1"/>
  <c r="F5" i="27"/>
  <c r="E5" i="27"/>
  <c r="E3" i="27" s="1" a="1"/>
  <c r="E3" i="27" s="1"/>
  <c r="C7" i="20" s="1"/>
  <c r="AD3" i="27" a="1"/>
  <c r="AD3" i="27"/>
  <c r="C32" i="20" s="1"/>
  <c r="X3" i="27" a="1"/>
  <c r="X3" i="27"/>
  <c r="C26" i="20" s="1"/>
  <c r="V3" i="27" a="1"/>
  <c r="V3" i="27"/>
  <c r="C24" i="20" s="1"/>
  <c r="T3" i="27" a="1"/>
  <c r="T3" i="27"/>
  <c r="C22" i="20" s="1"/>
  <c r="P3" i="27" a="1"/>
  <c r="P3" i="27"/>
  <c r="C18" i="20" s="1"/>
  <c r="N3" i="27" a="1"/>
  <c r="N3" i="27"/>
  <c r="C16" i="20" s="1"/>
  <c r="L3" i="27" a="1"/>
  <c r="L3" i="27"/>
  <c r="C14" i="20" s="1"/>
  <c r="H3" i="27" a="1"/>
  <c r="H3" i="27"/>
  <c r="C10" i="20" s="1"/>
  <c r="F3" i="27" a="1"/>
  <c r="F3" i="27"/>
  <c r="C8" i="20" s="1"/>
  <c r="D3" i="27" a="1"/>
  <c r="D3" i="27"/>
  <c r="C6" i="20" s="1"/>
  <c r="C3" i="27" a="1"/>
  <c r="C3" i="27"/>
  <c r="C5" i="20" s="1"/>
  <c r="D22" i="23" l="1"/>
  <c r="G23" i="25"/>
  <c r="G19" i="25"/>
  <c r="G15" i="25"/>
  <c r="G11" i="25"/>
  <c r="G7" i="25"/>
  <c r="G22" i="25"/>
  <c r="G18" i="25"/>
  <c r="G14" i="25"/>
  <c r="G10" i="25"/>
  <c r="G21" i="25"/>
  <c r="G17" i="25"/>
  <c r="G13" i="25"/>
  <c r="G9" i="25"/>
  <c r="G25" i="25"/>
  <c r="G24" i="25"/>
  <c r="G20" i="25"/>
  <c r="G16" i="25"/>
  <c r="G12" i="25"/>
  <c r="G8" i="25"/>
  <c r="D7" i="27"/>
  <c r="L7" i="27"/>
  <c r="T7" i="27"/>
  <c r="AB7" i="27"/>
  <c r="F7" i="27"/>
  <c r="N7" i="27"/>
  <c r="V7" i="27"/>
  <c r="J3" i="27" a="1"/>
  <c r="J3" i="27" s="1"/>
  <c r="C12" i="20" s="1"/>
  <c r="R3" i="27" a="1"/>
  <c r="R3" i="27" s="1"/>
  <c r="C20" i="20" s="1"/>
  <c r="Z3" i="27" a="1"/>
  <c r="Z3" i="27" s="1"/>
  <c r="C28" i="20" s="1"/>
  <c r="AB3" i="27" a="1"/>
  <c r="AB3" i="27" s="1"/>
  <c r="C30" i="20" s="1"/>
</calcChain>
</file>

<file path=xl/sharedStrings.xml><?xml version="1.0" encoding="utf-8"?>
<sst xmlns="http://schemas.openxmlformats.org/spreadsheetml/2006/main" count="247" uniqueCount="144">
  <si>
    <t>~TFM_UPD</t>
  </si>
  <si>
    <t>IMP*Z</t>
  </si>
  <si>
    <t>AllRegions</t>
  </si>
  <si>
    <t>Other_Indexes</t>
  </si>
  <si>
    <t>ACTCOST</t>
  </si>
  <si>
    <t>IMPDEMZ</t>
  </si>
  <si>
    <t>~BookRegions_Map</t>
  </si>
  <si>
    <t>~TimePeriods</t>
  </si>
  <si>
    <t>~TimeSlices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</si>
  <si>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</si>
  <si>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</si>
  <si>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</si>
  <si>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</si>
  <si>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</si>
  <si>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</si>
  <si>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</si>
  <si>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</si>
  <si>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</si>
  <si>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</si>
  <si>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</si>
  <si>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</si>
  <si>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</si>
  <si>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</si>
  <si>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</si>
  <si>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</si>
  <si>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</si>
  <si>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</si>
  <si>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</si>
  <si>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~ImpSettings</t>
  </si>
  <si>
    <t>Option</t>
  </si>
  <si>
    <t>Value</t>
  </si>
  <si>
    <t>Check #DIV/0 and #REF errors in Templates</t>
  </si>
  <si>
    <t>Create Dummy Imports for Energy and Material Commodities</t>
  </si>
  <si>
    <t>Create Dummy Imports for Demands</t>
  </si>
  <si>
    <t>Generate Vintage Bounds</t>
  </si>
  <si>
    <t>~StartYear</t>
  </si>
  <si>
    <t>~ActivePDef</t>
  </si>
  <si>
    <t>IE</t>
  </si>
  <si>
    <t>Euro inflation rate</t>
  </si>
  <si>
    <t>€ CPI</t>
  </si>
  <si>
    <t>Source: Eurostat</t>
  </si>
  <si>
    <t>P15</t>
  </si>
  <si>
    <t>CURR</t>
  </si>
  <si>
    <t>G_DYEAR</t>
  </si>
  <si>
    <t>G_DRATE</t>
  </si>
  <si>
    <t>G_CUREX</t>
  </si>
  <si>
    <t>* Discount rates, Timeslices, Exchange rates</t>
  </si>
  <si>
    <t>~Currencies</t>
  </si>
  <si>
    <t>Currency</t>
  </si>
  <si>
    <t>TRA</t>
  </si>
  <si>
    <t>Process_ActUnit</t>
  </si>
  <si>
    <t>Process_CapUnit</t>
  </si>
  <si>
    <t>Commodity_Unit</t>
  </si>
  <si>
    <t>DumVarforUC</t>
  </si>
  <si>
    <t>REG1</t>
  </si>
  <si>
    <t>REG2</t>
  </si>
  <si>
    <t>Dummy Imp Prices</t>
  </si>
  <si>
    <t>AGR</t>
  </si>
  <si>
    <t>SUP</t>
  </si>
  <si>
    <t>IND</t>
  </si>
  <si>
    <t>ELC</t>
  </si>
  <si>
    <t>COM</t>
  </si>
  <si>
    <t>RSD</t>
  </si>
  <si>
    <t>PJ</t>
  </si>
  <si>
    <t>PJ-a</t>
  </si>
  <si>
    <t>GW</t>
  </si>
  <si>
    <t>XX~DefUnits</t>
  </si>
  <si>
    <t>P12</t>
  </si>
  <si>
    <t>EUR18</t>
  </si>
  <si>
    <t>EUR19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</si>
  <si>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</si>
  <si>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</si>
  <si>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</si>
  <si>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</si>
  <si>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</si>
  <si>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</si>
  <si>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</si>
  <si>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</si>
  <si>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</si>
  <si>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</si>
  <si>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</si>
  <si>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</si>
  <si>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</si>
  <si>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</si>
  <si>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</si>
  <si>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</si>
  <si>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</si>
  <si>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</si>
  <si>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</si>
  <si>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</si>
  <si>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</si>
  <si>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</si>
  <si>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</si>
  <si>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</si>
  <si>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</si>
  <si>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</si>
  <si>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</si>
  <si>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</si>
  <si>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</si>
  <si>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</si>
  <si>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</si>
  <si>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</si>
  <si>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</si>
  <si>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</si>
  <si>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</si>
  <si>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</si>
  <si>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</si>
  <si>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</si>
  <si>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</si>
  <si>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</si>
  <si>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</si>
  <si>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</si>
  <si>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</si>
  <si>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</si>
  <si>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</si>
  <si>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</si>
  <si>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</si>
  <si>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</si>
  <si>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</si>
  <si>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</si>
  <si>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</si>
  <si>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</si>
  <si>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</si>
  <si>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</si>
  <si>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</si>
  <si>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</si>
  <si>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</si>
  <si>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</si>
  <si>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</si>
  <si>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A</t>
  </si>
  <si>
    <t>Month</t>
  </si>
  <si>
    <t>Season</t>
  </si>
  <si>
    <t>Day</t>
  </si>
  <si>
    <t>Type</t>
  </si>
  <si>
    <t>Hour</t>
  </si>
  <si>
    <t>~TFM_COMGRP</t>
  </si>
  <si>
    <t>Name</t>
  </si>
  <si>
    <t>Description</t>
  </si>
  <si>
    <t>IIS_Gases</t>
  </si>
  <si>
    <t>IIS CommGrp for gases</t>
  </si>
  <si>
    <t>INDGAS, INDIIS, INDCOG, INDCOP</t>
  </si>
  <si>
    <t>Allregions</t>
  </si>
  <si>
    <t>Y</t>
  </si>
  <si>
    <t>P33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</si>
</sst>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0"/>
      <name val="Arial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color rgb="FF0000FF"/>
      <name val="Arial"/>
      <family val="2"/>
    </font>
    <font>
      <b/>
      <sz val="10"/>
      <color rgb="FF000000"/>
      <name val="Arial"/>
      <family val="2"/>
    </font>
    <font>
      <b/>
      <sz val="10"/>
      <color indexed="12"/>
      <name val="Arial"/>
      <family val="2"/>
    </font>
    <font>
      <sz val="10"/>
      <color rgb="FF000000"/>
      <name val="Arial"/>
      <family val="2"/>
    </font>
    <font>
      <b/>
      <sz val="14"/>
      <color theme="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indexed="5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A72EC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/>
    </xf>
    <xf numFmtId="0" fontId="2" fillId="3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3" fillId="0" borderId="0" xfId="0" applyFont="1"/>
    <xf numFmtId="0" fontId="3" fillId="4" borderId="0" xfId="0" applyFont="1" applyFill="1"/>
    <xf numFmtId="0" fontId="4" fillId="5" borderId="2" xfId="0" applyFont="1" applyFill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6" borderId="0" xfId="0" applyFont="1" applyFill="1"/>
    <xf numFmtId="0" fontId="7" fillId="7" borderId="4" xfId="0" applyFont="1" applyFill="1" applyBorder="1"/>
    <xf numFmtId="0" fontId="1" fillId="7" borderId="4" xfId="0" applyFont="1" applyFill="1" applyBorder="1"/>
    <xf numFmtId="0" fontId="8" fillId="0" borderId="0" xfId="0" applyFont="1"/>
    <xf numFmtId="0" fontId="7" fillId="8" borderId="6" xfId="0" applyFont="1" applyFill="1" applyBorder="1"/>
    <xf numFmtId="0" fontId="7" fillId="8" borderId="7" xfId="0" applyFont="1" applyFill="1" applyBorder="1"/>
    <xf numFmtId="0" fontId="9" fillId="6" borderId="0" xfId="0" applyFont="1" applyFill="1"/>
    <xf numFmtId="0" fontId="10" fillId="9" borderId="0" xfId="0" applyFont="1" applyFill="1"/>
    <xf numFmtId="0" fontId="11" fillId="9" borderId="0" xfId="0" applyFont="1" applyFill="1"/>
    <xf numFmtId="0" fontId="12" fillId="5" borderId="2" xfId="0" applyFont="1" applyFill="1" applyBorder="1"/>
    <xf numFmtId="0" fontId="13" fillId="5" borderId="2" xfId="0" applyFont="1" applyFill="1" applyBorder="1"/>
    <xf numFmtId="0" fontId="14" fillId="0" borderId="0" xfId="0" applyFont="1"/>
    <xf numFmtId="0" fontId="12" fillId="0" borderId="0" xfId="0" applyFont="1"/>
    <xf numFmtId="0" fontId="13" fillId="0" borderId="0" xfId="0" applyFont="1"/>
    <xf numFmtId="2" fontId="3" fillId="0" borderId="0" xfId="0" applyNumberFormat="1" applyFont="1"/>
    <xf numFmtId="0" fontId="3" fillId="0" borderId="8" xfId="0" applyFont="1" applyBorder="1"/>
    <xf numFmtId="2" fontId="3" fillId="0" borderId="8" xfId="0" applyNumberFormat="1" applyFont="1" applyBorder="1"/>
    <xf numFmtId="0" fontId="15" fillId="0" borderId="9" xfId="0" applyFont="1" applyBorder="1" applyAlignment="1">
      <alignment vertical="center"/>
    </xf>
    <xf numFmtId="0" fontId="16" fillId="0" borderId="9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/>
    </xf>
    <xf numFmtId="0" fontId="16" fillId="0" borderId="9" xfId="0" applyFont="1" applyBorder="1" applyAlignment="1">
      <alignment horizontal="left" vertical="center"/>
    </xf>
    <xf numFmtId="0" fontId="15" fillId="0" borderId="9" xfId="0" applyFont="1" applyBorder="1" applyAlignment="1">
      <alignment horizontal="center" vertical="center"/>
    </xf>
    <xf numFmtId="10" fontId="15" fillId="0" borderId="9" xfId="0" applyNumberFormat="1" applyFont="1" applyBorder="1" applyAlignment="1">
      <alignment horizontal="center" vertical="center"/>
    </xf>
    <xf numFmtId="164" fontId="15" fillId="0" borderId="9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6" fillId="0" borderId="4" xfId="0" applyFont="1" applyBorder="1" applyAlignment="1">
      <alignment horizontal="left" vertical="center"/>
    </xf>
    <xf numFmtId="10" fontId="15" fillId="0" borderId="0" xfId="0" applyNumberFormat="1" applyFont="1" applyAlignment="1">
      <alignment horizontal="center" vertical="center"/>
    </xf>
    <xf numFmtId="164" fontId="15" fillId="0" borderId="4" xfId="0" applyNumberFormat="1" applyFont="1" applyBorder="1" applyAlignment="1">
      <alignment horizontal="center" vertical="center"/>
    </xf>
    <xf numFmtId="10" fontId="15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trlProps/ctrlProp1.xml><?xml version="1.0" encoding="utf-8"?>
<formControlPr xmlns="http://schemas.microsoft.com/office/spreadsheetml/2009/9/main" objectType="Drop" dropStyle="combo" dx="22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28575</xdr:colOff>
      <xdr:row>3</xdr:row>
      <xdr:rowOff>0</xdr:rowOff>
    </xdr:to>
    <xdr:sp macro="" textlink="">
      <xdr:nvSpPr>
        <xdr:cNvPr id="8193" name="Drop Down 1" hidden="1">
          <a:extLst>
            <a:ext uri="{63B3BB69-23CF-44E3-9099-C40C66FF867C}">
              <a14:compatExt xmlns:a14="http://schemas.microsoft.com/office/drawing/2010/main" spid="_x0000_s8193"/>
            </a:ext>
            <a:ext uri="{FF2B5EF4-FFF2-40B4-BE49-F238E27FC236}">
              <a16:creationId xmlns:a16="http://schemas.microsoft.com/office/drawing/2014/main" id="{00000000-0008-0000-0000-0000012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30480</xdr:colOff>
          <xdr:row>3</xdr:row>
          <xdr:rowOff>0</xdr:rowOff>
        </xdr:to>
        <xdr:sp macro="" textlink="">
          <xdr:nvSpPr>
            <xdr:cNvPr id="2" name="Drop Down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11</xdr:row>
      <xdr:rowOff>0</xdr:rowOff>
    </xdr:from>
    <xdr:to>
      <xdr:col>8</xdr:col>
      <xdr:colOff>400050</xdr:colOff>
      <xdr:row>16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171700" y="1790700"/>
          <a:ext cx="3333750" cy="8477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~TimeSlices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time-slices resolution for the model, by declaring the elements of each time-slice. In the column-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SEASON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WEEKLY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DAYNITE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14287</xdr:colOff>
      <xdr:row>17</xdr:row>
      <xdr:rowOff>128588</xdr:rowOff>
    </xdr:from>
    <xdr:to>
      <xdr:col>9</xdr:col>
      <xdr:colOff>0</xdr:colOff>
      <xdr:row>25</xdr:row>
      <xdr:rowOff>36210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338387" y="2967038"/>
          <a:ext cx="4300538" cy="124112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~BookRegions_Map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used to define: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workbook name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(cells B5 and B6);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name must be the same for each base year template workbook  VT_REG1_&lt;sector&gt;_&lt;version&gt; (for REG1);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list of region names (cell E5,6,,...) maps the names used in the B-Y templates to the model regions:  in this case REG1 and REG2.</a:t>
          </a: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133350</xdr:colOff>
      <xdr:row>3</xdr:row>
      <xdr:rowOff>57150</xdr:rowOff>
    </xdr:from>
    <xdr:to>
      <xdr:col>7</xdr:col>
      <xdr:colOff>0</xdr:colOff>
      <xdr:row>8</xdr:row>
      <xdr:rowOff>0</xdr:rowOff>
    </xdr:to>
    <xdr:sp macro="" textlink="">
      <xdr:nvSpPr>
        <xdr:cNvPr id="2050" name="Text Box 1026" hidden="1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 txBox="1">
          <a:spLocks noChangeArrowheads="1"/>
        </xdr:cNvSpPr>
      </xdr:nvSpPr>
      <xdr:spPr bwMode="auto">
        <a:xfrm>
          <a:off x="3267075" y="542925"/>
          <a:ext cx="1533525" cy="762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3</xdr:row>
      <xdr:rowOff>57150</xdr:rowOff>
    </xdr:from>
    <xdr:to>
      <xdr:col>9</xdr:col>
      <xdr:colOff>285750</xdr:colOff>
      <xdr:row>8</xdr:row>
      <xdr:rowOff>0</xdr:rowOff>
    </xdr:to>
    <xdr:sp macro="" textlink="">
      <xdr:nvSpPr>
        <xdr:cNvPr id="2052" name="Text Box 1028" hidden="1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 txBox="1">
          <a:spLocks noChangeArrowheads="1"/>
        </xdr:cNvSpPr>
      </xdr:nvSpPr>
      <xdr:spPr bwMode="auto">
        <a:xfrm>
          <a:off x="4933950" y="542925"/>
          <a:ext cx="1676400" cy="762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4</xdr:row>
      <xdr:rowOff>57150</xdr:rowOff>
    </xdr:from>
    <xdr:to>
      <xdr:col>7</xdr:col>
      <xdr:colOff>0</xdr:colOff>
      <xdr:row>9</xdr:row>
      <xdr:rowOff>0</xdr:rowOff>
    </xdr:to>
    <xdr:sp macro="" textlink="">
      <xdr:nvSpPr>
        <xdr:cNvPr id="2053" name="Text Box 1029" hidden="1">
          <a:extLst>
            <a:ext uri="{FF2B5EF4-FFF2-40B4-BE49-F238E27FC236}">
              <a16:creationId xmlns:a16="http://schemas.microsoft.com/office/drawing/2014/main" id="{00000000-0008-0000-0100-000005080000}"/>
            </a:ext>
          </a:extLst>
        </xdr:cNvPr>
        <xdr:cNvSpPr txBox="1">
          <a:spLocks noChangeArrowheads="1"/>
        </xdr:cNvSpPr>
      </xdr:nvSpPr>
      <xdr:spPr bwMode="auto">
        <a:xfrm>
          <a:off x="3267075" y="714375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4</xdr:row>
      <xdr:rowOff>57150</xdr:rowOff>
    </xdr:from>
    <xdr:to>
      <xdr:col>9</xdr:col>
      <xdr:colOff>285750</xdr:colOff>
      <xdr:row>9</xdr:row>
      <xdr:rowOff>0</xdr:rowOff>
    </xdr:to>
    <xdr:sp macro="" textlink="">
      <xdr:nvSpPr>
        <xdr:cNvPr id="2055" name="Text Box 1031" hidden="1">
          <a:extLst>
            <a:ext uri="{FF2B5EF4-FFF2-40B4-BE49-F238E27FC236}">
              <a16:creationId xmlns:a16="http://schemas.microsoft.com/office/drawing/2014/main" id="{00000000-0008-0000-0100-000007080000}"/>
            </a:ext>
          </a:extLst>
        </xdr:cNvPr>
        <xdr:cNvSpPr txBox="1">
          <a:spLocks noChangeArrowheads="1"/>
        </xdr:cNvSpPr>
      </xdr:nvSpPr>
      <xdr:spPr bwMode="auto">
        <a:xfrm>
          <a:off x="4933950" y="714375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5</xdr:row>
      <xdr:rowOff>57150</xdr:rowOff>
    </xdr:from>
    <xdr:to>
      <xdr:col>7</xdr:col>
      <xdr:colOff>0</xdr:colOff>
      <xdr:row>10</xdr:row>
      <xdr:rowOff>0</xdr:rowOff>
    </xdr:to>
    <xdr:sp macro="" textlink="">
      <xdr:nvSpPr>
        <xdr:cNvPr id="2056" name="Text Box 1032" hidden="1">
          <a:extLst>
            <a:ext uri="{FF2B5EF4-FFF2-40B4-BE49-F238E27FC236}">
              <a16:creationId xmlns:a16="http://schemas.microsoft.com/office/drawing/2014/main" id="{00000000-0008-0000-0100-000008080000}"/>
            </a:ext>
          </a:extLst>
        </xdr:cNvPr>
        <xdr:cNvSpPr txBox="1">
          <a:spLocks noChangeArrowheads="1"/>
        </xdr:cNvSpPr>
      </xdr:nvSpPr>
      <xdr:spPr bwMode="auto">
        <a:xfrm>
          <a:off x="3267075" y="876300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5</xdr:row>
      <xdr:rowOff>57150</xdr:rowOff>
    </xdr:from>
    <xdr:to>
      <xdr:col>9</xdr:col>
      <xdr:colOff>285750</xdr:colOff>
      <xdr:row>10</xdr:row>
      <xdr:rowOff>0</xdr:rowOff>
    </xdr:to>
    <xdr:sp macro="" textlink="">
      <xdr:nvSpPr>
        <xdr:cNvPr id="2057" name="Text Box 1033" hidden="1">
          <a:extLst>
            <a:ext uri="{FF2B5EF4-FFF2-40B4-BE49-F238E27FC236}">
              <a16:creationId xmlns:a16="http://schemas.microsoft.com/office/drawing/2014/main" id="{00000000-0008-0000-0100-000009080000}"/>
            </a:ext>
          </a:extLst>
        </xdr:cNvPr>
        <xdr:cNvSpPr txBox="1">
          <a:spLocks noChangeArrowheads="1"/>
        </xdr:cNvSpPr>
      </xdr:nvSpPr>
      <xdr:spPr bwMode="auto">
        <a:xfrm>
          <a:off x="4933950" y="876300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6</xdr:row>
      <xdr:rowOff>57150</xdr:rowOff>
    </xdr:from>
    <xdr:to>
      <xdr:col>7</xdr:col>
      <xdr:colOff>0</xdr:colOff>
      <xdr:row>11</xdr:row>
      <xdr:rowOff>0</xdr:rowOff>
    </xdr:to>
    <xdr:sp macro="" textlink="">
      <xdr:nvSpPr>
        <xdr:cNvPr id="2058" name="Text Box 1034" hidden="1">
          <a:extLst>
            <a:ext uri="{FF2B5EF4-FFF2-40B4-BE49-F238E27FC236}">
              <a16:creationId xmlns:a16="http://schemas.microsoft.com/office/drawing/2014/main" id="{00000000-0008-0000-0100-00000A080000}"/>
            </a:ext>
          </a:extLst>
        </xdr:cNvPr>
        <xdr:cNvSpPr txBox="1">
          <a:spLocks noChangeArrowheads="1"/>
        </xdr:cNvSpPr>
      </xdr:nvSpPr>
      <xdr:spPr bwMode="auto">
        <a:xfrm>
          <a:off x="3267075" y="1038225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6</xdr:row>
      <xdr:rowOff>57150</xdr:rowOff>
    </xdr:from>
    <xdr:to>
      <xdr:col>9</xdr:col>
      <xdr:colOff>285750</xdr:colOff>
      <xdr:row>11</xdr:row>
      <xdr:rowOff>0</xdr:rowOff>
    </xdr:to>
    <xdr:sp macro="" textlink="">
      <xdr:nvSpPr>
        <xdr:cNvPr id="2059" name="Text Box 1035" hidden="1">
          <a:extLst>
            <a:ext uri="{FF2B5EF4-FFF2-40B4-BE49-F238E27FC236}">
              <a16:creationId xmlns:a16="http://schemas.microsoft.com/office/drawing/2014/main" id="{00000000-0008-0000-0100-00000B080000}"/>
            </a:ext>
          </a:extLst>
        </xdr:cNvPr>
        <xdr:cNvSpPr txBox="1">
          <a:spLocks noChangeArrowheads="1"/>
        </xdr:cNvSpPr>
      </xdr:nvSpPr>
      <xdr:spPr bwMode="auto">
        <a:xfrm>
          <a:off x="4933950" y="1038225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421005</xdr:colOff>
      <xdr:row>3</xdr:row>
      <xdr:rowOff>48577</xdr:rowOff>
    </xdr:from>
    <xdr:to>
      <xdr:col>16</xdr:col>
      <xdr:colOff>509589</xdr:colOff>
      <xdr:row>15</xdr:row>
      <xdr:rowOff>10478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5937885" y="551497"/>
          <a:ext cx="7967664" cy="197358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~StartYear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start year of the model (2005);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~ActivePDef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set of active periods.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Alternate period definitions can be made and the active one is declared under the tag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~ActiveDef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~TimePeriods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 horizon of the model for the ActivePdef.  In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example two period definitions (Pdef-1 and Pdef-5)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For Pdef-1 the number of years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start year (first period is 1 year long), the second period has 2 years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6</xdr:col>
      <xdr:colOff>21431</xdr:colOff>
      <xdr:row>19</xdr:row>
      <xdr:rowOff>83843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607219" y="1833563"/>
          <a:ext cx="5962650" cy="141734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~ImpSettings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to define some settings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the synchronization process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Dummy Imports: one can control the creation of dummy imports in the table shown above.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These backstop dummy processes are introduced in the model in order to avoid infeasibilities that may arise if not enough energy carrier or demand can be supplied.</a:t>
          </a:r>
          <a:endParaRPr lang="en-GB">
            <a:effectLst/>
          </a:endParaRPr>
        </a:p>
        <a:p>
          <a:pPr lvl="0"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Vintage Bounds: VEDA can automatically generate bounds to prohibit investments in processes when a newer vintage becomes available, assuming that the last two characters of the process name are used for the first year of availability . 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514350</xdr:colOff>
      <xdr:row>11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0" y="0"/>
          <a:ext cx="6391275" cy="18859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~TFM_UPD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declare a table in SysSetting (and/or scenario file and/or _Trans files)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is a simple transformation to pre-existing data in a rule-based manner.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2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sets default prices (ACTCOST) for the “backstop” options for fuels (dummy IMPort technologies ending with “Z”) and demands (a dummy IMPDEMZ process that can feed any demand).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0</xdr:rowOff>
    </xdr:from>
    <xdr:to>
      <xdr:col>19</xdr:col>
      <xdr:colOff>71550</xdr:colOff>
      <xdr:row>17</xdr:row>
      <xdr:rowOff>147638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7034213" y="533400"/>
          <a:ext cx="6596175" cy="231933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~TFM_INS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(transformation insert table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assign an absolute value for parameters that are based on rules.</a:t>
          </a:r>
        </a:p>
        <a:p>
          <a:pPr>
            <a:lnSpc>
              <a:spcPts val="10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 reserved word indicating that a VEDA-TIMES parameter names appear in this column; in this example these parameters are G_DYEAR (discounting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year),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DISCOUNT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(overall discount rate) 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YRFR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(fraction of year for season and dayniote level. There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four timeslice because it is the combination of the seasonal timeslice with the daynite timeslice)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TIMESLICE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indicating the particular time-slice for which data is provided.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information see Transformation tables, Insert Value section at www.kanors.com/vedasupport.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1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full description of the time-slices is given in paragraph 3.2.1.1.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2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2</xdr:row>
      <xdr:rowOff>0</xdr:rowOff>
    </xdr:from>
    <xdr:to>
      <xdr:col>22</xdr:col>
      <xdr:colOff>476250</xdr:colOff>
      <xdr:row>9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8353425" y="323850"/>
          <a:ext cx="5962650" cy="11715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~Currencies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:</a:t>
          </a:r>
        </a:p>
        <a:p>
          <a:pPr lvl="0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a default currency for the whole model</a:t>
          </a:r>
        </a:p>
        <a:p>
          <a:pPr lvl="0"/>
          <a:endParaRPr lang="en-GB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~DefUnits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used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default units by activity, capacity and commodity for each sector in the model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season_info" displayName="season_info" ref="K4:L16" totalsRowShown="0">
  <tableColumns count="2">
    <tableColumn id="1" xr3:uid="{00000000-0010-0000-0000-000001000000}" name="Month"/>
    <tableColumn id="2" xr3:uid="{00000000-0010-0000-0000-000002000000}" name="Seaso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weekly_info" displayName="weekly_info" ref="N4:O11" totalsRowShown="0">
  <tableColumns count="2">
    <tableColumn id="1" xr3:uid="{00000000-0010-0000-0100-000001000000}" name="Day"/>
    <tableColumn id="2" xr3:uid="{00000000-0010-0000-0100-000002000000}" name="Typ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daynite_info" displayName="daynite_info" ref="Q4:R28" totalsRowShown="0">
  <tableColumns count="2">
    <tableColumn id="1" xr3:uid="{00000000-0010-0000-0200-000001000000}" name="Hour"/>
    <tableColumn id="2" xr3:uid="{00000000-0010-0000-0200-000002000000}" name="Typ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D37"/>
  <sheetViews>
    <sheetView zoomScaleNormal="100" workbookViewId="0">
      <selection activeCell="F23" sqref="F23"/>
    </sheetView>
  </sheetViews>
  <sheetFormatPr defaultColWidth="11.44140625" defaultRowHeight="13.2" x14ac:dyDescent="0.25"/>
  <cols>
    <col min="1" max="1" width="12.109375" customWidth="1"/>
    <col min="2" max="2" width="11.6640625" customWidth="1"/>
    <col min="3" max="3" width="3.109375" customWidth="1"/>
    <col min="4" max="4" width="8.5546875" customWidth="1"/>
    <col min="5" max="5" width="6.44140625" customWidth="1"/>
    <col min="6" max="6" width="5" customWidth="1"/>
    <col min="7" max="7" width="5.6640625" customWidth="1"/>
    <col min="8" max="8" width="5.88671875" customWidth="1"/>
    <col min="9" max="9" width="5.44140625" customWidth="1"/>
    <col min="10" max="11" width="5.6640625" customWidth="1"/>
    <col min="12" max="12" width="6.5546875" customWidth="1"/>
    <col min="13" max="13" width="6" customWidth="1"/>
    <col min="14" max="14" width="6.6640625" customWidth="1"/>
    <col min="15" max="15" width="6.5546875" customWidth="1"/>
    <col min="16" max="16" width="7.109375" customWidth="1"/>
    <col min="17" max="17" width="5.6640625" customWidth="1"/>
    <col min="18" max="18" width="6" customWidth="1"/>
    <col min="19" max="19" width="5.88671875" customWidth="1"/>
    <col min="20" max="20" width="5.5546875" customWidth="1"/>
    <col min="21" max="21" width="5.88671875" customWidth="1"/>
    <col min="22" max="22" width="6.6640625" customWidth="1"/>
    <col min="23" max="23" width="5" customWidth="1"/>
    <col min="24" max="24" width="7.5546875" customWidth="1"/>
    <col min="25" max="25" width="6.6640625" customWidth="1"/>
    <col min="26" max="28" width="6" customWidth="1"/>
    <col min="29" max="29" width="5.6640625" customWidth="1"/>
    <col min="30" max="30" width="6.6640625" customWidth="1"/>
  </cols>
  <sheetData>
    <row r="3" spans="1:30" ht="15" customHeight="1" x14ac:dyDescent="0.25">
      <c r="C3" s="2" t="str">
        <f t="array" ref="C3">IF(INDEX(C5:C7,$A$4)&lt;&gt;0,INDEX(C5:C7,$A$4),"")</f>
        <v>IE</v>
      </c>
      <c r="D3" s="2" t="str">
        <f t="array" ref="D3">IF(INDEX(D5:D7,$A$4)&lt;&gt;0,INDEX(D5:D7,$A$4),"")</f>
        <v>National</v>
      </c>
      <c r="E3" s="2" t="str">
        <f t="array" ref="E3">IF(INDEX(E5:E7,$A$4)&lt;&gt;0,INDEX(E5:E7,$A$4),"")</f>
        <v>IE-CW</v>
      </c>
      <c r="F3" s="2" t="str">
        <f t="array" ref="F3">IF(INDEX(F5:F7,$A$4)&lt;&gt;0,INDEX(F5:F7,$A$4),"")</f>
        <v>IE-D</v>
      </c>
      <c r="G3" s="2" t="str">
        <f t="array" ref="G3">IF(INDEX(G5:G7,$A$4)&lt;&gt;0,INDEX(G5:G7,$A$4),"")</f>
        <v>IE-KE</v>
      </c>
      <c r="H3" s="2" t="str">
        <f t="array" ref="H3">IF(INDEX(H5:H7,$A$4)&lt;&gt;0,INDEX(H5:H7,$A$4),"")</f>
        <v>IE-KK</v>
      </c>
      <c r="I3" s="2" t="str">
        <f t="array" ref="I3">IF(INDEX(I5:I7,$A$4)&lt;&gt;0,INDEX(I5:I7,$A$4),"")</f>
        <v>IE-LS</v>
      </c>
      <c r="J3" s="2" t="str">
        <f t="array" ref="J3">IF(INDEX(J5:J7,$A$4)&lt;&gt;0,INDEX(J5:J7,$A$4),"")</f>
        <v>IE-LD</v>
      </c>
      <c r="K3" s="2" t="str">
        <f t="array" ref="K3">IF(INDEX(K5:K7,$A$4)&lt;&gt;0,INDEX(K5:K7,$A$4),"")</f>
        <v>IE-LH</v>
      </c>
      <c r="L3" s="2" t="str">
        <f t="array" ref="L3">IF(INDEX(L5:L7,$A$4)&lt;&gt;0,INDEX(L5:L7,$A$4),"")</f>
        <v>IE-MH</v>
      </c>
      <c r="M3" s="2" t="str">
        <f t="array" ref="M3">IF(INDEX(M5:M7,$A$4)&lt;&gt;0,INDEX(M5:M7,$A$4),"")</f>
        <v>IE-OY</v>
      </c>
      <c r="N3" s="2" t="str">
        <f t="array" ref="N3">IF(INDEX(N5:N7,$A$4)&lt;&gt;0,INDEX(N5:N7,$A$4),"")</f>
        <v>IE-WH</v>
      </c>
      <c r="O3" s="2" t="str">
        <f t="array" ref="O3">IF(INDEX(O5:O7,$A$4)&lt;&gt;0,INDEX(O5:O7,$A$4),"")</f>
        <v>IE-WX</v>
      </c>
      <c r="P3" s="2" t="str">
        <f t="array" ref="P3">IF(INDEX(P5:P7,$A$4)&lt;&gt;0,INDEX(P5:P7,$A$4),"")</f>
        <v>IE-WW</v>
      </c>
      <c r="Q3" s="2" t="str">
        <f t="array" ref="Q3">IF(INDEX(Q5:Q7,$A$4)&lt;&gt;0,INDEX(Q5:Q7,$A$4),"")</f>
        <v>IE-CE</v>
      </c>
      <c r="R3" s="2" t="str">
        <f t="array" ref="R3">IF(INDEX(R5:R7,$A$4)&lt;&gt;0,INDEX(R5:R7,$A$4),"")</f>
        <v>IE-CO</v>
      </c>
      <c r="S3" s="2" t="str">
        <f t="array" ref="S3">IF(INDEX(S5:S7,$A$4)&lt;&gt;0,INDEX(S5:S7,$A$4),"")</f>
        <v>IE-KY</v>
      </c>
      <c r="T3" s="2" t="str">
        <f t="array" ref="T3">IF(INDEX(T5:T7,$A$4)&lt;&gt;0,INDEX(T5:T7,$A$4),"")</f>
        <v>IE-LK</v>
      </c>
      <c r="U3" s="2" t="str">
        <f t="array" ref="U3">IF(INDEX(U5:U7,$A$4)&lt;&gt;0,INDEX(U5:U7,$A$4),"")</f>
        <v>IE-TA</v>
      </c>
      <c r="V3" s="2" t="str">
        <f t="array" ref="V3">IF(INDEX(V5:V7,$A$4)&lt;&gt;0,INDEX(V5:V7,$A$4),"")</f>
        <v>IE-WD</v>
      </c>
      <c r="W3" s="2" t="str">
        <f t="array" ref="W3">IF(INDEX(W5:W7,$A$4)&lt;&gt;0,INDEX(W5:W7,$A$4),"")</f>
        <v>IE-G</v>
      </c>
      <c r="X3" s="2" t="str">
        <f t="array" ref="X3">IF(INDEX(X5:X7,$A$4)&lt;&gt;0,INDEX(X5:X7,$A$4),"")</f>
        <v>IE-LM</v>
      </c>
      <c r="Y3" s="2" t="str">
        <f t="array" ref="Y3">IF(INDEX(Y5:Y7,$A$4)&lt;&gt;0,INDEX(Y5:Y7,$A$4),"")</f>
        <v>IE-MO</v>
      </c>
      <c r="Z3" s="2" t="str">
        <f t="array" ref="Z3">IF(INDEX(Z5:Z7,$A$4)&lt;&gt;0,INDEX(Z5:Z7,$A$4),"")</f>
        <v>IE-RN</v>
      </c>
      <c r="AA3" s="2" t="str">
        <f t="array" ref="AA3">IF(INDEX(AA5:AA7,$A$4)&lt;&gt;0,INDEX(AA5:AA7,$A$4),"")</f>
        <v>IE-SO</v>
      </c>
      <c r="AB3" s="2" t="str">
        <f t="array" ref="AB3">IF(INDEX(AB5:AB7,$A$4)&lt;&gt;0,INDEX(AB5:AB7,$A$4),"")</f>
        <v>IE-CN</v>
      </c>
      <c r="AC3" s="2" t="str">
        <f t="array" ref="AC3">IF(INDEX(AC5:AC7,$A$4)&lt;&gt;0,INDEX(AC5:AC7,$A$4),"")</f>
        <v>IE-DL</v>
      </c>
      <c r="AD3" s="2" t="str">
        <f t="array" ref="AD3">IF(INDEX(AD5:AD7,$A$4)&lt;&gt;0,INDEX(AD5:AD7,$A$4),"")</f>
        <v>IE-MN</v>
      </c>
    </row>
    <row r="4" spans="1:30" x14ac:dyDescent="0.25">
      <c r="A4" s="1">
        <v>1</v>
      </c>
      <c r="B4" s="1"/>
    </row>
    <row r="5" spans="1:30" ht="15" customHeight="1" x14ac:dyDescent="0.25">
      <c r="A5" s="1" t="s">
        <v>70</v>
      </c>
      <c r="C5" s="2" t="s">
        <v>37</v>
      </c>
      <c r="D5" s="2" t="s">
        <v>71</v>
      </c>
      <c r="E5" s="2" t="str">
        <f>A11</f>
        <v>IE-CW</v>
      </c>
      <c r="F5" s="2" t="str">
        <f>A16</f>
        <v>IE-D</v>
      </c>
      <c r="G5" s="2" t="str">
        <f>A19</f>
        <v>IE-KE</v>
      </c>
      <c r="H5" s="2" t="str">
        <f>A20</f>
        <v>IE-KK</v>
      </c>
      <c r="I5" s="2" t="str">
        <f>A21</f>
        <v>IE-LS</v>
      </c>
      <c r="J5" s="2" t="str">
        <f>A24</f>
        <v>IE-LD</v>
      </c>
      <c r="K5" s="2" t="str">
        <f>A25</f>
        <v>IE-LH</v>
      </c>
      <c r="L5" s="2" t="str">
        <f>A27</f>
        <v>IE-MH</v>
      </c>
      <c r="M5" s="2" t="str">
        <f>A29</f>
        <v>IE-OY</v>
      </c>
      <c r="N5" s="2" t="str">
        <f>A34</f>
        <v>IE-WH</v>
      </c>
      <c r="O5" s="2" t="str">
        <f>A35</f>
        <v>IE-WX</v>
      </c>
      <c r="P5" s="2" t="str">
        <f>A36</f>
        <v>IE-WW</v>
      </c>
      <c r="Q5" s="2" t="str">
        <f>A13</f>
        <v>IE-CE</v>
      </c>
      <c r="R5" s="2" t="str">
        <f>A14</f>
        <v>IE-CO</v>
      </c>
      <c r="S5" s="2" t="str">
        <f>A18</f>
        <v>IE-KY</v>
      </c>
      <c r="T5" s="2" t="str">
        <f>A23</f>
        <v>IE-LK</v>
      </c>
      <c r="U5" s="2" t="str">
        <f>A32</f>
        <v>IE-TA</v>
      </c>
      <c r="V5" s="2" t="str">
        <f>A33</f>
        <v>IE-WD</v>
      </c>
      <c r="W5" s="2" t="str">
        <f>A17</f>
        <v>IE-G</v>
      </c>
      <c r="X5" s="2" t="str">
        <f>A22</f>
        <v>IE-LM</v>
      </c>
      <c r="Y5" s="2" t="str">
        <f>A26</f>
        <v>IE-MO</v>
      </c>
      <c r="Z5" s="2" t="str">
        <f>A30</f>
        <v>IE-RN</v>
      </c>
      <c r="AA5" s="2" t="str">
        <f>A31</f>
        <v>IE-SO</v>
      </c>
      <c r="AB5" s="2" t="str">
        <f>A12</f>
        <v>IE-CN</v>
      </c>
      <c r="AC5" s="2" t="str">
        <f>A15</f>
        <v>IE-DL</v>
      </c>
      <c r="AD5" s="2" t="str">
        <f>A28</f>
        <v>IE-MN</v>
      </c>
    </row>
    <row r="6" spans="1:30" ht="15" customHeight="1" x14ac:dyDescent="0.25">
      <c r="A6" s="1" t="s">
        <v>72</v>
      </c>
      <c r="C6" s="2" t="str">
        <f>C5</f>
        <v>IE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15" customHeight="1" x14ac:dyDescent="0.25">
      <c r="A7" s="1" t="s">
        <v>73</v>
      </c>
      <c r="C7" s="2" t="str">
        <f t="shared" ref="C7:AC7" si="0">D5</f>
        <v>National</v>
      </c>
      <c r="D7" s="2" t="str">
        <f t="shared" si="0"/>
        <v>IE-CW</v>
      </c>
      <c r="E7" s="2" t="str">
        <f t="shared" si="0"/>
        <v>IE-D</v>
      </c>
      <c r="F7" s="2" t="str">
        <f t="shared" si="0"/>
        <v>IE-KE</v>
      </c>
      <c r="G7" s="2" t="str">
        <f t="shared" si="0"/>
        <v>IE-KK</v>
      </c>
      <c r="H7" s="2" t="str">
        <f t="shared" si="0"/>
        <v>IE-LS</v>
      </c>
      <c r="I7" s="2" t="str">
        <f t="shared" si="0"/>
        <v>IE-LD</v>
      </c>
      <c r="J7" s="2" t="str">
        <f t="shared" si="0"/>
        <v>IE-LH</v>
      </c>
      <c r="K7" s="2" t="str">
        <f t="shared" si="0"/>
        <v>IE-MH</v>
      </c>
      <c r="L7" s="2" t="str">
        <f t="shared" si="0"/>
        <v>IE-OY</v>
      </c>
      <c r="M7" s="2" t="str">
        <f t="shared" si="0"/>
        <v>IE-WH</v>
      </c>
      <c r="N7" s="2" t="str">
        <f t="shared" si="0"/>
        <v>IE-WX</v>
      </c>
      <c r="O7" s="2" t="str">
        <f t="shared" si="0"/>
        <v>IE-WW</v>
      </c>
      <c r="P7" s="2" t="str">
        <f t="shared" si="0"/>
        <v>IE-CE</v>
      </c>
      <c r="Q7" s="2" t="str">
        <f t="shared" si="0"/>
        <v>IE-CO</v>
      </c>
      <c r="R7" s="2" t="str">
        <f t="shared" si="0"/>
        <v>IE-KY</v>
      </c>
      <c r="S7" s="2" t="str">
        <f t="shared" si="0"/>
        <v>IE-LK</v>
      </c>
      <c r="T7" s="2" t="str">
        <f t="shared" si="0"/>
        <v>IE-TA</v>
      </c>
      <c r="U7" s="2" t="str">
        <f t="shared" si="0"/>
        <v>IE-WD</v>
      </c>
      <c r="V7" s="2" t="str">
        <f t="shared" si="0"/>
        <v>IE-G</v>
      </c>
      <c r="W7" s="2" t="str">
        <f t="shared" si="0"/>
        <v>IE-LM</v>
      </c>
      <c r="X7" s="2" t="str">
        <f t="shared" si="0"/>
        <v>IE-MO</v>
      </c>
      <c r="Y7" s="2" t="str">
        <f t="shared" si="0"/>
        <v>IE-RN</v>
      </c>
      <c r="Z7" s="2" t="str">
        <f t="shared" si="0"/>
        <v>IE-SO</v>
      </c>
      <c r="AA7" s="2" t="str">
        <f t="shared" si="0"/>
        <v>IE-CN</v>
      </c>
      <c r="AB7" s="2" t="str">
        <f t="shared" si="0"/>
        <v>IE-DL</v>
      </c>
      <c r="AC7" s="2" t="str">
        <f t="shared" si="0"/>
        <v>IE-MN</v>
      </c>
      <c r="AD7" s="2"/>
    </row>
    <row r="10" spans="1:30" ht="15.75" customHeight="1" x14ac:dyDescent="0.3">
      <c r="A10" s="3" t="s">
        <v>74</v>
      </c>
      <c r="B10" s="3" t="s">
        <v>75</v>
      </c>
    </row>
    <row r="11" spans="1:30" x14ac:dyDescent="0.25">
      <c r="A11" s="4" t="s">
        <v>76</v>
      </c>
      <c r="B11" s="4" t="s">
        <v>77</v>
      </c>
    </row>
    <row r="12" spans="1:30" x14ac:dyDescent="0.25">
      <c r="A12" s="5" t="s">
        <v>78</v>
      </c>
      <c r="B12" s="5" t="s">
        <v>79</v>
      </c>
    </row>
    <row r="13" spans="1:30" x14ac:dyDescent="0.25">
      <c r="A13" s="5" t="s">
        <v>80</v>
      </c>
      <c r="B13" s="5" t="s">
        <v>81</v>
      </c>
    </row>
    <row r="14" spans="1:30" x14ac:dyDescent="0.25">
      <c r="A14" s="5" t="s">
        <v>82</v>
      </c>
      <c r="B14" s="5" t="s">
        <v>83</v>
      </c>
    </row>
    <row r="15" spans="1:30" x14ac:dyDescent="0.25">
      <c r="A15" s="5" t="s">
        <v>84</v>
      </c>
      <c r="B15" s="5" t="s">
        <v>85</v>
      </c>
    </row>
    <row r="16" spans="1:30" x14ac:dyDescent="0.25">
      <c r="A16" s="5" t="s">
        <v>86</v>
      </c>
      <c r="B16" s="5" t="s">
        <v>87</v>
      </c>
    </row>
    <row r="17" spans="1:2" x14ac:dyDescent="0.25">
      <c r="A17" s="5" t="s">
        <v>88</v>
      </c>
      <c r="B17" s="5" t="s">
        <v>89</v>
      </c>
    </row>
    <row r="18" spans="1:2" x14ac:dyDescent="0.25">
      <c r="A18" s="5" t="s">
        <v>90</v>
      </c>
      <c r="B18" s="5" t="s">
        <v>91</v>
      </c>
    </row>
    <row r="19" spans="1:2" x14ac:dyDescent="0.25">
      <c r="A19" s="5" t="s">
        <v>92</v>
      </c>
      <c r="B19" s="5" t="s">
        <v>93</v>
      </c>
    </row>
    <row r="20" spans="1:2" x14ac:dyDescent="0.25">
      <c r="A20" s="5" t="s">
        <v>94</v>
      </c>
      <c r="B20" s="5" t="s">
        <v>95</v>
      </c>
    </row>
    <row r="21" spans="1:2" x14ac:dyDescent="0.25">
      <c r="A21" s="5" t="s">
        <v>96</v>
      </c>
      <c r="B21" s="5" t="s">
        <v>97</v>
      </c>
    </row>
    <row r="22" spans="1:2" x14ac:dyDescent="0.25">
      <c r="A22" s="5" t="s">
        <v>98</v>
      </c>
      <c r="B22" s="5" t="s">
        <v>99</v>
      </c>
    </row>
    <row r="23" spans="1:2" x14ac:dyDescent="0.25">
      <c r="A23" s="5" t="s">
        <v>100</v>
      </c>
      <c r="B23" s="5" t="s">
        <v>101</v>
      </c>
    </row>
    <row r="24" spans="1:2" x14ac:dyDescent="0.25">
      <c r="A24" s="5" t="s">
        <v>102</v>
      </c>
      <c r="B24" s="5" t="s">
        <v>103</v>
      </c>
    </row>
    <row r="25" spans="1:2" x14ac:dyDescent="0.25">
      <c r="A25" s="5" t="s">
        <v>104</v>
      </c>
      <c r="B25" s="5" t="s">
        <v>105</v>
      </c>
    </row>
    <row r="26" spans="1:2" x14ac:dyDescent="0.25">
      <c r="A26" s="5" t="s">
        <v>106</v>
      </c>
      <c r="B26" s="5" t="s">
        <v>107</v>
      </c>
    </row>
    <row r="27" spans="1:2" x14ac:dyDescent="0.25">
      <c r="A27" s="5" t="s">
        <v>108</v>
      </c>
      <c r="B27" s="5" t="s">
        <v>109</v>
      </c>
    </row>
    <row r="28" spans="1:2" x14ac:dyDescent="0.25">
      <c r="A28" s="5" t="s">
        <v>110</v>
      </c>
      <c r="B28" s="5" t="s">
        <v>111</v>
      </c>
    </row>
    <row r="29" spans="1:2" x14ac:dyDescent="0.25">
      <c r="A29" s="5" t="s">
        <v>112</v>
      </c>
      <c r="B29" s="5" t="s">
        <v>113</v>
      </c>
    </row>
    <row r="30" spans="1:2" x14ac:dyDescent="0.25">
      <c r="A30" s="5" t="s">
        <v>114</v>
      </c>
      <c r="B30" s="5" t="s">
        <v>115</v>
      </c>
    </row>
    <row r="31" spans="1:2" x14ac:dyDescent="0.25">
      <c r="A31" s="5" t="s">
        <v>116</v>
      </c>
      <c r="B31" s="5" t="s">
        <v>117</v>
      </c>
    </row>
    <row r="32" spans="1:2" x14ac:dyDescent="0.25">
      <c r="A32" s="5" t="s">
        <v>118</v>
      </c>
      <c r="B32" s="5" t="s">
        <v>119</v>
      </c>
    </row>
    <row r="33" spans="1:2" x14ac:dyDescent="0.25">
      <c r="A33" s="5" t="s">
        <v>120</v>
      </c>
      <c r="B33" s="5" t="s">
        <v>121</v>
      </c>
    </row>
    <row r="34" spans="1:2" x14ac:dyDescent="0.25">
      <c r="A34" s="5" t="s">
        <v>122</v>
      </c>
      <c r="B34" s="5" t="s">
        <v>123</v>
      </c>
    </row>
    <row r="35" spans="1:2" x14ac:dyDescent="0.25">
      <c r="A35" s="5" t="s">
        <v>124</v>
      </c>
      <c r="B35" s="5" t="s">
        <v>125</v>
      </c>
    </row>
    <row r="36" spans="1:2" x14ac:dyDescent="0.25">
      <c r="A36" s="5" t="s">
        <v>126</v>
      </c>
      <c r="B36" s="5" t="s">
        <v>127</v>
      </c>
    </row>
    <row r="37" spans="1:2" ht="15" customHeight="1" x14ac:dyDescent="0.3">
      <c r="A37" s="6" t="s">
        <v>128</v>
      </c>
    </row>
  </sheetData>
  <pageMargins left="0.7" right="0.7" top="0.75" bottom="0.75" header="0.3" footer="0.3"/>
  <pageSetup orientation="portrait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30480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B39"/>
  <sheetViews>
    <sheetView zoomScaleNormal="100" workbookViewId="0">
      <selection activeCell="M28" sqref="M28"/>
    </sheetView>
  </sheetViews>
  <sheetFormatPr defaultColWidth="11.44140625" defaultRowHeight="13.2" x14ac:dyDescent="0.25"/>
  <cols>
    <col min="1" max="1" width="2.109375" customWidth="1"/>
    <col min="2" max="2" width="19.109375" customWidth="1"/>
    <col min="4" max="4" width="2.109375" customWidth="1"/>
    <col min="5" max="5" width="12.109375" customWidth="1"/>
    <col min="6" max="6" width="13.5546875" customWidth="1"/>
  </cols>
  <sheetData>
    <row r="3" spans="1:18" ht="13.8" x14ac:dyDescent="0.3">
      <c r="A3" s="7"/>
      <c r="B3" s="11" t="s">
        <v>6</v>
      </c>
      <c r="E3" s="11" t="s">
        <v>8</v>
      </c>
      <c r="F3" s="10"/>
      <c r="G3" s="10"/>
    </row>
    <row r="4" spans="1:18" ht="13.5" customHeight="1" x14ac:dyDescent="0.3">
      <c r="A4" s="7"/>
      <c r="B4" s="9" t="s">
        <v>12</v>
      </c>
      <c r="C4" s="9" t="s">
        <v>13</v>
      </c>
      <c r="E4" s="9" t="s">
        <v>9</v>
      </c>
      <c r="F4" s="9" t="s">
        <v>10</v>
      </c>
      <c r="G4" s="9" t="s">
        <v>11</v>
      </c>
      <c r="K4" t="s">
        <v>130</v>
      </c>
      <c r="L4" t="s">
        <v>131</v>
      </c>
      <c r="N4" t="s">
        <v>132</v>
      </c>
      <c r="O4" t="s">
        <v>133</v>
      </c>
      <c r="Q4" t="s">
        <v>134</v>
      </c>
      <c r="R4" t="s">
        <v>133</v>
      </c>
    </row>
    <row r="5" spans="1:18" ht="13.8" x14ac:dyDescent="0.3">
      <c r="A5" s="7"/>
      <c r="B5" s="8" t="s">
        <v>37</v>
      </c>
      <c r="C5" s="8" t="str">
        <f>Regions!C3</f>
        <v>IE</v>
      </c>
      <c r="E5" s="8" t="s">
        <v>129</v>
      </c>
      <c r="F5" s="8" t="s">
        <v>129</v>
      </c>
      <c r="G5" s="8" t="s">
        <v>129</v>
      </c>
      <c r="K5">
        <v>0</v>
      </c>
      <c r="L5" t="s">
        <v>129</v>
      </c>
      <c r="N5">
        <v>0</v>
      </c>
      <c r="O5" t="s">
        <v>129</v>
      </c>
      <c r="Q5">
        <v>0</v>
      </c>
      <c r="R5" t="s">
        <v>129</v>
      </c>
    </row>
    <row r="6" spans="1:18" ht="13.8" x14ac:dyDescent="0.3">
      <c r="A6" s="7"/>
      <c r="B6" s="7"/>
      <c r="C6" s="8" t="str">
        <f>Regions!D3</f>
        <v>National</v>
      </c>
      <c r="E6" s="8"/>
      <c r="F6" s="8"/>
      <c r="G6" s="8"/>
      <c r="K6">
        <v>1</v>
      </c>
      <c r="L6" t="s">
        <v>129</v>
      </c>
      <c r="N6">
        <v>1</v>
      </c>
      <c r="O6" t="s">
        <v>129</v>
      </c>
      <c r="Q6">
        <v>1</v>
      </c>
      <c r="R6" t="s">
        <v>129</v>
      </c>
    </row>
    <row r="7" spans="1:18" ht="13.8" x14ac:dyDescent="0.3">
      <c r="A7" s="7"/>
      <c r="B7" s="7"/>
      <c r="C7" s="8" t="str">
        <f>Regions!E3</f>
        <v>IE-CW</v>
      </c>
      <c r="E7" s="8"/>
      <c r="F7" s="8"/>
      <c r="G7" s="8"/>
      <c r="K7">
        <v>2</v>
      </c>
      <c r="L7" t="s">
        <v>129</v>
      </c>
      <c r="N7">
        <v>2</v>
      </c>
      <c r="O7" t="s">
        <v>129</v>
      </c>
      <c r="Q7">
        <v>2</v>
      </c>
      <c r="R7" t="s">
        <v>129</v>
      </c>
    </row>
    <row r="8" spans="1:18" ht="13.8" x14ac:dyDescent="0.3">
      <c r="A8" s="7"/>
      <c r="B8" s="7"/>
      <c r="C8" s="8" t="str">
        <f>Regions!F3</f>
        <v>IE-D</v>
      </c>
      <c r="E8" s="8"/>
      <c r="F8" s="8"/>
      <c r="G8" s="8"/>
      <c r="K8">
        <v>3</v>
      </c>
      <c r="L8" t="s">
        <v>129</v>
      </c>
      <c r="N8">
        <v>3</v>
      </c>
      <c r="O8" t="s">
        <v>129</v>
      </c>
      <c r="Q8">
        <v>3</v>
      </c>
      <c r="R8" t="s">
        <v>129</v>
      </c>
    </row>
    <row r="9" spans="1:18" ht="13.8" x14ac:dyDescent="0.3">
      <c r="A9" s="7"/>
      <c r="B9" s="7"/>
      <c r="C9" s="8" t="str">
        <f>Regions!G3</f>
        <v>IE-KE</v>
      </c>
      <c r="K9">
        <v>4</v>
      </c>
      <c r="L9" t="s">
        <v>129</v>
      </c>
      <c r="N9">
        <v>4</v>
      </c>
      <c r="O9" t="s">
        <v>129</v>
      </c>
      <c r="Q9">
        <v>4</v>
      </c>
      <c r="R9" t="s">
        <v>129</v>
      </c>
    </row>
    <row r="10" spans="1:18" ht="13.8" x14ac:dyDescent="0.3">
      <c r="A10" s="7"/>
      <c r="B10" s="7"/>
      <c r="C10" s="8" t="str">
        <f>Regions!H3</f>
        <v>IE-KK</v>
      </c>
      <c r="K10">
        <v>5</v>
      </c>
      <c r="L10" t="s">
        <v>129</v>
      </c>
      <c r="N10">
        <v>5</v>
      </c>
      <c r="O10" t="s">
        <v>129</v>
      </c>
      <c r="Q10">
        <v>5</v>
      </c>
      <c r="R10" t="s">
        <v>129</v>
      </c>
    </row>
    <row r="11" spans="1:18" ht="13.8" x14ac:dyDescent="0.3">
      <c r="A11" s="7"/>
      <c r="B11" s="7"/>
      <c r="C11" s="8" t="str">
        <f>Regions!I3</f>
        <v>IE-LS</v>
      </c>
      <c r="E11" s="7"/>
      <c r="K11">
        <v>6</v>
      </c>
      <c r="L11" t="s">
        <v>129</v>
      </c>
      <c r="N11">
        <v>6</v>
      </c>
      <c r="O11" t="s">
        <v>129</v>
      </c>
      <c r="Q11">
        <v>6</v>
      </c>
      <c r="R11" t="s">
        <v>129</v>
      </c>
    </row>
    <row r="12" spans="1:18" ht="13.8" x14ac:dyDescent="0.3">
      <c r="A12" s="7"/>
      <c r="B12" s="7"/>
      <c r="C12" s="8" t="str">
        <f>Regions!J3</f>
        <v>IE-LD</v>
      </c>
      <c r="E12" s="7"/>
      <c r="K12">
        <v>7</v>
      </c>
      <c r="L12" t="s">
        <v>129</v>
      </c>
      <c r="Q12">
        <v>7</v>
      </c>
      <c r="R12" t="s">
        <v>129</v>
      </c>
    </row>
    <row r="13" spans="1:18" ht="13.8" x14ac:dyDescent="0.3">
      <c r="A13" s="7"/>
      <c r="B13" s="7"/>
      <c r="C13" s="8" t="str">
        <f>Regions!K3</f>
        <v>IE-LH</v>
      </c>
      <c r="E13" s="7"/>
      <c r="K13">
        <v>8</v>
      </c>
      <c r="L13" t="s">
        <v>129</v>
      </c>
      <c r="Q13">
        <v>8</v>
      </c>
      <c r="R13" t="s">
        <v>129</v>
      </c>
    </row>
    <row r="14" spans="1:18" ht="13.8" x14ac:dyDescent="0.3">
      <c r="A14" s="7"/>
      <c r="B14" s="7"/>
      <c r="C14" s="8" t="str">
        <f>Regions!L3</f>
        <v>IE-MH</v>
      </c>
      <c r="E14" s="7"/>
      <c r="K14">
        <v>9</v>
      </c>
      <c r="L14" t="s">
        <v>129</v>
      </c>
      <c r="Q14">
        <v>9</v>
      </c>
      <c r="R14" t="s">
        <v>129</v>
      </c>
    </row>
    <row r="15" spans="1:18" ht="13.8" x14ac:dyDescent="0.3">
      <c r="A15" s="7"/>
      <c r="B15" s="7"/>
      <c r="C15" s="8" t="str">
        <f>Regions!M3</f>
        <v>IE-OY</v>
      </c>
      <c r="E15" s="7"/>
      <c r="K15">
        <v>10</v>
      </c>
      <c r="L15" t="s">
        <v>129</v>
      </c>
      <c r="Q15">
        <v>10</v>
      </c>
      <c r="R15" t="s">
        <v>129</v>
      </c>
    </row>
    <row r="16" spans="1:18" ht="13.8" x14ac:dyDescent="0.3">
      <c r="A16" s="7"/>
      <c r="B16" s="7"/>
      <c r="C16" s="8" t="str">
        <f>Regions!N3</f>
        <v>IE-WH</v>
      </c>
      <c r="E16" s="7"/>
      <c r="K16">
        <v>11</v>
      </c>
      <c r="L16" t="s">
        <v>129</v>
      </c>
      <c r="Q16">
        <v>11</v>
      </c>
      <c r="R16" t="s">
        <v>129</v>
      </c>
    </row>
    <row r="17" spans="1:18" ht="13.8" x14ac:dyDescent="0.3">
      <c r="A17" s="7"/>
      <c r="B17" s="7"/>
      <c r="C17" s="8" t="str">
        <f>Regions!O3</f>
        <v>IE-WX</v>
      </c>
      <c r="E17" s="7"/>
      <c r="Q17">
        <v>12</v>
      </c>
      <c r="R17" t="s">
        <v>129</v>
      </c>
    </row>
    <row r="18" spans="1:18" ht="13.8" x14ac:dyDescent="0.3">
      <c r="A18" s="7"/>
      <c r="B18" s="7"/>
      <c r="C18" s="8" t="str">
        <f>Regions!P3</f>
        <v>IE-WW</v>
      </c>
      <c r="Q18">
        <v>13</v>
      </c>
      <c r="R18" t="s">
        <v>129</v>
      </c>
    </row>
    <row r="19" spans="1:18" ht="13.8" x14ac:dyDescent="0.3">
      <c r="A19" s="7"/>
      <c r="B19" s="7"/>
      <c r="C19" s="8" t="str">
        <f>Regions!Q3</f>
        <v>IE-CE</v>
      </c>
      <c r="Q19">
        <v>14</v>
      </c>
      <c r="R19" t="s">
        <v>129</v>
      </c>
    </row>
    <row r="20" spans="1:18" ht="13.8" x14ac:dyDescent="0.3">
      <c r="A20" s="7"/>
      <c r="C20" s="8" t="str">
        <f>Regions!R3</f>
        <v>IE-CO</v>
      </c>
      <c r="Q20">
        <v>15</v>
      </c>
      <c r="R20" t="s">
        <v>129</v>
      </c>
    </row>
    <row r="21" spans="1:18" ht="13.8" x14ac:dyDescent="0.3">
      <c r="A21" s="7"/>
      <c r="C21" s="8" t="str">
        <f>Regions!S3</f>
        <v>IE-KY</v>
      </c>
      <c r="Q21">
        <v>16</v>
      </c>
      <c r="R21" t="s">
        <v>129</v>
      </c>
    </row>
    <row r="22" spans="1:18" ht="13.8" x14ac:dyDescent="0.3">
      <c r="A22" s="7"/>
      <c r="C22" s="8" t="str">
        <f>Regions!T3</f>
        <v>IE-LK</v>
      </c>
      <c r="Q22">
        <v>17</v>
      </c>
      <c r="R22" t="s">
        <v>129</v>
      </c>
    </row>
    <row r="23" spans="1:18" ht="13.8" x14ac:dyDescent="0.3">
      <c r="A23" s="7"/>
      <c r="C23" s="8" t="str">
        <f>Regions!U3</f>
        <v>IE-TA</v>
      </c>
      <c r="Q23">
        <v>18</v>
      </c>
      <c r="R23" t="s">
        <v>129</v>
      </c>
    </row>
    <row r="24" spans="1:18" ht="13.8" x14ac:dyDescent="0.3">
      <c r="A24" s="7"/>
      <c r="C24" s="8" t="str">
        <f>Regions!V3</f>
        <v>IE-WD</v>
      </c>
      <c r="Q24">
        <v>19</v>
      </c>
      <c r="R24" t="s">
        <v>129</v>
      </c>
    </row>
    <row r="25" spans="1:18" ht="13.8" x14ac:dyDescent="0.3">
      <c r="A25" s="7"/>
      <c r="C25" s="8" t="str">
        <f>Regions!W3</f>
        <v>IE-G</v>
      </c>
      <c r="Q25">
        <v>20</v>
      </c>
      <c r="R25" t="s">
        <v>129</v>
      </c>
    </row>
    <row r="26" spans="1:18" ht="13.8" x14ac:dyDescent="0.3">
      <c r="A26" s="7"/>
      <c r="C26" s="8" t="str">
        <f>Regions!X3</f>
        <v>IE-LM</v>
      </c>
      <c r="Q26">
        <v>21</v>
      </c>
      <c r="R26" t="s">
        <v>129</v>
      </c>
    </row>
    <row r="27" spans="1:18" ht="13.8" x14ac:dyDescent="0.3">
      <c r="A27" s="7"/>
      <c r="C27" s="8" t="str">
        <f>Regions!Y3</f>
        <v>IE-MO</v>
      </c>
      <c r="Q27">
        <v>22</v>
      </c>
      <c r="R27" t="s">
        <v>129</v>
      </c>
    </row>
    <row r="28" spans="1:18" ht="13.8" x14ac:dyDescent="0.3">
      <c r="A28" s="7"/>
      <c r="C28" s="8" t="str">
        <f>Regions!Z3</f>
        <v>IE-RN</v>
      </c>
      <c r="Q28">
        <v>23</v>
      </c>
      <c r="R28" t="s">
        <v>129</v>
      </c>
    </row>
    <row r="29" spans="1:18" ht="13.8" x14ac:dyDescent="0.3">
      <c r="A29" s="7"/>
      <c r="C29" s="8" t="str">
        <f>Regions!AA3</f>
        <v>IE-SO</v>
      </c>
    </row>
    <row r="30" spans="1:18" ht="13.8" x14ac:dyDescent="0.3">
      <c r="A30" s="7"/>
      <c r="C30" s="8" t="str">
        <f>Regions!AB3</f>
        <v>IE-CN</v>
      </c>
    </row>
    <row r="31" spans="1:18" ht="13.8" x14ac:dyDescent="0.3">
      <c r="A31" s="7"/>
      <c r="C31" s="8" t="str">
        <f>Regions!AC3</f>
        <v>IE-DL</v>
      </c>
    </row>
    <row r="32" spans="1:18" ht="13.8" x14ac:dyDescent="0.3">
      <c r="A32" s="7"/>
      <c r="C32" s="8" t="str">
        <f>Regions!AD3</f>
        <v>IE-MN</v>
      </c>
    </row>
    <row r="33" spans="1:28" ht="13.8" x14ac:dyDescent="0.3">
      <c r="A33" s="7"/>
    </row>
    <row r="34" spans="1:28" ht="13.8" x14ac:dyDescent="0.3">
      <c r="A34" s="7"/>
      <c r="W34" s="8"/>
      <c r="X34" s="8"/>
      <c r="Y34" s="8"/>
      <c r="Z34" s="8"/>
      <c r="AA34" s="8"/>
      <c r="AB34" s="8"/>
    </row>
    <row r="35" spans="1:28" ht="13.8" x14ac:dyDescent="0.3">
      <c r="A35" s="7"/>
    </row>
    <row r="36" spans="1:28" ht="13.8" x14ac:dyDescent="0.3">
      <c r="A36" s="7"/>
    </row>
    <row r="37" spans="1:28" ht="13.8" x14ac:dyDescent="0.3">
      <c r="A37" s="7"/>
    </row>
    <row r="38" spans="1:28" ht="13.8" x14ac:dyDescent="0.3">
      <c r="A38" s="7"/>
    </row>
    <row r="39" spans="1:28" ht="13.8" x14ac:dyDescent="0.3">
      <c r="A39" s="7"/>
    </row>
  </sheetData>
  <pageMargins left="0.75" right="0.75" top="1" bottom="1" header="0.5" footer="0.5"/>
  <pageSetup orientation="portrait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D45"/>
  <sheetViews>
    <sheetView tabSelected="1" zoomScaleNormal="100" workbookViewId="0">
      <selection activeCell="D13" sqref="D13"/>
    </sheetView>
  </sheetViews>
  <sheetFormatPr defaultColWidth="11.44140625" defaultRowHeight="13.2" x14ac:dyDescent="0.25"/>
  <cols>
    <col min="2" max="2" width="16.88671875" customWidth="1"/>
    <col min="3" max="3" width="14.109375" customWidth="1"/>
    <col min="4" max="4" width="17.88671875" customWidth="1"/>
    <col min="5" max="5" width="8.6640625" customWidth="1"/>
    <col min="7" max="7" width="11.88671875" customWidth="1"/>
  </cols>
  <sheetData>
    <row r="3" spans="2:4" x14ac:dyDescent="0.25">
      <c r="B3" s="12" t="s">
        <v>35</v>
      </c>
    </row>
    <row r="4" spans="2:4" x14ac:dyDescent="0.25">
      <c r="B4">
        <v>2018</v>
      </c>
    </row>
    <row r="7" spans="2:4" x14ac:dyDescent="0.25">
      <c r="B7" s="12" t="s">
        <v>36</v>
      </c>
    </row>
    <row r="8" spans="2:4" x14ac:dyDescent="0.25">
      <c r="B8" t="s">
        <v>41</v>
      </c>
    </row>
    <row r="11" spans="2:4" x14ac:dyDescent="0.25">
      <c r="B11" s="12" t="s">
        <v>7</v>
      </c>
    </row>
    <row r="12" spans="2:4" x14ac:dyDescent="0.25">
      <c r="B12" s="14" t="s">
        <v>67</v>
      </c>
      <c r="C12" s="15" t="s">
        <v>41</v>
      </c>
      <c r="D12" s="15" t="s">
        <v>143</v>
      </c>
    </row>
    <row r="13" spans="2:4" x14ac:dyDescent="0.25">
      <c r="B13" s="13">
        <v>1</v>
      </c>
      <c r="C13" s="13">
        <v>1</v>
      </c>
      <c r="D13" s="13">
        <v>1</v>
      </c>
    </row>
    <row r="14" spans="2:4" x14ac:dyDescent="0.25">
      <c r="B14" s="13">
        <v>4</v>
      </c>
      <c r="C14" s="13">
        <v>1</v>
      </c>
      <c r="D14" s="13">
        <v>1</v>
      </c>
    </row>
    <row r="15" spans="2:4" x14ac:dyDescent="0.25">
      <c r="B15" s="13">
        <v>5</v>
      </c>
      <c r="C15" s="13">
        <v>1</v>
      </c>
      <c r="D15" s="13">
        <v>1</v>
      </c>
    </row>
    <row r="16" spans="2:4" x14ac:dyDescent="0.25">
      <c r="B16" s="13">
        <v>5</v>
      </c>
      <c r="C16" s="13">
        <v>1</v>
      </c>
      <c r="D16" s="13">
        <v>1</v>
      </c>
    </row>
    <row r="17" spans="2:4" x14ac:dyDescent="0.25">
      <c r="B17" s="13">
        <v>5</v>
      </c>
      <c r="C17" s="13">
        <v>1</v>
      </c>
      <c r="D17" s="13">
        <v>1</v>
      </c>
    </row>
    <row r="18" spans="2:4" x14ac:dyDescent="0.25">
      <c r="B18" s="13">
        <v>5</v>
      </c>
      <c r="C18" s="13">
        <v>5</v>
      </c>
      <c r="D18" s="13">
        <v>1</v>
      </c>
    </row>
    <row r="19" spans="2:4" x14ac:dyDescent="0.25">
      <c r="B19" s="13">
        <v>5</v>
      </c>
      <c r="C19" s="13">
        <v>5</v>
      </c>
      <c r="D19" s="13">
        <v>1</v>
      </c>
    </row>
    <row r="20" spans="2:4" x14ac:dyDescent="0.25">
      <c r="B20" s="13">
        <v>5</v>
      </c>
      <c r="C20" s="13">
        <v>5</v>
      </c>
      <c r="D20" s="13">
        <v>1</v>
      </c>
    </row>
    <row r="21" spans="2:4" x14ac:dyDescent="0.25">
      <c r="B21" s="13">
        <v>5</v>
      </c>
      <c r="C21" s="13">
        <v>5</v>
      </c>
      <c r="D21" s="13">
        <v>1</v>
      </c>
    </row>
    <row r="22" spans="2:4" x14ac:dyDescent="0.25">
      <c r="B22" s="13">
        <v>5</v>
      </c>
      <c r="C22" s="13">
        <v>5</v>
      </c>
      <c r="D22" s="13">
        <v>1</v>
      </c>
    </row>
    <row r="23" spans="2:4" x14ac:dyDescent="0.25">
      <c r="B23" s="13">
        <v>5</v>
      </c>
      <c r="C23" s="13">
        <v>5</v>
      </c>
      <c r="D23" s="13">
        <v>1</v>
      </c>
    </row>
    <row r="24" spans="2:4" x14ac:dyDescent="0.25">
      <c r="B24" s="13">
        <v>5</v>
      </c>
      <c r="C24" s="13">
        <v>5</v>
      </c>
      <c r="D24" s="13">
        <v>1</v>
      </c>
    </row>
    <row r="25" spans="2:4" x14ac:dyDescent="0.25">
      <c r="B25" s="13"/>
      <c r="C25" s="13">
        <v>5</v>
      </c>
      <c r="D25" s="13">
        <v>1</v>
      </c>
    </row>
    <row r="26" spans="2:4" x14ac:dyDescent="0.25">
      <c r="B26" s="13"/>
      <c r="C26" s="13">
        <v>5</v>
      </c>
      <c r="D26" s="13">
        <v>1</v>
      </c>
    </row>
    <row r="27" spans="2:4" x14ac:dyDescent="0.25">
      <c r="B27" s="13"/>
      <c r="C27" s="13">
        <v>5</v>
      </c>
      <c r="D27" s="13">
        <v>1</v>
      </c>
    </row>
    <row r="28" spans="2:4" x14ac:dyDescent="0.25">
      <c r="D28" s="13">
        <v>1</v>
      </c>
    </row>
    <row r="29" spans="2:4" x14ac:dyDescent="0.25">
      <c r="D29" s="13">
        <v>1</v>
      </c>
    </row>
    <row r="30" spans="2:4" x14ac:dyDescent="0.25">
      <c r="D30" s="13">
        <v>1</v>
      </c>
    </row>
    <row r="31" spans="2:4" x14ac:dyDescent="0.25">
      <c r="D31" s="13">
        <v>1</v>
      </c>
    </row>
    <row r="32" spans="2:4" x14ac:dyDescent="0.25">
      <c r="D32" s="13">
        <v>1</v>
      </c>
    </row>
    <row r="33" spans="4:4" x14ac:dyDescent="0.25">
      <c r="D33" s="13">
        <v>1</v>
      </c>
    </row>
    <row r="34" spans="4:4" x14ac:dyDescent="0.25">
      <c r="D34" s="13">
        <v>1</v>
      </c>
    </row>
    <row r="35" spans="4:4" x14ac:dyDescent="0.25">
      <c r="D35" s="13">
        <v>1</v>
      </c>
    </row>
    <row r="36" spans="4:4" x14ac:dyDescent="0.25">
      <c r="D36" s="13">
        <v>1</v>
      </c>
    </row>
    <row r="37" spans="4:4" x14ac:dyDescent="0.25">
      <c r="D37" s="13">
        <v>1</v>
      </c>
    </row>
    <row r="38" spans="4:4" x14ac:dyDescent="0.25">
      <c r="D38" s="13">
        <v>1</v>
      </c>
    </row>
    <row r="39" spans="4:4" x14ac:dyDescent="0.25">
      <c r="D39" s="13">
        <v>1</v>
      </c>
    </row>
    <row r="40" spans="4:4" x14ac:dyDescent="0.25">
      <c r="D40" s="13">
        <v>1</v>
      </c>
    </row>
    <row r="41" spans="4:4" x14ac:dyDescent="0.25">
      <c r="D41" s="13">
        <v>1</v>
      </c>
    </row>
    <row r="42" spans="4:4" x14ac:dyDescent="0.25">
      <c r="D42" s="13">
        <v>1</v>
      </c>
    </row>
    <row r="43" spans="4:4" x14ac:dyDescent="0.25">
      <c r="D43" s="13">
        <v>1</v>
      </c>
    </row>
    <row r="44" spans="4:4" x14ac:dyDescent="0.25">
      <c r="D44" s="13">
        <v>1</v>
      </c>
    </row>
    <row r="45" spans="4:4" x14ac:dyDescent="0.25">
      <c r="D45" s="13">
        <v>1</v>
      </c>
    </row>
  </sheetData>
  <phoneticPr fontId="18" type="noConversion"/>
  <pageMargins left="0.75" right="0.75" top="1" bottom="1" header="0.5" footer="0.5"/>
  <pageSetup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C9"/>
  <sheetViews>
    <sheetView zoomScale="80" zoomScaleNormal="80" workbookViewId="0">
      <selection activeCell="C6" sqref="C6"/>
    </sheetView>
  </sheetViews>
  <sheetFormatPr defaultColWidth="11.44140625" defaultRowHeight="13.2" x14ac:dyDescent="0.25"/>
  <cols>
    <col min="2" max="2" width="52.6640625" customWidth="1"/>
  </cols>
  <sheetData>
    <row r="3" spans="2:3" x14ac:dyDescent="0.25">
      <c r="B3" s="16" t="s">
        <v>28</v>
      </c>
    </row>
    <row r="4" spans="2:3" x14ac:dyDescent="0.25">
      <c r="B4" s="17" t="s">
        <v>29</v>
      </c>
      <c r="C4" s="18" t="s">
        <v>30</v>
      </c>
    </row>
    <row r="5" spans="2:3" x14ac:dyDescent="0.25">
      <c r="B5" s="19" t="s">
        <v>31</v>
      </c>
      <c r="C5" s="19">
        <v>1</v>
      </c>
    </row>
    <row r="6" spans="2:3" x14ac:dyDescent="0.25">
      <c r="B6" s="13" t="s">
        <v>32</v>
      </c>
      <c r="C6" s="13">
        <v>1</v>
      </c>
    </row>
    <row r="7" spans="2:3" x14ac:dyDescent="0.25">
      <c r="B7" s="13" t="s">
        <v>33</v>
      </c>
      <c r="C7" s="13">
        <v>1</v>
      </c>
    </row>
    <row r="8" spans="2:3" x14ac:dyDescent="0.25">
      <c r="B8" s="13" t="s">
        <v>34</v>
      </c>
      <c r="C8" s="13">
        <v>0</v>
      </c>
    </row>
    <row r="9" spans="2:3" x14ac:dyDescent="0.25">
      <c r="B9" s="13" t="s">
        <v>53</v>
      </c>
      <c r="C9" s="13">
        <v>0</v>
      </c>
    </row>
  </sheetData>
  <pageMargins left="0.75" right="0.75" top="1" bottom="1" header="0.5" footer="0.5"/>
  <pageSetup orientation="portrait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4"/>
  <sheetViews>
    <sheetView zoomScaleNormal="100" workbookViewId="0">
      <selection activeCell="I28" sqref="I28"/>
    </sheetView>
  </sheetViews>
  <sheetFormatPr defaultColWidth="11.44140625" defaultRowHeight="13.2" x14ac:dyDescent="0.25"/>
  <cols>
    <col min="3" max="3" width="13.109375" customWidth="1"/>
    <col min="6" max="6" width="10.6640625" customWidth="1"/>
    <col min="7" max="7" width="6.44140625" customWidth="1"/>
    <col min="8" max="8" width="6.33203125" customWidth="1"/>
    <col min="12" max="12" width="9.33203125" customWidth="1"/>
  </cols>
  <sheetData>
    <row r="1" spans="1:16" ht="15.75" customHeight="1" x14ac:dyDescent="0.3">
      <c r="A1" s="24"/>
    </row>
    <row r="2" spans="1:16" ht="13.8" x14ac:dyDescent="0.3">
      <c r="O2" s="7"/>
    </row>
    <row r="3" spans="1:16" ht="13.8" x14ac:dyDescent="0.3">
      <c r="O3" s="26"/>
      <c r="P3" s="26"/>
    </row>
    <row r="4" spans="1:16" ht="13.8" x14ac:dyDescent="0.3">
      <c r="O4" s="26"/>
      <c r="P4" s="26"/>
    </row>
    <row r="5" spans="1:16" ht="13.8" x14ac:dyDescent="0.3">
      <c r="O5" s="26"/>
      <c r="P5" s="26"/>
    </row>
    <row r="6" spans="1:16" ht="13.8" x14ac:dyDescent="0.3">
      <c r="O6" s="26"/>
      <c r="P6" s="26"/>
    </row>
    <row r="7" spans="1:16" ht="13.8" x14ac:dyDescent="0.3">
      <c r="O7" s="26"/>
      <c r="P7" s="26"/>
    </row>
    <row r="8" spans="1:16" ht="13.8" x14ac:dyDescent="0.3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</row>
    <row r="9" spans="1:16" ht="13.8" x14ac:dyDescent="0.3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</row>
    <row r="10" spans="1:16" ht="13.8" x14ac:dyDescent="0.3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</row>
    <row r="11" spans="1:16" ht="13.8" x14ac:dyDescent="0.3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</row>
    <row r="12" spans="1:16" ht="13.8" x14ac:dyDescent="0.3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</row>
    <row r="13" spans="1:16" ht="18.75" customHeight="1" x14ac:dyDescent="0.35">
      <c r="A13" s="20" t="s">
        <v>56</v>
      </c>
      <c r="B13" s="21"/>
      <c r="C13" s="21"/>
      <c r="E13" s="25"/>
      <c r="F13" s="25"/>
      <c r="G13" s="26"/>
      <c r="H13" s="26"/>
      <c r="I13" s="26"/>
      <c r="J13" s="26"/>
      <c r="K13" s="26"/>
      <c r="L13" s="26"/>
      <c r="M13" s="26"/>
      <c r="N13" s="26"/>
      <c r="O13" s="26"/>
      <c r="P13" s="26"/>
    </row>
    <row r="14" spans="1:16" ht="13.8" x14ac:dyDescent="0.3">
      <c r="A14" s="25" t="s">
        <v>0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</row>
    <row r="15" spans="1:16" ht="13.5" customHeight="1" x14ac:dyDescent="0.3">
      <c r="A15" s="22" t="s">
        <v>16</v>
      </c>
      <c r="B15" s="22" t="s">
        <v>17</v>
      </c>
      <c r="C15" s="22" t="s">
        <v>18</v>
      </c>
      <c r="D15" s="22" t="s">
        <v>19</v>
      </c>
      <c r="E15" s="22" t="s">
        <v>3</v>
      </c>
      <c r="F15" s="22" t="s">
        <v>2</v>
      </c>
      <c r="G15" s="23" t="s">
        <v>54</v>
      </c>
      <c r="H15" s="23" t="s">
        <v>55</v>
      </c>
      <c r="I15" s="23" t="s">
        <v>20</v>
      </c>
      <c r="J15" s="23" t="s">
        <v>21</v>
      </c>
      <c r="K15" s="23" t="s">
        <v>27</v>
      </c>
      <c r="L15" s="23" t="s">
        <v>22</v>
      </c>
      <c r="M15" s="23" t="s">
        <v>23</v>
      </c>
      <c r="N15" s="23" t="s">
        <v>24</v>
      </c>
      <c r="O15" s="23" t="s">
        <v>25</v>
      </c>
      <c r="P15" s="23" t="s">
        <v>26</v>
      </c>
    </row>
    <row r="16" spans="1:16" ht="13.8" x14ac:dyDescent="0.3">
      <c r="A16" s="26"/>
      <c r="B16" s="26"/>
      <c r="C16" s="26" t="s">
        <v>4</v>
      </c>
      <c r="D16" s="26"/>
      <c r="E16" s="26"/>
      <c r="F16" s="26">
        <v>2222</v>
      </c>
      <c r="G16" s="26"/>
      <c r="H16" s="26"/>
      <c r="I16" s="26" t="s">
        <v>14</v>
      </c>
      <c r="J16" s="26" t="s">
        <v>1</v>
      </c>
      <c r="K16" s="26"/>
      <c r="L16" s="26"/>
      <c r="M16" s="26"/>
      <c r="N16" s="26"/>
      <c r="O16" s="26"/>
      <c r="P16" s="26"/>
    </row>
    <row r="17" spans="1:16" ht="13.8" x14ac:dyDescent="0.3">
      <c r="A17" s="26"/>
      <c r="B17" s="26"/>
      <c r="C17" s="26" t="s">
        <v>4</v>
      </c>
      <c r="D17" s="26"/>
      <c r="E17" s="26"/>
      <c r="F17" s="26">
        <v>8888</v>
      </c>
      <c r="G17" s="26"/>
      <c r="H17" s="26"/>
      <c r="I17" s="26" t="s">
        <v>14</v>
      </c>
      <c r="J17" s="26" t="s">
        <v>5</v>
      </c>
      <c r="K17" s="26"/>
      <c r="L17" s="26"/>
      <c r="M17" s="26"/>
      <c r="N17" s="26"/>
      <c r="O17" s="26"/>
      <c r="P17" s="26"/>
    </row>
    <row r="18" spans="1:16" ht="13.8" x14ac:dyDescent="0.3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</row>
    <row r="19" spans="1:16" ht="13.8" x14ac:dyDescent="0.3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</row>
    <row r="20" spans="1:16" ht="13.8" x14ac:dyDescent="0.3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</row>
    <row r="21" spans="1:16" ht="13.8" x14ac:dyDescent="0.3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</row>
    <row r="22" spans="1:16" ht="13.8" x14ac:dyDescent="0.3">
      <c r="A22" s="26"/>
      <c r="B22" s="26"/>
      <c r="C22" s="26"/>
      <c r="D22" s="26"/>
      <c r="E22" s="26"/>
      <c r="F22" s="25"/>
      <c r="G22" s="26"/>
      <c r="H22" s="26"/>
      <c r="I22" s="26"/>
      <c r="J22" s="26"/>
      <c r="K22" s="26"/>
      <c r="L22" s="26"/>
      <c r="M22" s="26"/>
      <c r="N22" s="26"/>
      <c r="O22" s="26"/>
      <c r="P22" s="26"/>
    </row>
    <row r="23" spans="1:16" ht="13.8" x14ac:dyDescent="0.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</row>
    <row r="24" spans="1:16" ht="13.8" x14ac:dyDescent="0.3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</row>
  </sheetData>
  <pageMargins left="0.75" right="0.75" top="1" bottom="1" header="0.5" footer="0.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G34"/>
  <sheetViews>
    <sheetView zoomScaleNormal="100" workbookViewId="0">
      <selection activeCell="G46" sqref="G46"/>
    </sheetView>
  </sheetViews>
  <sheetFormatPr defaultColWidth="11.44140625" defaultRowHeight="13.2" x14ac:dyDescent="0.25"/>
  <cols>
    <col min="2" max="2" width="12.109375" customWidth="1"/>
    <col min="3" max="3" width="10.88671875" customWidth="1"/>
    <col min="4" max="4" width="14" customWidth="1"/>
    <col min="5" max="5" width="6.109375" customWidth="1"/>
    <col min="6" max="6" width="17.5546875" customWidth="1"/>
    <col min="7" max="7" width="10.44140625" customWidth="1"/>
  </cols>
  <sheetData>
    <row r="1" spans="2:7" ht="15.75" customHeight="1" x14ac:dyDescent="0.3">
      <c r="B1" s="24" t="s">
        <v>46</v>
      </c>
    </row>
    <row r="3" spans="2:7" ht="13.8" x14ac:dyDescent="0.3">
      <c r="B3" s="11" t="s">
        <v>15</v>
      </c>
    </row>
    <row r="4" spans="2:7" ht="13.5" customHeight="1" x14ac:dyDescent="0.3">
      <c r="B4" s="9" t="s">
        <v>16</v>
      </c>
      <c r="C4" s="9" t="s">
        <v>42</v>
      </c>
      <c r="D4" s="9" t="s">
        <v>18</v>
      </c>
      <c r="E4" s="9" t="s">
        <v>19</v>
      </c>
      <c r="F4" s="9" t="s">
        <v>3</v>
      </c>
      <c r="G4" s="9" t="s">
        <v>2</v>
      </c>
    </row>
    <row r="5" spans="2:7" ht="13.8" x14ac:dyDescent="0.3">
      <c r="D5" s="7" t="s">
        <v>43</v>
      </c>
      <c r="G5" s="7">
        <v>2012</v>
      </c>
    </row>
    <row r="6" spans="2:7" ht="13.8" x14ac:dyDescent="0.3">
      <c r="B6" s="28"/>
      <c r="C6" s="28"/>
      <c r="D6" s="28" t="s">
        <v>44</v>
      </c>
      <c r="E6" s="28"/>
      <c r="F6" s="28"/>
      <c r="G6" s="28">
        <v>0.05</v>
      </c>
    </row>
    <row r="7" spans="2:7" ht="13.8" x14ac:dyDescent="0.3">
      <c r="B7" s="28"/>
      <c r="C7" s="28" t="str">
        <f>_xlfn.CONCAT("EUR",RIGHT(CPI!B3,2))</f>
        <v>EUR00</v>
      </c>
      <c r="D7" s="28" t="s">
        <v>45</v>
      </c>
      <c r="E7" s="28"/>
      <c r="F7" s="28" t="s">
        <v>68</v>
      </c>
      <c r="G7" s="29">
        <f>CPI!$D$21/CPI!D3</f>
        <v>1.3926669328933141</v>
      </c>
    </row>
    <row r="8" spans="2:7" ht="13.8" x14ac:dyDescent="0.3">
      <c r="B8" s="7"/>
      <c r="C8" s="7" t="str">
        <f>_xlfn.CONCAT("EUR",RIGHT(CPI!B4,2))</f>
        <v>EUR01</v>
      </c>
      <c r="D8" s="7" t="s">
        <v>45</v>
      </c>
      <c r="E8" s="7"/>
      <c r="F8" s="7" t="s">
        <v>68</v>
      </c>
      <c r="G8" s="27">
        <f>CPI!$D$21/CPI!D4</f>
        <v>1.3626878012654737</v>
      </c>
    </row>
    <row r="9" spans="2:7" ht="13.8" x14ac:dyDescent="0.3">
      <c r="B9" s="7"/>
      <c r="C9" s="7" t="str">
        <f>_xlfn.CONCAT("EUR",RIGHT(CPI!B5,2))</f>
        <v>EUR02</v>
      </c>
      <c r="D9" s="7" t="s">
        <v>45</v>
      </c>
      <c r="E9" s="7"/>
      <c r="F9" s="7" t="s">
        <v>68</v>
      </c>
      <c r="G9" s="27">
        <f>CPI!$D$21/CPI!D5</f>
        <v>1.3346599424735295</v>
      </c>
    </row>
    <row r="10" spans="2:7" ht="13.8" x14ac:dyDescent="0.3">
      <c r="B10" s="7"/>
      <c r="C10" s="7" t="str">
        <f>_xlfn.CONCAT("EUR",RIGHT(CPI!B6,2))</f>
        <v>EUR03</v>
      </c>
      <c r="D10" s="7" t="s">
        <v>45</v>
      </c>
      <c r="E10" s="7"/>
      <c r="F10" s="7" t="s">
        <v>68</v>
      </c>
      <c r="G10" s="27">
        <f>CPI!$D$21/CPI!D6</f>
        <v>1.3084901396799309</v>
      </c>
    </row>
    <row r="11" spans="2:7" ht="13.8" x14ac:dyDescent="0.3">
      <c r="B11" s="7"/>
      <c r="C11" s="7" t="str">
        <f>_xlfn.CONCAT("EUR",RIGHT(CPI!B7,2))</f>
        <v>EUR04</v>
      </c>
      <c r="D11" s="7" t="s">
        <v>45</v>
      </c>
      <c r="E11" s="7"/>
      <c r="F11" s="7" t="s">
        <v>68</v>
      </c>
      <c r="G11" s="27">
        <f>CPI!$D$21/CPI!D7</f>
        <v>1.2828334702744419</v>
      </c>
    </row>
    <row r="12" spans="2:7" ht="13.8" x14ac:dyDescent="0.3">
      <c r="B12" s="7"/>
      <c r="C12" s="7" t="str">
        <f>_xlfn.CONCAT("EUR",RIGHT(CPI!B8,2))</f>
        <v>EUR05</v>
      </c>
      <c r="D12" s="7" t="s">
        <v>45</v>
      </c>
      <c r="E12" s="7"/>
      <c r="F12" s="7" t="s">
        <v>68</v>
      </c>
      <c r="G12" s="27">
        <f>CPI!$D$21/CPI!D8</f>
        <v>1.2552186597597279</v>
      </c>
    </row>
    <row r="13" spans="2:7" ht="13.8" x14ac:dyDescent="0.3">
      <c r="B13" s="7"/>
      <c r="C13" s="7" t="str">
        <f>_xlfn.CONCAT("EUR",RIGHT(CPI!B9,2))</f>
        <v>EUR06</v>
      </c>
      <c r="D13" s="7" t="s">
        <v>45</v>
      </c>
      <c r="E13" s="7"/>
      <c r="F13" s="7" t="s">
        <v>68</v>
      </c>
      <c r="G13" s="27">
        <f>CPI!$D$21/CPI!D9</f>
        <v>1.2281982972208687</v>
      </c>
    </row>
    <row r="14" spans="2:7" ht="13.8" x14ac:dyDescent="0.3">
      <c r="B14" s="7"/>
      <c r="C14" s="7" t="str">
        <f>_xlfn.CONCAT("EUR",RIGHT(CPI!B10,2))</f>
        <v>EUR07</v>
      </c>
      <c r="D14" s="7" t="s">
        <v>45</v>
      </c>
      <c r="E14" s="7"/>
      <c r="F14" s="7" t="s">
        <v>68</v>
      </c>
      <c r="G14" s="27">
        <f>CPI!$D$21/CPI!D10</f>
        <v>1.2005848457682002</v>
      </c>
    </row>
    <row r="15" spans="2:7" ht="13.8" x14ac:dyDescent="0.3">
      <c r="B15" s="7"/>
      <c r="C15" s="7" t="str">
        <f>_xlfn.CONCAT("EUR",RIGHT(CPI!B11,2))</f>
        <v>EUR08</v>
      </c>
      <c r="D15" s="7" t="s">
        <v>45</v>
      </c>
      <c r="E15" s="7"/>
      <c r="F15" s="7" t="s">
        <v>68</v>
      </c>
      <c r="G15" s="27">
        <f>CPI!$D$21/CPI!D11</f>
        <v>1.1577481637108971</v>
      </c>
    </row>
    <row r="16" spans="2:7" ht="13.8" x14ac:dyDescent="0.3">
      <c r="B16" s="7"/>
      <c r="C16" s="7" t="str">
        <f>_xlfn.CONCAT("EUR",RIGHT(CPI!B12,2))</f>
        <v>EUR09</v>
      </c>
      <c r="D16" s="7" t="s">
        <v>45</v>
      </c>
      <c r="E16" s="7"/>
      <c r="F16" s="7" t="s">
        <v>68</v>
      </c>
      <c r="G16" s="27">
        <f>CPI!$D$21/CPI!D12</f>
        <v>1.1462853106048485</v>
      </c>
    </row>
    <row r="17" spans="2:7" ht="13.8" x14ac:dyDescent="0.3">
      <c r="B17" s="7"/>
      <c r="C17" s="7" t="str">
        <f>_xlfn.CONCAT("EUR",RIGHT(CPI!B13,2))</f>
        <v>EUR10</v>
      </c>
      <c r="D17" s="7" t="s">
        <v>45</v>
      </c>
      <c r="E17" s="7"/>
      <c r="F17" s="7" t="s">
        <v>68</v>
      </c>
      <c r="G17" s="27">
        <f>CPI!$D$21/CPI!D13</f>
        <v>1.1227084335013209</v>
      </c>
    </row>
    <row r="18" spans="2:7" ht="13.8" x14ac:dyDescent="0.3">
      <c r="B18" s="7"/>
      <c r="C18" s="7" t="str">
        <f>_xlfn.CONCAT("EUR",RIGHT(CPI!B14,2))</f>
        <v>EUR11</v>
      </c>
      <c r="D18" s="7" t="s">
        <v>45</v>
      </c>
      <c r="E18" s="7"/>
      <c r="F18" s="7" t="s">
        <v>68</v>
      </c>
      <c r="G18" s="27">
        <f>CPI!$D$21/CPI!D14</f>
        <v>1.0889509539295061</v>
      </c>
    </row>
    <row r="19" spans="2:7" ht="13.8" x14ac:dyDescent="0.3">
      <c r="B19" s="7"/>
      <c r="C19" s="7" t="str">
        <f>_xlfn.CONCAT("EUR",RIGHT(CPI!B15,2))</f>
        <v>EUR12</v>
      </c>
      <c r="D19" s="7" t="s">
        <v>45</v>
      </c>
      <c r="E19" s="7"/>
      <c r="F19" s="7" t="s">
        <v>68</v>
      </c>
      <c r="G19" s="27">
        <f>CPI!$D$21/CPI!D15</f>
        <v>1.0613557055843141</v>
      </c>
    </row>
    <row r="20" spans="2:7" ht="13.8" x14ac:dyDescent="0.3">
      <c r="B20" s="7"/>
      <c r="C20" s="7" t="str">
        <f>_xlfn.CONCAT("EUR",RIGHT(CPI!B16,2))</f>
        <v>EUR13</v>
      </c>
      <c r="D20" s="7" t="s">
        <v>45</v>
      </c>
      <c r="E20" s="7"/>
      <c r="F20" s="7" t="s">
        <v>68</v>
      </c>
      <c r="G20" s="27">
        <f>CPI!$D$21/CPI!D16</f>
        <v>1.045670645895876</v>
      </c>
    </row>
    <row r="21" spans="2:7" ht="13.8" x14ac:dyDescent="0.3">
      <c r="B21" s="7"/>
      <c r="C21" s="7" t="str">
        <f>_xlfn.CONCAT("EUR",RIGHT(CPI!B17,2))</f>
        <v>EUR14</v>
      </c>
      <c r="D21" s="7" t="s">
        <v>45</v>
      </c>
      <c r="E21" s="7"/>
      <c r="F21" s="7" t="s">
        <v>68</v>
      </c>
      <c r="G21" s="27">
        <f>CPI!$D$21/CPI!D17</f>
        <v>1.0394340416460002</v>
      </c>
    </row>
    <row r="22" spans="2:7" ht="13.8" x14ac:dyDescent="0.3">
      <c r="B22" s="7"/>
      <c r="C22" s="7" t="str">
        <f>_xlfn.CONCAT("EUR",RIGHT(CPI!B18,2))</f>
        <v>EUR15</v>
      </c>
      <c r="D22" s="7" t="s">
        <v>45</v>
      </c>
      <c r="E22" s="7"/>
      <c r="F22" s="7" t="s">
        <v>68</v>
      </c>
      <c r="G22" s="27">
        <f>CPI!$D$21/CPI!D18</f>
        <v>1.0383956459999999</v>
      </c>
    </row>
    <row r="23" spans="2:7" ht="13.8" x14ac:dyDescent="0.3">
      <c r="B23" s="7"/>
      <c r="C23" s="7" t="str">
        <f>_xlfn.CONCAT("EUR",RIGHT(CPI!B19,2))</f>
        <v>EUR16</v>
      </c>
      <c r="D23" s="7" t="s">
        <v>45</v>
      </c>
      <c r="E23" s="7"/>
      <c r="F23" s="7" t="s">
        <v>68</v>
      </c>
      <c r="G23" s="27">
        <f>CPI!$D$21/CPI!D19</f>
        <v>1.0363230000000001</v>
      </c>
    </row>
    <row r="24" spans="2:7" ht="13.8" x14ac:dyDescent="0.3">
      <c r="B24" s="7"/>
      <c r="C24" s="7" t="str">
        <f>_xlfn.CONCAT("EUR",RIGHT(CPI!B20,2))</f>
        <v>EUR17</v>
      </c>
      <c r="D24" s="7" t="s">
        <v>45</v>
      </c>
      <c r="E24" s="7"/>
      <c r="F24" s="7" t="s">
        <v>68</v>
      </c>
      <c r="G24" s="27">
        <f>CPI!$D$21/CPI!D20</f>
        <v>1.0190000000000001</v>
      </c>
    </row>
    <row r="25" spans="2:7" ht="13.8" x14ac:dyDescent="0.3">
      <c r="B25" s="7"/>
      <c r="C25" s="7" t="s">
        <v>69</v>
      </c>
      <c r="D25" s="7" t="s">
        <v>45</v>
      </c>
      <c r="E25" s="7"/>
      <c r="F25" s="7" t="s">
        <v>68</v>
      </c>
      <c r="G25" s="27">
        <f>CPI!$D$21/CPI!D22</f>
        <v>0.98522167487684731</v>
      </c>
    </row>
    <row r="31" spans="2:7" ht="13.8" x14ac:dyDescent="0.3">
      <c r="B31" s="7"/>
    </row>
    <row r="32" spans="2:7" ht="13.8" x14ac:dyDescent="0.3">
      <c r="B32" s="7"/>
    </row>
    <row r="33" spans="2:2" ht="13.8" x14ac:dyDescent="0.3">
      <c r="B33" s="7"/>
    </row>
    <row r="34" spans="2:2" ht="13.8" x14ac:dyDescent="0.3">
      <c r="B34" s="2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K23"/>
  <sheetViews>
    <sheetView workbookViewId="0">
      <selection activeCell="D23" sqref="D23"/>
    </sheetView>
  </sheetViews>
  <sheetFormatPr defaultColWidth="11.44140625" defaultRowHeight="13.2" x14ac:dyDescent="0.25"/>
  <cols>
    <col min="4" max="4" width="15.5546875" customWidth="1"/>
  </cols>
  <sheetData>
    <row r="2" spans="2:11" ht="13.8" x14ac:dyDescent="0.3">
      <c r="B2" s="11" t="s">
        <v>47</v>
      </c>
      <c r="D2" s="11" t="s">
        <v>66</v>
      </c>
    </row>
    <row r="3" spans="2:11" ht="13.5" customHeight="1" x14ac:dyDescent="0.3">
      <c r="B3" s="9" t="s">
        <v>48</v>
      </c>
      <c r="D3" s="9" t="s">
        <v>29</v>
      </c>
      <c r="E3" s="9" t="s">
        <v>58</v>
      </c>
      <c r="F3" s="9" t="s">
        <v>57</v>
      </c>
      <c r="G3" s="9" t="s">
        <v>59</v>
      </c>
      <c r="H3" s="9" t="s">
        <v>60</v>
      </c>
      <c r="I3" s="9" t="s">
        <v>49</v>
      </c>
      <c r="J3" s="9" t="s">
        <v>61</v>
      </c>
      <c r="K3" s="9" t="s">
        <v>62</v>
      </c>
    </row>
    <row r="4" spans="2:11" ht="13.8" x14ac:dyDescent="0.3">
      <c r="B4" s="7" t="s">
        <v>68</v>
      </c>
      <c r="D4" s="7" t="s">
        <v>50</v>
      </c>
      <c r="E4" s="7" t="s">
        <v>63</v>
      </c>
      <c r="F4" s="7" t="s">
        <v>63</v>
      </c>
      <c r="H4" s="7" t="s">
        <v>63</v>
      </c>
      <c r="J4" s="7" t="s">
        <v>63</v>
      </c>
    </row>
    <row r="5" spans="2:11" ht="13.8" x14ac:dyDescent="0.3">
      <c r="B5" s="7" t="str">
        <f>Constants!C7</f>
        <v>EUR00</v>
      </c>
      <c r="D5" s="7" t="s">
        <v>51</v>
      </c>
      <c r="E5" s="7" t="s">
        <v>64</v>
      </c>
      <c r="F5" s="7" t="s">
        <v>64</v>
      </c>
      <c r="H5" s="7" t="s">
        <v>65</v>
      </c>
      <c r="J5" s="7" t="s">
        <v>65</v>
      </c>
    </row>
    <row r="6" spans="2:11" ht="13.8" x14ac:dyDescent="0.3">
      <c r="B6" s="7" t="str">
        <f>Constants!C8</f>
        <v>EUR01</v>
      </c>
      <c r="D6" s="7" t="s">
        <v>52</v>
      </c>
      <c r="E6" s="7" t="s">
        <v>63</v>
      </c>
      <c r="F6" s="7" t="s">
        <v>63</v>
      </c>
      <c r="H6" s="7" t="s">
        <v>63</v>
      </c>
      <c r="J6" s="7" t="s">
        <v>63</v>
      </c>
    </row>
    <row r="7" spans="2:11" ht="13.8" x14ac:dyDescent="0.3">
      <c r="B7" s="7" t="str">
        <f>Constants!C9</f>
        <v>EUR02</v>
      </c>
    </row>
    <row r="8" spans="2:11" ht="13.8" x14ac:dyDescent="0.3">
      <c r="B8" s="7" t="str">
        <f>Constants!C10</f>
        <v>EUR03</v>
      </c>
    </row>
    <row r="9" spans="2:11" ht="13.8" x14ac:dyDescent="0.3">
      <c r="B9" s="7" t="str">
        <f>Constants!C11</f>
        <v>EUR04</v>
      </c>
    </row>
    <row r="10" spans="2:11" ht="13.8" x14ac:dyDescent="0.3">
      <c r="B10" s="7" t="str">
        <f>Constants!C12</f>
        <v>EUR05</v>
      </c>
    </row>
    <row r="11" spans="2:11" ht="13.8" x14ac:dyDescent="0.3">
      <c r="B11" s="7" t="str">
        <f>Constants!C13</f>
        <v>EUR06</v>
      </c>
    </row>
    <row r="12" spans="2:11" ht="13.8" x14ac:dyDescent="0.3">
      <c r="B12" s="7" t="str">
        <f>Constants!C14</f>
        <v>EUR07</v>
      </c>
    </row>
    <row r="13" spans="2:11" ht="13.8" x14ac:dyDescent="0.3">
      <c r="B13" s="7" t="str">
        <f>Constants!C15</f>
        <v>EUR08</v>
      </c>
    </row>
    <row r="14" spans="2:11" ht="13.8" x14ac:dyDescent="0.3">
      <c r="B14" s="7" t="str">
        <f>Constants!C16</f>
        <v>EUR09</v>
      </c>
    </row>
    <row r="15" spans="2:11" ht="13.8" x14ac:dyDescent="0.3">
      <c r="B15" s="7" t="str">
        <f>Constants!C17</f>
        <v>EUR10</v>
      </c>
    </row>
    <row r="16" spans="2:11" ht="13.8" x14ac:dyDescent="0.3">
      <c r="B16" s="7" t="str">
        <f>Constants!C18</f>
        <v>EUR11</v>
      </c>
    </row>
    <row r="17" spans="2:2" ht="13.8" x14ac:dyDescent="0.3">
      <c r="B17" s="7" t="str">
        <f>Constants!C19</f>
        <v>EUR12</v>
      </c>
    </row>
    <row r="18" spans="2:2" ht="13.8" x14ac:dyDescent="0.3">
      <c r="B18" s="7" t="str">
        <f>Constants!C20</f>
        <v>EUR13</v>
      </c>
    </row>
    <row r="19" spans="2:2" ht="13.8" x14ac:dyDescent="0.3">
      <c r="B19" s="7" t="str">
        <f>Constants!C21</f>
        <v>EUR14</v>
      </c>
    </row>
    <row r="20" spans="2:2" ht="13.8" x14ac:dyDescent="0.3">
      <c r="B20" s="7" t="str">
        <f>Constants!C22</f>
        <v>EUR15</v>
      </c>
    </row>
    <row r="21" spans="2:2" ht="13.8" x14ac:dyDescent="0.3">
      <c r="B21" s="7" t="str">
        <f>Constants!C23</f>
        <v>EUR16</v>
      </c>
    </row>
    <row r="22" spans="2:2" ht="13.8" x14ac:dyDescent="0.3">
      <c r="B22" s="7" t="str">
        <f>Constants!C24</f>
        <v>EUR17</v>
      </c>
    </row>
    <row r="23" spans="2:2" ht="13.8" x14ac:dyDescent="0.3">
      <c r="B23" s="7" t="str">
        <f>Constants!C25</f>
        <v>EUR19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D24"/>
  <sheetViews>
    <sheetView workbookViewId="0">
      <selection activeCell="I17" sqref="I17"/>
    </sheetView>
  </sheetViews>
  <sheetFormatPr defaultColWidth="11.44140625" defaultRowHeight="13.2" x14ac:dyDescent="0.25"/>
  <cols>
    <col min="2" max="2" width="10.44140625" customWidth="1"/>
    <col min="3" max="4" width="13.88671875" customWidth="1"/>
  </cols>
  <sheetData>
    <row r="2" spans="2:4" ht="30" customHeight="1" x14ac:dyDescent="0.25">
      <c r="B2" s="30"/>
      <c r="C2" s="31" t="s">
        <v>38</v>
      </c>
      <c r="D2" s="32" t="s">
        <v>39</v>
      </c>
    </row>
    <row r="3" spans="2:4" ht="14.4" x14ac:dyDescent="0.25">
      <c r="B3" s="33">
        <v>2000</v>
      </c>
      <c r="C3" s="34"/>
      <c r="D3" s="34">
        <v>100</v>
      </c>
    </row>
    <row r="4" spans="2:4" ht="14.4" x14ac:dyDescent="0.25">
      <c r="B4" s="33">
        <v>2001</v>
      </c>
      <c r="C4" s="35">
        <v>2.1999999999999999E-2</v>
      </c>
      <c r="D4" s="34">
        <f t="shared" ref="D4:D22" si="0">D3+D3*C4</f>
        <v>102.2</v>
      </c>
    </row>
    <row r="5" spans="2:4" ht="14.4" x14ac:dyDescent="0.25">
      <c r="B5" s="33">
        <v>2002</v>
      </c>
      <c r="C5" s="35">
        <v>2.1000000000000001E-2</v>
      </c>
      <c r="D5" s="36">
        <f t="shared" si="0"/>
        <v>104.34620000000001</v>
      </c>
    </row>
    <row r="6" spans="2:4" ht="14.4" x14ac:dyDescent="0.25">
      <c r="B6" s="33">
        <v>2003</v>
      </c>
      <c r="C6" s="35">
        <v>0.02</v>
      </c>
      <c r="D6" s="36">
        <f t="shared" si="0"/>
        <v>106.43312400000001</v>
      </c>
    </row>
    <row r="7" spans="2:4" ht="14.4" x14ac:dyDescent="0.25">
      <c r="B7" s="33">
        <v>2004</v>
      </c>
      <c r="C7" s="35">
        <v>0.02</v>
      </c>
      <c r="D7" s="36">
        <f t="shared" si="0"/>
        <v>108.56178648000001</v>
      </c>
    </row>
    <row r="8" spans="2:4" ht="14.4" x14ac:dyDescent="0.25">
      <c r="B8" s="33">
        <v>2005</v>
      </c>
      <c r="C8" s="35">
        <v>2.1999999999999999E-2</v>
      </c>
      <c r="D8" s="36">
        <f t="shared" si="0"/>
        <v>110.95014578256001</v>
      </c>
    </row>
    <row r="9" spans="2:4" ht="14.4" x14ac:dyDescent="0.25">
      <c r="B9" s="33">
        <v>2006</v>
      </c>
      <c r="C9" s="35">
        <v>2.1999999999999999E-2</v>
      </c>
      <c r="D9" s="36">
        <f t="shared" si="0"/>
        <v>113.39104898977634</v>
      </c>
    </row>
    <row r="10" spans="2:4" ht="14.4" x14ac:dyDescent="0.25">
      <c r="B10" s="33">
        <v>2007</v>
      </c>
      <c r="C10" s="35">
        <v>2.3E-2</v>
      </c>
      <c r="D10" s="36">
        <f t="shared" si="0"/>
        <v>115.99904311654119</v>
      </c>
    </row>
    <row r="11" spans="2:4" ht="14.4" x14ac:dyDescent="0.25">
      <c r="B11" s="33">
        <v>2008</v>
      </c>
      <c r="C11" s="35">
        <v>3.6999999999999998E-2</v>
      </c>
      <c r="D11" s="36">
        <f t="shared" si="0"/>
        <v>120.29100771185321</v>
      </c>
    </row>
    <row r="12" spans="2:4" ht="14.4" x14ac:dyDescent="0.25">
      <c r="B12" s="33">
        <v>2009</v>
      </c>
      <c r="C12" s="35">
        <v>0.01</v>
      </c>
      <c r="D12" s="36">
        <f t="shared" si="0"/>
        <v>121.49391778897174</v>
      </c>
    </row>
    <row r="13" spans="2:4" ht="14.4" x14ac:dyDescent="0.25">
      <c r="B13" s="33">
        <v>2010</v>
      </c>
      <c r="C13" s="35">
        <v>2.1000000000000001E-2</v>
      </c>
      <c r="D13" s="36">
        <f t="shared" si="0"/>
        <v>124.04529006254015</v>
      </c>
    </row>
    <row r="14" spans="2:4" ht="14.4" x14ac:dyDescent="0.25">
      <c r="B14" s="33">
        <v>2011</v>
      </c>
      <c r="C14" s="35">
        <v>3.1E-2</v>
      </c>
      <c r="D14" s="36">
        <f t="shared" si="0"/>
        <v>127.89069405447889</v>
      </c>
    </row>
    <row r="15" spans="2:4" ht="14.4" x14ac:dyDescent="0.25">
      <c r="B15" s="33">
        <v>2012</v>
      </c>
      <c r="C15" s="35">
        <v>2.6000000000000002E-2</v>
      </c>
      <c r="D15" s="36">
        <f t="shared" si="0"/>
        <v>131.21585209989533</v>
      </c>
    </row>
    <row r="16" spans="2:4" ht="14.4" x14ac:dyDescent="0.25">
      <c r="B16" s="33">
        <v>2013</v>
      </c>
      <c r="C16" s="35">
        <v>1.4999999999999999E-2</v>
      </c>
      <c r="D16" s="36">
        <f t="shared" si="0"/>
        <v>133.18408988139376</v>
      </c>
    </row>
    <row r="17" spans="2:4" ht="14.4" x14ac:dyDescent="0.25">
      <c r="B17" s="33">
        <v>2014</v>
      </c>
      <c r="C17" s="35">
        <v>6.0000000000000001E-3</v>
      </c>
      <c r="D17" s="36">
        <f t="shared" si="0"/>
        <v>133.98319442068211</v>
      </c>
    </row>
    <row r="18" spans="2:4" ht="14.4" x14ac:dyDescent="0.25">
      <c r="B18" s="33">
        <v>2015</v>
      </c>
      <c r="C18" s="41">
        <v>1E-3</v>
      </c>
      <c r="D18" s="36">
        <f>D17+D17*C18</f>
        <v>134.1171776151028</v>
      </c>
    </row>
    <row r="19" spans="2:4" ht="14.4" x14ac:dyDescent="0.25">
      <c r="B19" s="38">
        <v>2016</v>
      </c>
      <c r="C19" s="39">
        <v>2E-3</v>
      </c>
      <c r="D19" s="40">
        <f t="shared" si="0"/>
        <v>134.385411970333</v>
      </c>
    </row>
    <row r="20" spans="2:4" ht="14.4" x14ac:dyDescent="0.25">
      <c r="B20" s="38">
        <v>2017</v>
      </c>
      <c r="C20" s="39">
        <v>1.7000000000000001E-2</v>
      </c>
      <c r="D20" s="40">
        <f t="shared" si="0"/>
        <v>136.66996397382866</v>
      </c>
    </row>
    <row r="21" spans="2:4" ht="14.4" x14ac:dyDescent="0.25">
      <c r="B21" s="38">
        <v>2018</v>
      </c>
      <c r="C21" s="39">
        <v>1.9E-2</v>
      </c>
      <c r="D21" s="40">
        <f t="shared" si="0"/>
        <v>139.26669328933141</v>
      </c>
    </row>
    <row r="22" spans="2:4" ht="14.4" x14ac:dyDescent="0.25">
      <c r="B22" s="38">
        <v>2019</v>
      </c>
      <c r="C22" s="39">
        <v>1.4999999999999999E-2</v>
      </c>
      <c r="D22" s="40">
        <f t="shared" si="0"/>
        <v>141.35569368867138</v>
      </c>
    </row>
    <row r="24" spans="2:4" ht="14.4" x14ac:dyDescent="0.25">
      <c r="B24" s="37" t="s">
        <v>40</v>
      </c>
    </row>
  </sheetData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24094-EF73-46AF-B3F7-671AC3531E13}">
  <dimension ref="B3:E5"/>
  <sheetViews>
    <sheetView workbookViewId="0">
      <selection activeCell="E6" sqref="E6"/>
    </sheetView>
  </sheetViews>
  <sheetFormatPr defaultRowHeight="13.2" x14ac:dyDescent="0.25"/>
  <cols>
    <col min="2" max="2" width="15.33203125" bestFit="1" customWidth="1"/>
    <col min="3" max="3" width="20.5546875" bestFit="1" customWidth="1"/>
    <col min="4" max="4" width="30.109375" bestFit="1" customWidth="1"/>
  </cols>
  <sheetData>
    <row r="3" spans="2:5" x14ac:dyDescent="0.25">
      <c r="B3" t="s">
        <v>135</v>
      </c>
    </row>
    <row r="4" spans="2:5" x14ac:dyDescent="0.25">
      <c r="B4" t="s">
        <v>136</v>
      </c>
      <c r="C4" t="s">
        <v>137</v>
      </c>
      <c r="D4" t="s">
        <v>25</v>
      </c>
      <c r="E4" t="s">
        <v>141</v>
      </c>
    </row>
    <row r="5" spans="2:5" x14ac:dyDescent="0.25">
      <c r="B5" t="s">
        <v>138</v>
      </c>
      <c r="C5" t="s">
        <v>139</v>
      </c>
      <c r="D5" t="s">
        <v>140</v>
      </c>
      <c r="E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Regions</vt:lpstr>
      <vt:lpstr>Region-Time Slices</vt:lpstr>
      <vt:lpstr>TimePeriods</vt:lpstr>
      <vt:lpstr>Import Settings</vt:lpstr>
      <vt:lpstr>Interpol_Extrapol_Defaults</vt:lpstr>
      <vt:lpstr>Constants</vt:lpstr>
      <vt:lpstr>Defaults</vt:lpstr>
      <vt:lpstr>CPI</vt:lpstr>
      <vt:lpstr>temp_cg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cp:lastPrinted>2001-09-28T20:39:50Z</cp:lastPrinted>
  <dcterms:created xsi:type="dcterms:W3CDTF">2001-09-28T18:48:17Z</dcterms:created>
  <dcterms:modified xsi:type="dcterms:W3CDTF">2021-01-17T21:24:47Z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18731713294982</vt:r8>
  </property>
</Properties>
</file>