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B469948-7089-4775-9006-2F71B86B689B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SRV" sheetId="26" r:id="rId5"/>
    <sheet name="RSD" sheetId="22" r:id="rId6"/>
    <sheet name="TRA" sheetId="27" r:id="rId7"/>
    <sheet name="DataFill" sheetId="23" r:id="rId8"/>
    <sheet name="RSDAFC" sheetId="25" r:id="rId9"/>
    <sheet name="RSDAFA" sheetId="24" r:id="rId10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9" l="1"/>
  <c r="G15" i="19"/>
  <c r="G14" i="19"/>
  <c r="G13" i="19"/>
  <c r="G1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2" i="19"/>
  <c r="G21" i="19"/>
  <c r="F21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<sst xmlns="http://schemas.openxmlformats.org/spreadsheetml/2006/main" count="1859" uniqueCount="259">
  <si>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</si>
  <si>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</si>
  <si>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</si>
  <si>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</si>
  <si>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</si>
  <si>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</si>
  <si>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</si>
  <si>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</si>
  <si>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</si>
  <si>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</si>
  <si>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</si>
  <si>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</si>
  <si>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</si>
  <si>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</si>
  <si>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</si>
  <si>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</si>
  <si>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</si>
  <si>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</si>
  <si>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</si>
  <si>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</si>
  <si>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</si>
  <si>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</si>
  <si>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</si>
  <si>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</si>
  <si>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</si>
  <si>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</si>
  <si>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</si>
  <si>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</si>
  <si>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</si>
  <si>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</si>
  <si>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</si>
  <si>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</si>
  <si>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</si>
  <si>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</si>
  <si>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</si>
  <si>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</si>
  <si>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</si>
  <si>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</si>
  <si>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</si>
  <si>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</si>
  <si>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</si>
  <si>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</si>
  <si>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</si>
  <si>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</si>
  <si>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</si>
  <si>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</si>
  <si>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</si>
  <si>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</si>
  <si>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</si>
  <si>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</si>
  <si>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</si>
  <si>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</si>
  <si>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</si>
  <si>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</si>
  <si>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</si>
  <si>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</si>
  <si>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</si>
  <si>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</si>
  <si>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</si>
  <si>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</si>
  <si>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</si>
  <si>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</si>
  <si>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</si>
  <si>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</si>
  <si>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</si>
  <si>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</si>
  <si>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</si>
  <si>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</si>
  <si>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</si>
  <si>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</si>
  <si>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</si>
  <si>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</si>
  <si>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</si>
  <si>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</si>
  <si>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</si>
  <si>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</si>
  <si>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</si>
  <si>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</si>
  <si>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</si>
  <si>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</si>
  <si>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</si>
  <si>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</si>
  <si>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</si>
  <si>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</si>
  <si>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</si>
  <si>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</si>
  <si>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</si>
  <si>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</si>
  <si>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</si>
  <si>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</si>
  <si>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</si>
  <si>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</si>
  <si>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</si>
  <si>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</si>
  <si>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</si>
  <si>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</si>
  <si>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</si>
  <si>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</si>
  <si>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</si>
  <si>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</si>
  <si>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</si>
  <si>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</si>
  <si>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</si>
  <si>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</si>
  <si>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</si>
  <si>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</si>
  <si>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</si>
  <si>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</si>
  <si>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</si>
  <si>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</si>
  <si>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</si>
  <si>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</si>
  <si>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</si>
  <si>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</si>
  <si>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</si>
  <si>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</si>
  <si>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</si>
  <si>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</si>
  <si>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</si>
  <si>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</si>
  <si>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</si>
  <si>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</si>
  <si>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</si>
  <si>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</si>
  <si>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</si>
  <si>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</si>
  <si>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</si>
  <si>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</si>
  <si>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</si>
  <si>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</si>
  <si>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</si>
  <si>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</si>
  <si>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</si>
  <si>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</si>
  <si>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</si>
  <si>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</si>
  <si>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</si>
  <si>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</si>
  <si>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</si>
  <si>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</si>
  <si>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</si>
  <si>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</si>
  <si>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</si>
  <si>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</si>
  <si>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</si>
  <si>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</si>
  <si>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</si>
  <si>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</si>
  <si>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</si>
  <si>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</si>
  <si>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</si>
  <si>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</si>
  <si>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</si>
  <si>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</si>
  <si>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</si>
  <si>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</si>
  <si>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</si>
  <si>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</si>
  <si>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</si>
  <si>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</si>
  <si>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</si>
  <si>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</si>
  <si>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</si>
  <si>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</si>
  <si>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</si>
  <si>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</si>
  <si>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</si>
  <si>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</si>
  <si>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</si>
  <si>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</si>
  <si>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</si>
  <si>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</si>
  <si>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</si>
  <si>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</si>
  <si>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</si>
  <si>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</si>
  <si>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</si>
  <si>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</si>
  <si>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</si>
  <si>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</si>
  <si>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</si>
  <si>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</si>
  <si>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</si>
  <si>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</si>
  <si>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</si>
  <si>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</si>
  <si>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</si>
  <si>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</si>
  <si>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</si>
  <si>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</si>
  <si>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</si>
  <si>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</si>
  <si>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</si>
  <si>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</si>
  <si>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</si>
  <si>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</si>
  <si>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</si>
  <si>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</si>
  <si>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</si>
  <si>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</si>
  <si>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</si>
  <si>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</si>
  <si>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</si>
  <si>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</si>
  <si>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</si>
  <si>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</si>
  <si>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</si>
  <si>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</si>
  <si>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</si>
  <si>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</si>
  <si>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</si>
  <si>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</si>
  <si>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</si>
  <si>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</si>
  <si>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</si>
  <si>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</si>
  <si>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</si>
  <si>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</si>
  <si>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</si>
  <si>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</si>
  <si>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</si>
  <si>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</si>
  <si>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</si>
  <si>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</si>
  <si>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</si>
  <si>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</si>
  <si>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</si>
  <si>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</si>
  <si>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</si>
  <si>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</si>
  <si>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</si>
  <si>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</si>
  <si>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</si>
  <si>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</si>
  <si>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</si>
  <si>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</si>
  <si>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</si>
  <si>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</si>
  <si>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</si>
  <si>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</si>
  <si>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</si>
  <si>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</si>
  <si>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</si>
  <si>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</si>
  <si>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</si>
  <si>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</si>
  <si>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</si>
  <si>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</si>
  <si>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</si>
  <si>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</si>
  <si>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FT-PWRCOA</t>
  </si>
  <si>
    <t>FT-PWRGAS</t>
  </si>
  <si>
    <t>FT-PWRPEA</t>
  </si>
  <si>
    <t>UC_FLO</t>
  </si>
  <si>
    <t>UC_RHSRTS~0</t>
  </si>
  <si>
    <t>ELC_SOLCAP</t>
  </si>
  <si>
    <t>P-RNW-SOL*</t>
    <phoneticPr fontId="8" type="noConversion"/>
  </si>
  <si>
    <t>ELCC</t>
  </si>
  <si>
    <t>Solar PV potenatial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</si>
</sst>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4" fillId="6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12" fillId="0" borderId="0" xfId="0" applyFont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24</v>
      </c>
      <c r="B10" s="15" t="s">
        <v>25</v>
      </c>
    </row>
    <row r="11" spans="1:30">
      <c r="A11" s="16" t="s">
        <v>26</v>
      </c>
      <c r="B11" s="16" t="s">
        <v>27</v>
      </c>
    </row>
    <row r="12" spans="1:30">
      <c r="A12" s="17" t="s">
        <v>28</v>
      </c>
      <c r="B12" s="17" t="s">
        <v>29</v>
      </c>
    </row>
    <row r="13" spans="1:30">
      <c r="A13" s="17" t="s">
        <v>30</v>
      </c>
      <c r="B13" s="17" t="s">
        <v>31</v>
      </c>
    </row>
    <row r="14" spans="1:30">
      <c r="A14" s="17" t="s">
        <v>32</v>
      </c>
      <c r="B14" s="17" t="s">
        <v>33</v>
      </c>
    </row>
    <row r="15" spans="1:30">
      <c r="A15" s="17" t="s">
        <v>34</v>
      </c>
      <c r="B15" s="17" t="s">
        <v>35</v>
      </c>
    </row>
    <row r="16" spans="1:30">
      <c r="A16" s="17" t="s">
        <v>36</v>
      </c>
      <c r="B16" s="17" t="s">
        <v>37</v>
      </c>
    </row>
    <row r="17" spans="1:2">
      <c r="A17" s="17" t="s">
        <v>38</v>
      </c>
      <c r="B17" s="17" t="s">
        <v>39</v>
      </c>
    </row>
    <row r="18" spans="1:2">
      <c r="A18" s="17" t="s">
        <v>40</v>
      </c>
      <c r="B18" s="17" t="s">
        <v>41</v>
      </c>
    </row>
    <row r="19" spans="1:2">
      <c r="A19" s="17" t="s">
        <v>42</v>
      </c>
      <c r="B19" s="17" t="s">
        <v>43</v>
      </c>
    </row>
    <row r="20" spans="1:2">
      <c r="A20" s="17" t="s">
        <v>44</v>
      </c>
      <c r="B20" s="17" t="s">
        <v>45</v>
      </c>
    </row>
    <row r="21" spans="1:2">
      <c r="A21" s="17" t="s">
        <v>46</v>
      </c>
      <c r="B21" s="17" t="s">
        <v>47</v>
      </c>
    </row>
    <row r="22" spans="1:2">
      <c r="A22" s="17" t="s">
        <v>48</v>
      </c>
      <c r="B22" s="17" t="s">
        <v>49</v>
      </c>
    </row>
    <row r="23" spans="1:2">
      <c r="A23" s="17" t="s">
        <v>50</v>
      </c>
      <c r="B23" s="17" t="s">
        <v>51</v>
      </c>
    </row>
    <row r="24" spans="1:2">
      <c r="A24" s="17" t="s">
        <v>52</v>
      </c>
      <c r="B24" s="17" t="s">
        <v>53</v>
      </c>
    </row>
    <row r="25" spans="1:2">
      <c r="A25" s="17" t="s">
        <v>54</v>
      </c>
      <c r="B25" s="17" t="s">
        <v>55</v>
      </c>
    </row>
    <row r="26" spans="1:2">
      <c r="A26" s="17" t="s">
        <v>56</v>
      </c>
      <c r="B26" s="17" t="s">
        <v>57</v>
      </c>
    </row>
    <row r="27" spans="1:2">
      <c r="A27" s="17" t="s">
        <v>58</v>
      </c>
      <c r="B27" s="17" t="s">
        <v>59</v>
      </c>
    </row>
    <row r="28" spans="1:2">
      <c r="A28" s="17" t="s">
        <v>60</v>
      </c>
      <c r="B28" s="17" t="s">
        <v>61</v>
      </c>
    </row>
    <row r="29" spans="1:2">
      <c r="A29" s="17" t="s">
        <v>62</v>
      </c>
      <c r="B29" s="17" t="s">
        <v>63</v>
      </c>
    </row>
    <row r="30" spans="1:2">
      <c r="A30" s="17" t="s">
        <v>64</v>
      </c>
      <c r="B30" s="17" t="s">
        <v>65</v>
      </c>
    </row>
    <row r="31" spans="1:2">
      <c r="A31" s="17" t="s">
        <v>66</v>
      </c>
      <c r="B31" s="17" t="s">
        <v>67</v>
      </c>
    </row>
    <row r="32" spans="1:2">
      <c r="A32" s="17" t="s">
        <v>68</v>
      </c>
      <c r="B32" s="17" t="s">
        <v>69</v>
      </c>
    </row>
    <row r="33" spans="1:2">
      <c r="A33" s="17" t="s">
        <v>70</v>
      </c>
      <c r="B33" s="17" t="s">
        <v>71</v>
      </c>
    </row>
    <row r="34" spans="1:2">
      <c r="A34" s="17" t="s">
        <v>72</v>
      </c>
      <c r="B34" s="17" t="s">
        <v>73</v>
      </c>
    </row>
    <row r="35" spans="1:2">
      <c r="A35" s="17" t="s">
        <v>74</v>
      </c>
      <c r="B35" s="17" t="s">
        <v>75</v>
      </c>
    </row>
    <row r="36" spans="1:2">
      <c r="A36" s="17" t="s">
        <v>76</v>
      </c>
      <c r="B36" s="17" t="s">
        <v>77</v>
      </c>
    </row>
    <row r="37" spans="1:2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O33"/>
  <sheetViews>
    <sheetView tabSelected="1" topLeftCell="A12" workbookViewId="0">
      <selection activeCell="H18" sqref="H18"/>
    </sheetView>
  </sheetViews>
  <sheetFormatPr defaultRowHeight="15"/>
  <cols>
    <col min="4" max="4" width="12.42578125" bestFit="1" customWidth="1"/>
    <col min="8" max="8" width="10.42578125" bestFit="1" customWidth="1"/>
    <col min="9" max="9" width="11.7109375" bestFit="1" customWidth="1"/>
  </cols>
  <sheetData>
    <row r="2" spans="2:13">
      <c r="B2" s="7" t="s">
        <v>87</v>
      </c>
    </row>
    <row r="3" spans="2:13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>
      <c r="B6" s="7" t="s">
        <v>88</v>
      </c>
      <c r="M6" s="9"/>
    </row>
    <row r="7" spans="2:13" ht="15.75" thickBot="1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>
      <c r="D8" t="s">
        <v>90</v>
      </c>
      <c r="E8">
        <v>2018</v>
      </c>
      <c r="F8">
        <v>0</v>
      </c>
      <c r="G8">
        <f t="shared" ref="G8:G15" si="0">F8</f>
        <v>0</v>
      </c>
      <c r="H8" t="s">
        <v>89</v>
      </c>
    </row>
    <row r="9" spans="2:13">
      <c r="D9" t="s">
        <v>90</v>
      </c>
      <c r="E9">
        <v>0</v>
      </c>
      <c r="F9">
        <v>5</v>
      </c>
      <c r="G9">
        <f t="shared" si="0"/>
        <v>5</v>
      </c>
      <c r="H9" t="s">
        <v>89</v>
      </c>
    </row>
    <row r="10" spans="2:13">
      <c r="D10" t="s">
        <v>79</v>
      </c>
      <c r="F10">
        <v>2030</v>
      </c>
      <c r="G10">
        <f t="shared" si="0"/>
        <v>2030</v>
      </c>
      <c r="I10" t="s">
        <v>91</v>
      </c>
    </row>
    <row r="11" spans="2:13">
      <c r="D11" t="s">
        <v>92</v>
      </c>
      <c r="F11">
        <v>5</v>
      </c>
      <c r="G11">
        <f t="shared" si="0"/>
        <v>5</v>
      </c>
      <c r="I11" t="s">
        <v>91</v>
      </c>
    </row>
    <row r="12" spans="2:13">
      <c r="C12" t="s">
        <v>83</v>
      </c>
      <c r="D12" t="s">
        <v>229</v>
      </c>
      <c r="E12">
        <v>2018</v>
      </c>
      <c r="F12">
        <v>20.6</v>
      </c>
      <c r="G12">
        <f t="shared" si="0"/>
        <v>20.6</v>
      </c>
      <c r="I12" t="s">
        <v>250</v>
      </c>
    </row>
    <row r="13" spans="2:13">
      <c r="C13" t="s">
        <v>83</v>
      </c>
      <c r="D13" t="s">
        <v>229</v>
      </c>
      <c r="E13">
        <v>2018</v>
      </c>
      <c r="F13">
        <v>22.7</v>
      </c>
      <c r="G13">
        <f t="shared" si="0"/>
        <v>22.7</v>
      </c>
      <c r="I13" t="s">
        <v>252</v>
      </c>
    </row>
    <row r="14" spans="2:13">
      <c r="C14" t="s">
        <v>83</v>
      </c>
      <c r="D14" t="s">
        <v>229</v>
      </c>
      <c r="E14">
        <v>2018</v>
      </c>
      <c r="F14">
        <v>105</v>
      </c>
      <c r="G14">
        <f t="shared" si="0"/>
        <v>105</v>
      </c>
      <c r="I14" t="s">
        <v>251</v>
      </c>
    </row>
    <row r="15" spans="2:13">
      <c r="C15" t="s">
        <v>83</v>
      </c>
      <c r="D15" t="s">
        <v>229</v>
      </c>
      <c r="E15">
        <v>2020</v>
      </c>
      <c r="F15">
        <v>108</v>
      </c>
      <c r="G15">
        <f t="shared" si="0"/>
        <v>108</v>
      </c>
      <c r="I15" t="s">
        <v>251</v>
      </c>
    </row>
    <row r="20" spans="2:15">
      <c r="B20" s="7" t="s">
        <v>15</v>
      </c>
    </row>
    <row r="21" spans="2:15" ht="15.75" thickBot="1">
      <c r="B21" s="10" t="s">
        <v>12</v>
      </c>
      <c r="C21" s="10" t="s">
        <v>9</v>
      </c>
      <c r="D21" s="10" t="s">
        <v>8</v>
      </c>
      <c r="E21" s="10" t="s">
        <v>2</v>
      </c>
      <c r="F21" s="11" t="str">
        <f>IF(Regions!C$3&lt;&gt;"",Regions!C$3,"*")</f>
        <v>IE</v>
      </c>
      <c r="G21" s="11" t="str">
        <f>IF(Regions!D$3&lt;&gt;"",Regions!D$3,"*")</f>
        <v>National</v>
      </c>
      <c r="H21" s="12" t="s">
        <v>4</v>
      </c>
      <c r="I21" s="12" t="s">
        <v>3</v>
      </c>
      <c r="J21" s="12" t="s">
        <v>5</v>
      </c>
    </row>
    <row r="22" spans="2:15">
      <c r="D22" t="s">
        <v>79</v>
      </c>
      <c r="F22">
        <v>2035</v>
      </c>
      <c r="G22">
        <f>F22</f>
        <v>2035</v>
      </c>
      <c r="I22" t="s">
        <v>236</v>
      </c>
    </row>
    <row r="26" spans="2:15">
      <c r="B26" t="s">
        <v>16</v>
      </c>
    </row>
    <row r="27" spans="2:15">
      <c r="C27" s="41" t="str">
        <f>_xlfn.TEXTJOIN(" ",TRUE,"~UC_Sets: R_E:",_xlfn.TEXTJOIN(",",TRUE,IF(LEFT(Regions!$C$3,1)&lt;&gt;"*",Regions!$C$3,""),IF(LEFT(Regions!$D$3,1)&lt;&gt;"*",Regions!$D$3,"")))</f>
        <v>~UC_Sets: R_E: IE,National</v>
      </c>
    </row>
    <row r="28" spans="2:15">
      <c r="C28" s="41" t="s">
        <v>10</v>
      </c>
    </row>
    <row r="29" spans="2:15">
      <c r="K29" t="s">
        <v>7</v>
      </c>
    </row>
    <row r="30" spans="2:15">
      <c r="C30" s="42" t="s">
        <v>0</v>
      </c>
      <c r="D30" s="43" t="s">
        <v>4</v>
      </c>
      <c r="E30" s="43" t="s">
        <v>3</v>
      </c>
      <c r="F30" s="43" t="s">
        <v>1</v>
      </c>
      <c r="G30" s="43" t="s">
        <v>6</v>
      </c>
      <c r="H30" s="44" t="s">
        <v>5</v>
      </c>
      <c r="I30" s="44" t="s">
        <v>8</v>
      </c>
      <c r="J30" s="44" t="s">
        <v>2</v>
      </c>
      <c r="K30" s="44" t="s">
        <v>9</v>
      </c>
      <c r="L30" s="45" t="s">
        <v>253</v>
      </c>
      <c r="M30" s="45" t="s">
        <v>17</v>
      </c>
      <c r="N30" s="45" t="s">
        <v>254</v>
      </c>
      <c r="O30" s="46" t="s">
        <v>11</v>
      </c>
    </row>
    <row r="31" spans="2:15">
      <c r="C31" t="s">
        <v>255</v>
      </c>
      <c r="E31" s="47" t="s">
        <v>256</v>
      </c>
      <c r="H31" t="s">
        <v>257</v>
      </c>
      <c r="J31">
        <v>2020</v>
      </c>
      <c r="K31" t="s">
        <v>83</v>
      </c>
      <c r="L31">
        <v>1</v>
      </c>
      <c r="M31">
        <v>1.1200000000000001</v>
      </c>
      <c r="N31">
        <v>15</v>
      </c>
      <c r="O31" t="s">
        <v>258</v>
      </c>
    </row>
    <row r="32" spans="2:15">
      <c r="E32" s="47" t="s">
        <v>256</v>
      </c>
      <c r="H32" t="s">
        <v>257</v>
      </c>
      <c r="J32">
        <v>2030</v>
      </c>
      <c r="K32" t="s">
        <v>83</v>
      </c>
      <c r="L32">
        <v>1</v>
      </c>
      <c r="M32">
        <v>10.3</v>
      </c>
    </row>
    <row r="33" spans="5:14">
      <c r="E33" s="47" t="s">
        <v>256</v>
      </c>
      <c r="H33" t="s">
        <v>257</v>
      </c>
      <c r="J33">
        <v>2050</v>
      </c>
      <c r="K33" t="s">
        <v>83</v>
      </c>
      <c r="L33">
        <v>1</v>
      </c>
      <c r="M33">
        <v>11.03</v>
      </c>
      <c r="N33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B11" sqref="B11:I14"/>
    </sheetView>
  </sheetViews>
  <sheetFormatPr defaultRowHeight="1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>
      <c r="B3" s="7" t="s">
        <v>88</v>
      </c>
      <c r="H3" s="9"/>
      <c r="I3" s="9"/>
      <c r="J3" s="9"/>
    </row>
    <row r="4" spans="2:12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>
      <c r="B11" s="7" t="s">
        <v>88</v>
      </c>
      <c r="H11" s="9"/>
      <c r="I11" s="9"/>
    </row>
    <row r="12" spans="2:12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  <row r="15" spans="2:12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235</v>
      </c>
    </row>
    <row r="16" spans="2:12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/>
  <cols>
    <col min="7" max="7" width="10" bestFit="1" customWidth="1"/>
    <col min="11" max="11" width="12.28515625" bestFit="1" customWidth="1"/>
    <col min="12" max="12" width="12" bestFit="1" customWidth="1"/>
  </cols>
  <sheetData>
    <row r="1" spans="1:15">
      <c r="A1" t="s">
        <v>16</v>
      </c>
    </row>
    <row r="2" spans="1:15">
      <c r="B2" s="1" t="str">
        <f>"~UC_Sets: R_E: " &amp; _xlfn.TEXTJOIN(",",TRUE,Regions!C3:D3)</f>
        <v>~UC_Sets: R_E: IE,National</v>
      </c>
    </row>
    <row r="3" spans="1:15">
      <c r="B3" s="5" t="s">
        <v>10</v>
      </c>
    </row>
    <row r="4" spans="1:15">
      <c r="J4" t="s">
        <v>7</v>
      </c>
    </row>
    <row r="5" spans="1:1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>
      <c r="I7">
        <v>0</v>
      </c>
      <c r="L7">
        <v>1</v>
      </c>
    </row>
    <row r="13" spans="1:15">
      <c r="B13" t="s">
        <v>18</v>
      </c>
    </row>
    <row r="14" spans="1:15">
      <c r="C14" s="7" t="s">
        <v>15</v>
      </c>
      <c r="J14" s="8"/>
      <c r="K14" s="9"/>
      <c r="L14" s="9"/>
    </row>
    <row r="15" spans="1:15" ht="15.75" thickBot="1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88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238</v>
      </c>
    </row>
    <row r="6" spans="2:9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239</v>
      </c>
    </row>
    <row r="7" spans="2:9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240</v>
      </c>
    </row>
    <row r="8" spans="2:9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241</v>
      </c>
    </row>
    <row r="9" spans="2:9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242</v>
      </c>
    </row>
    <row r="10" spans="2:9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243</v>
      </c>
    </row>
    <row r="11" spans="2:9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244</v>
      </c>
    </row>
    <row r="12" spans="2:9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opLeftCell="A17" zoomScaleNormal="100" workbookViewId="0">
      <selection activeCell="B23" sqref="B23:K24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>
      <c r="N18" s="48">
        <v>2018</v>
      </c>
      <c r="O18" s="49"/>
      <c r="P18" s="50"/>
      <c r="Q18" s="48">
        <v>2070</v>
      </c>
      <c r="R18" s="49"/>
      <c r="S18" s="50"/>
    </row>
    <row r="19" spans="2:19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88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237</v>
      </c>
      <c r="M25" s="25">
        <v>0.5</v>
      </c>
    </row>
    <row r="26" spans="2:19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237</v>
      </c>
    </row>
    <row r="27" spans="2:19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237</v>
      </c>
    </row>
    <row r="28" spans="2:19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246</v>
      </c>
    </row>
    <row r="29" spans="2:19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246</v>
      </c>
    </row>
    <row r="30" spans="2:19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246</v>
      </c>
    </row>
    <row r="31" spans="2:19">
      <c r="H31" s="26"/>
      <c r="I31" s="26"/>
    </row>
    <row r="32" spans="2:19">
      <c r="H32" s="26"/>
      <c r="I32" s="26"/>
    </row>
    <row r="33" spans="2:13">
      <c r="B33" s="7" t="s">
        <v>88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F18" sqref="F18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I3" s="8"/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247</v>
      </c>
      <c r="H5" t="s">
        <v>248</v>
      </c>
      <c r="I5" t="s">
        <v>248</v>
      </c>
      <c r="K5" t="s">
        <v>249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209</v>
      </c>
      <c r="C3" s="20"/>
      <c r="D3" s="20"/>
      <c r="E3" s="20"/>
      <c r="F3" s="20"/>
      <c r="G3" s="20"/>
    </row>
    <row r="4" spans="2:9" ht="15.75" thickBot="1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>
      <c r="B7" s="22" t="s">
        <v>210</v>
      </c>
      <c r="C7" s="20"/>
      <c r="D7" s="20"/>
      <c r="E7" s="20"/>
      <c r="F7" s="20"/>
      <c r="G7" s="20"/>
    </row>
    <row r="8" spans="2:9" ht="15.75" thickBot="1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PWR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2021-05-10T22:50:42Z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530071437358856</vt:r8>
  </property>
</Properties>
</file>