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88191C3-CF40-43BE-BE50-B240097E9BC3}" xr6:coauthVersionLast="47" xr6:coauthVersionMax="47" xr10:uidLastSave="{00000000-0000-0000-0000-000000000000}"/>
  <bookViews>
    <workbookView xWindow="-120" yWindow="-120" windowWidth="29040" windowHeight="15840" activeTab="1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4" l="1"/>
  <c r="B9" i="4"/>
  <c r="J9" i="4"/>
  <c r="L9" i="4"/>
  <c r="B12" i="4"/>
  <c r="J12" i="4"/>
  <c r="L12" i="4"/>
  <c r="N12" i="4"/>
  <c r="B13" i="4"/>
  <c r="J13" i="4"/>
  <c r="L13" i="4"/>
  <c r="N13" i="4"/>
  <c r="B11" i="4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<sst xmlns="http://schemas.openxmlformats.org/spreadsheetml/2006/main" count="325" uniqueCount="169">
  <si>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</si>
  <si>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</si>
  <si>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</si>
  <si>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</si>
  <si>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</si>
  <si>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</si>
  <si>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</si>
  <si>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</si>
  <si>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</si>
  <si>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</si>
  <si>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</si>
  <si>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</si>
  <si>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</si>
  <si>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</si>
  <si>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</si>
  <si>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</si>
  <si>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</si>
  <si>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</si>
  <si>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</si>
  <si>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</si>
  <si>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</si>
  <si>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</si>
  <si>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</si>
  <si>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</si>
  <si>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</si>
  <si>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</si>
  <si>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</si>
  <si>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</si>
  <si>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</si>
  <si>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</si>
  <si>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</si>
  <si>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</si>
  <si>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</si>
  <si>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</si>
  <si>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</si>
  <si>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</si>
  <si>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</si>
  <si>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</si>
  <si>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</si>
  <si>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</si>
  <si>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</si>
  <si>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</si>
  <si>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</si>
  <si>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</si>
  <si>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</si>
  <si>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</si>
  <si>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</si>
  <si>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</si>
  <si>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</si>
  <si>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</si>
  <si>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</si>
  <si>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</si>
  <si>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</si>
  <si>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</si>
  <si>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</si>
  <si>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</si>
  <si>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</si>
  <si>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</si>
  <si>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</si>
  <si>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</si>
  <si>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</si>
  <si>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</si>
  <si>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</si>
  <si>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</si>
  <si>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</si>
  <si>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</si>
  <si>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</si>
  <si>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</si>
  <si>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</si>
  <si>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</si>
  <si>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</si>
  <si>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</si>
  <si>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</si>
  <si>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</si>
  <si>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</si>
  <si>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</si>
  <si>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</si>
  <si>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</si>
  <si>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</si>
  <si>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</si>
  <si>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</si>
  <si>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</si>
  <si>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</si>
  <si>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</si>
  <si>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</si>
  <si>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</si>
  <si>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</si>
  <si>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</si>
  <si>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</si>
  <si>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</si>
  <si>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</si>
  <si>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</si>
  <si>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</si>
  <si>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</si>
  <si>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</si>
  <si>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</si>
  <si>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</si>
  <si>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</si>
  <si>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</si>
  <si>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</si>
  <si>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</si>
  <si>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</si>
  <si>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</si>
  <si>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</si>
  <si>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</si>
  <si>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</si>
  <si>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</si>
  <si>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</si>
  <si>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</si>
  <si>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</si>
  <si>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</si>
  <si>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</si>
  <si>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</si>
  <si>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</si>
  <si>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</si>
  <si>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</si>
  <si>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</si>
  <si>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</si>
  <si>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</si>
  <si>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</si>
  <si>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</si>
  <si>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</si>
  <si>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</si>
  <si>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</si>
  <si>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</si>
  <si>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</si>
  <si>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</si>
  <si>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</si>
  <si>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</si>
  <si>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</si>
  <si>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</si>
  <si>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</si>
  <si>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</si>
  <si>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</si>
  <si>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</si>
  <si>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</si>
  <si>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</si>
  <si>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</si>
  <si>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</si>
  <si>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</si>
  <si>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</si>
  <si>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</si>
  <si>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</si>
  <si>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</si>
  <si>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</si>
  <si>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</si>
  <si>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</si>
  <si>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</si>
  <si>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</si>
  <si>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</si>
  <si>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</si>
  <si>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</si>
  <si>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</si>
  <si>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</si>
  <si>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</si>
  <si>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</si>
  <si>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</si>
  <si>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</si>
  <si>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</si>
  <si>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</si>
  <si>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</si>
  <si>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</si>
  <si>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</si>
  <si>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</si>
  <si>
    <t>PV</t>
  </si>
  <si>
    <t>CSP</t>
  </si>
  <si>
    <t>P*SOL*PV*</t>
  </si>
  <si>
    <t>P*SOL*CSP*</t>
  </si>
  <si>
    <t>H2GT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</si>
</sst>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8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/>
    <xf numFmtId="2" fontId="2" fillId="0" borderId="0" xfId="0" applyNumberFormat="1" applyFont="1" applyFill="1"/>
    <xf numFmtId="166" fontId="2" fillId="0" borderId="0" xfId="0" applyNumberFormat="1" applyFont="1" applyFill="1"/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3"/>
  <sheetViews>
    <sheetView tabSelected="1" workbookViewId="0">
      <selection activeCell="G25" sqref="G2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 t="shared" ref="B6:B11" si="0">_xlfn.TEXTJOIN("_",TRUE,"UC",A16,"MaxGrowth",B16)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 t="shared" ref="J6:J11" si="1">1+$C16</f>
        <v>1.2</v>
      </c>
      <c r="K6" s="2">
        <v>1</v>
      </c>
      <c r="L6" s="33">
        <f>-D16</f>
        <v>-0.4</v>
      </c>
      <c r="M6" s="2">
        <v>5</v>
      </c>
      <c r="N6" s="2" t="str">
        <f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 t="shared" si="1"/>
        <v>1.2</v>
      </c>
      <c r="K7" s="2">
        <v>1</v>
      </c>
      <c r="L7" s="33">
        <f t="shared" ref="L7:L9" si="2">-D17</f>
        <v>-0.4</v>
      </c>
      <c r="M7" s="2">
        <v>5</v>
      </c>
      <c r="N7" s="2" t="str">
        <f t="shared" ref="N7:N9" si="3">_xlfn.TEXTJOIN(" ",TRUE,A17, "maximum growth rate of",B17)</f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 t="shared" si="1"/>
        <v>1.2</v>
      </c>
      <c r="K8" s="2">
        <v>1</v>
      </c>
      <c r="L8" s="33">
        <f t="shared" si="2"/>
        <v>-0.1</v>
      </c>
      <c r="M8" s="2">
        <v>5</v>
      </c>
      <c r="N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18" t="s">
        <v>13</v>
      </c>
      <c r="D9" s="18"/>
      <c r="E9" s="18"/>
      <c r="F9" s="18"/>
      <c r="G9" s="18" t="s">
        <v>149</v>
      </c>
      <c r="H9" s="18">
        <v>2020</v>
      </c>
      <c r="I9" s="35" t="s">
        <v>15</v>
      </c>
      <c r="J9" s="36">
        <f t="shared" si="1"/>
        <v>1.2</v>
      </c>
      <c r="K9" s="35">
        <v>1</v>
      </c>
      <c r="L9" s="37">
        <f t="shared" si="2"/>
        <v>-0.5</v>
      </c>
      <c r="M9" s="18">
        <v>5</v>
      </c>
      <c r="N9" s="2" t="str">
        <f t="shared" si="3"/>
        <v>PWR maximum growth rate of H2GT</v>
      </c>
    </row>
    <row r="10" spans="1:14" x14ac:dyDescent="0.25">
      <c r="B10" s="2" t="str">
        <f t="shared" si="0"/>
        <v>UC_PWR_MaxGrowth_WON</v>
      </c>
      <c r="C10" s="2" t="s">
        <v>13</v>
      </c>
      <c r="G10" s="2" t="s">
        <v>162</v>
      </c>
      <c r="H10">
        <v>2018</v>
      </c>
      <c r="I10" s="2" t="s">
        <v>15</v>
      </c>
      <c r="J10" s="32">
        <f t="shared" si="1"/>
        <v>1.2</v>
      </c>
      <c r="K10" s="2">
        <v>1</v>
      </c>
      <c r="L10" s="33">
        <f t="shared" ref="L10" si="4">-D20</f>
        <v>-0.5</v>
      </c>
      <c r="M10" s="2">
        <v>5</v>
      </c>
      <c r="N10" s="2" t="str">
        <f t="shared" ref="N10" si="5">_xlfn.TEXTJOIN(" ",TRUE,A20, "maximum growth rate of",B20)</f>
        <v>PWR maximum growth rate of WON</v>
      </c>
    </row>
    <row r="11" spans="1:14" x14ac:dyDescent="0.25">
      <c r="B11" s="2" t="str">
        <f t="shared" si="0"/>
        <v>UC_PWR_MaxGrowth_WOF</v>
      </c>
      <c r="C11" s="2" t="s">
        <v>13</v>
      </c>
      <c r="G11" s="2" t="s">
        <v>163</v>
      </c>
      <c r="H11">
        <v>2018</v>
      </c>
      <c r="I11" s="2" t="s">
        <v>15</v>
      </c>
      <c r="J11" s="32">
        <f t="shared" si="1"/>
        <v>1.2</v>
      </c>
      <c r="K11" s="2">
        <v>1</v>
      </c>
      <c r="L11" s="33">
        <f t="shared" ref="L11" si="6">-D21</f>
        <v>-0.5</v>
      </c>
      <c r="M11" s="2">
        <v>5</v>
      </c>
      <c r="N11" s="2" t="str">
        <f t="shared" ref="N11" si="7">_xlfn.TEXTJOIN(" ",TRUE,A21, "maximum growth rate of",B21)</f>
        <v>PWR maximum growth rate of WOF</v>
      </c>
    </row>
    <row r="12" spans="1:14" x14ac:dyDescent="0.25">
      <c r="B12" s="2" t="str">
        <f t="shared" ref="B12:B13" si="8">_xlfn.TEXTJOIN("_",TRUE,"UC",A22,"MaxGrowth",B22)</f>
        <v>UC_PWR_MaxGrowth_PV</v>
      </c>
      <c r="C12" s="2" t="s">
        <v>13</v>
      </c>
      <c r="G12" s="2" t="s">
        <v>166</v>
      </c>
      <c r="H12">
        <v>2018</v>
      </c>
      <c r="I12" s="2" t="s">
        <v>15</v>
      </c>
      <c r="J12" s="32">
        <f t="shared" ref="J12:J13" si="9">1+$C22</f>
        <v>1.2</v>
      </c>
      <c r="K12" s="2">
        <v>1</v>
      </c>
      <c r="L12" s="33">
        <f t="shared" ref="L12:L13" si="10">-D22</f>
        <v>-0.5</v>
      </c>
      <c r="M12" s="2">
        <v>5</v>
      </c>
      <c r="N12" s="2" t="str">
        <f t="shared" ref="N12:N13" si="11">_xlfn.TEXTJOIN(" ",TRUE,A22, "maximum growth rate of",B22)</f>
        <v>PWR maximum growth rate of PV</v>
      </c>
    </row>
    <row r="13" spans="1:14" x14ac:dyDescent="0.25">
      <c r="B13" s="2" t="str">
        <f t="shared" si="8"/>
        <v>UC_PWR_MaxGrowth_CSP</v>
      </c>
      <c r="C13" s="2" t="s">
        <v>13</v>
      </c>
      <c r="G13" s="2" t="s">
        <v>167</v>
      </c>
      <c r="H13">
        <v>2018</v>
      </c>
      <c r="I13" s="2" t="s">
        <v>15</v>
      </c>
      <c r="J13" s="32">
        <f t="shared" si="9"/>
        <v>1.2</v>
      </c>
      <c r="K13" s="2">
        <v>1</v>
      </c>
      <c r="L13" s="33">
        <f t="shared" si="10"/>
        <v>-0.5</v>
      </c>
      <c r="M13" s="2">
        <v>5</v>
      </c>
      <c r="N13" s="2" t="str">
        <f t="shared" si="11"/>
        <v>PWR maximum growth rate of CSP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129</v>
      </c>
      <c r="B16" t="s">
        <v>124</v>
      </c>
      <c r="C16" s="13">
        <v>0.2</v>
      </c>
      <c r="D16">
        <v>0.4</v>
      </c>
    </row>
    <row r="17" spans="1:4" x14ac:dyDescent="0.25">
      <c r="A17" t="s">
        <v>129</v>
      </c>
      <c r="B17" t="s">
        <v>125</v>
      </c>
      <c r="C17" s="13">
        <v>0.2</v>
      </c>
      <c r="D17">
        <v>0.4</v>
      </c>
    </row>
    <row r="18" spans="1:4" x14ac:dyDescent="0.25">
      <c r="A18" t="s">
        <v>129</v>
      </c>
      <c r="B18" t="s">
        <v>126</v>
      </c>
      <c r="C18" s="13">
        <v>0.2</v>
      </c>
      <c r="D18">
        <v>0.1</v>
      </c>
    </row>
    <row r="19" spans="1:4" x14ac:dyDescent="0.25">
      <c r="A19" t="s">
        <v>129</v>
      </c>
      <c r="B19" t="s">
        <v>168</v>
      </c>
      <c r="C19" s="13">
        <v>0.2</v>
      </c>
      <c r="D19">
        <v>0.5</v>
      </c>
    </row>
    <row r="20" spans="1:4" x14ac:dyDescent="0.25">
      <c r="A20" t="s">
        <v>129</v>
      </c>
      <c r="B20" t="s">
        <v>160</v>
      </c>
      <c r="C20" s="13">
        <v>0.2</v>
      </c>
      <c r="D20">
        <v>0.5</v>
      </c>
    </row>
    <row r="21" spans="1:4" x14ac:dyDescent="0.25">
      <c r="A21" t="s">
        <v>129</v>
      </c>
      <c r="B21" t="s">
        <v>161</v>
      </c>
      <c r="C21" s="13">
        <v>0.2</v>
      </c>
      <c r="D21">
        <v>0.5</v>
      </c>
    </row>
    <row r="22" spans="1:4" x14ac:dyDescent="0.25">
      <c r="A22" t="s">
        <v>129</v>
      </c>
      <c r="B22" t="s">
        <v>164</v>
      </c>
      <c r="C22" s="13">
        <v>0.2</v>
      </c>
      <c r="D22">
        <v>0.5</v>
      </c>
    </row>
    <row r="23" spans="1:4" x14ac:dyDescent="0.25">
      <c r="A23" t="s">
        <v>129</v>
      </c>
      <c r="B23" t="s">
        <v>165</v>
      </c>
      <c r="C23" s="13">
        <v>0.2</v>
      </c>
      <c r="D2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153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153</v>
      </c>
      <c r="J29" t="s">
        <v>154</v>
      </c>
      <c r="K29" s="13">
        <v>0.5</v>
      </c>
      <c r="L29" s="13">
        <v>0.15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153</v>
      </c>
      <c r="J30" t="s">
        <v>137</v>
      </c>
      <c r="K30" s="13">
        <v>0.5</v>
      </c>
      <c r="L30" s="13">
        <v>0.15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154</v>
      </c>
      <c r="K33" s="13">
        <v>0.5</v>
      </c>
      <c r="L33" s="13">
        <v>0.15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154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155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154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155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151</v>
      </c>
      <c r="K10" s="5" t="s">
        <v>152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2021-11-09T20:25:31Z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277138710021972</vt:r8>
  </property>
</Properties>
</file>