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~g2v_TIMES-Ireland-model\main\SuppXLS\"/>
    </mc:Choice>
  </mc:AlternateContent>
  <xr:revisionPtr revIDLastSave="0" documentId="13_ncr:1_{55121682-E814-4316-AC28-4CAD0FAEFC87}" xr6:coauthVersionLast="46" xr6:coauthVersionMax="46" xr10:uidLastSave="{00000000-0000-0000-0000-000000000000}"/>
  <bookViews>
    <workbookView xWindow="8655" yWindow="11100" windowWidth="42165" windowHeight="23985" activeTab="1" xr2:uid="{39DC52AD-7AD8-48BE-9D85-AA1C40791A2D}"/>
  </bookViews>
  <sheets>
    <sheet name="Regions" sheetId="2" r:id="rId1"/>
    <sheet name="PWR" sheetId="3" r:id="rId2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9" i="3" l="1"/>
  <c r="J19" i="3"/>
  <c r="B15" i="3"/>
  <c r="L6" i="3"/>
  <c r="J6" i="3"/>
  <c r="B2" i="3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<sst xmlns="http://schemas.openxmlformats.org/spreadsheetml/2006/main" count="104" uniqueCount="85">
  <si>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</si>
  <si>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</si>
  <si>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</si>
  <si>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</si>
  <si>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</si>
  <si>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</si>
  <si>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</si>
  <si>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</si>
  <si>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</si>
  <si>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</si>
  <si>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</si>
  <si>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</si>
  <si>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</si>
  <si>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</si>
  <si>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LO</t>
  </si>
  <si>
    <t>~UC_T</t>
  </si>
  <si>
    <t>UC_RHSRTS~2018</t>
  </si>
  <si>
    <t>Development</t>
  </si>
  <si>
    <t>IE</t>
  </si>
  <si>
    <t>*National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</si>
  <si>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</si>
  <si>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</si>
  <si>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</si>
  <si>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</si>
  <si>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</si>
  <si>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</si>
  <si>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</si>
  <si>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</si>
  <si>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</si>
  <si>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</si>
  <si>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</si>
  <si>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</si>
  <si>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</si>
  <si>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</si>
  <si>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</si>
  <si>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</si>
  <si>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</si>
  <si>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</si>
  <si>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</si>
  <si>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</si>
  <si>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</si>
  <si>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</si>
  <si>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</si>
  <si>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</si>
  <si>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</si>
  <si>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</si>
  <si>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</si>
  <si>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</si>
  <si>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</si>
  <si>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</si>
  <si>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</si>
  <si>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</si>
  <si>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</si>
  <si>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</si>
  <si>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</si>
  <si>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</si>
  <si>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</si>
  <si>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</si>
  <si>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</si>
  <si>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</si>
  <si>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</si>
  <si>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</si>
  <si>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</si>
  <si>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</si>
  <si>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</si>
  <si>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</si>
  <si>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</si>
  <si>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</si>
  <si>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</si>
  <si>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</si>
  <si>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</si>
  <si>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</si>
  <si>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</si>
  <si>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</si>
  <si>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</si>
  <si>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</si>
  <si>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</si>
  <si>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Max growth rate</t>
  </si>
  <si>
    <t>Starting value (GW)</t>
  </si>
  <si>
    <t>UC-PWR_MaxGrowthH2GT</t>
  </si>
  <si>
    <t>UC-PWR_MaxGrowthH2OCGT</t>
  </si>
  <si>
    <t>P-TH-OCGT*H2-*</t>
  </si>
  <si>
    <t>P-TH-CCGT*H2-*</t>
  </si>
  <si>
    <t>PWR H2 Open Cycle Gas turbine maximum growth rate</t>
  </si>
  <si>
    <t>PWR H2 Combined Cycle Gas turbine maximum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</si>
</sst>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5">
    <xf numFmtId="0" fontId="0" fillId="0" borderId="0"/>
    <xf numFmtId="0" fontId="6" fillId="0" borderId="0" applyBorder="0"/>
    <xf numFmtId="0" fontId="7" fillId="0" borderId="0"/>
    <xf numFmtId="9" fontId="7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7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9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0" fontId="2" fillId="0" borderId="0" xfId="0" applyFont="1" applyFill="1" applyBorder="1"/>
    <xf numFmtId="165" fontId="2" fillId="0" borderId="0" xfId="0" applyNumberFormat="1" applyFont="1" applyFill="1" applyBorder="1"/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 applyProtection="1">
      <alignment horizontal="left" vertical="center"/>
      <protection locked="0"/>
    </xf>
    <xf numFmtId="0" fontId="5" fillId="7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 applyFill="1" applyBorder="1"/>
  </cellXfs>
  <cellStyles count="215">
    <cellStyle name="20% - Accent5 2" xfId="8" xr:uid="{72E8C261-0B7B-4154-8B6F-C9901D88251B}"/>
    <cellStyle name="20% - Accent5 2 2" xfId="23" xr:uid="{11984554-9BCD-4991-A26E-8E4E32B379F3}"/>
    <cellStyle name="20% - Accent5 2 2 2" xfId="78" xr:uid="{4053E826-B16E-4797-8175-121DE6309698}"/>
    <cellStyle name="20% - Accent5 2 2 2 2" xfId="183" xr:uid="{60554CB6-C7FE-4DDB-8F65-E30B396779E1}"/>
    <cellStyle name="20% - Accent5 2 2 3" xfId="130" xr:uid="{22EAA7F0-6D51-4237-88E7-CDFDDD6CC6CD}"/>
    <cellStyle name="20% - Accent5 2 3" xfId="36" xr:uid="{ECE689CC-3A6C-4742-8416-DEA8E8323B79}"/>
    <cellStyle name="20% - Accent5 2 3 2" xfId="91" xr:uid="{D756B8C4-6C46-4381-9E83-019B0600E541}"/>
    <cellStyle name="20% - Accent5 2 3 2 2" xfId="196" xr:uid="{A0708BD6-428C-4641-8390-32A8A1F2D30E}"/>
    <cellStyle name="20% - Accent5 2 3 3" xfId="143" xr:uid="{48AC7D55-0656-4540-9AE7-625393D58F89}"/>
    <cellStyle name="20% - Accent5 2 4" xfId="49" xr:uid="{0245FBCC-EA98-45BC-B689-A7F068460447}"/>
    <cellStyle name="20% - Accent5 2 4 2" xfId="104" xr:uid="{7C1FD2CD-79E1-4085-8FF1-B04CCC35C845}"/>
    <cellStyle name="20% - Accent5 2 4 2 2" xfId="209" xr:uid="{2C928263-E4BB-4D32-BA0D-ED1DA0E4035F}"/>
    <cellStyle name="20% - Accent5 2 4 3" xfId="156" xr:uid="{BEEEAD0A-8200-4A80-A59A-53F920FED21B}"/>
    <cellStyle name="20% - Accent5 2 5" xfId="64" xr:uid="{2630F565-7C6A-439B-ACD5-E0ACBA1DF268}"/>
    <cellStyle name="20% - Accent5 2 5 2" xfId="170" xr:uid="{61898455-0D5C-4576-B1DB-C00AE1322C0A}"/>
    <cellStyle name="20% - Accent5 2 6" xfId="117" xr:uid="{B5C471D3-1FE7-4D06-9740-089D1F7D9DAB}"/>
    <cellStyle name="20% - Accent5 3" xfId="12" xr:uid="{F609DE84-F47C-41C2-B577-FA90397BF740}"/>
    <cellStyle name="20% - Accent5 3 2" xfId="27" xr:uid="{EE7F52B9-AA79-4CE7-B338-D23AFC2B0771}"/>
    <cellStyle name="20% - Accent5 3 2 2" xfId="82" xr:uid="{C4C082C7-3040-455C-8122-CCFC8302854F}"/>
    <cellStyle name="20% - Accent5 3 2 2 2" xfId="187" xr:uid="{D90D9644-A52C-40A7-8241-24DFDBA54804}"/>
    <cellStyle name="20% - Accent5 3 2 3" xfId="134" xr:uid="{0C01763B-DBB7-4A3F-B0AC-0D5D554DB461}"/>
    <cellStyle name="20% - Accent5 3 3" xfId="40" xr:uid="{D9C5F10A-2A39-45FD-9A43-48FFEEEC2AB6}"/>
    <cellStyle name="20% - Accent5 3 3 2" xfId="95" xr:uid="{6A71DB6A-4154-472A-AF6B-27FD349E01E1}"/>
    <cellStyle name="20% - Accent5 3 3 2 2" xfId="200" xr:uid="{590EA8C2-E8A4-4640-8089-8E58A0EADA2D}"/>
    <cellStyle name="20% - Accent5 3 3 3" xfId="147" xr:uid="{FF192C5B-BF81-4F2B-AC6B-B251612853EC}"/>
    <cellStyle name="20% - Accent5 3 4" xfId="53" xr:uid="{845206FD-B807-497E-834D-193E26AF789C}"/>
    <cellStyle name="20% - Accent5 3 4 2" xfId="108" xr:uid="{63C1047A-E0ED-4BE6-9665-353E104AE219}"/>
    <cellStyle name="20% - Accent5 3 4 2 2" xfId="213" xr:uid="{9DA4DEC7-7FC7-42C7-8DAB-9003EA64DFE3}"/>
    <cellStyle name="20% - Accent5 3 4 3" xfId="160" xr:uid="{9CBD39AA-E2B1-4220-BF9D-4F7FA00418C5}"/>
    <cellStyle name="20% - Accent5 3 5" xfId="68" xr:uid="{E7FA3618-5794-4F17-99A4-D54270E978AB}"/>
    <cellStyle name="20% - Accent5 3 5 2" xfId="174" xr:uid="{EC35508F-3AF1-438A-8D38-E29D96A32F98}"/>
    <cellStyle name="20% - Accent5 3 6" xfId="121" xr:uid="{33D390C7-D73A-42F9-834D-B69500D81776}"/>
    <cellStyle name="20% - Accent5 4" xfId="16" xr:uid="{863EAC86-4DD0-44E4-9C89-723D946DD6C1}"/>
    <cellStyle name="20% - Accent5 4 2" xfId="72" xr:uid="{FBBF1120-A2ED-4D2D-92BD-340E611F10AE}"/>
    <cellStyle name="20% - Accent5 4 2 2" xfId="178" xr:uid="{3A6E54E0-75A4-4631-B926-8804A8C6DC1B}"/>
    <cellStyle name="20% - Accent5 4 3" xfId="125" xr:uid="{4A4B5670-3D45-493A-8898-921A20B19A2A}"/>
    <cellStyle name="20% - Accent5 5" xfId="31" xr:uid="{4087E6CD-999F-4901-851E-1D7378EF5F08}"/>
    <cellStyle name="20% - Accent5 5 2" xfId="86" xr:uid="{C897A37A-836C-42E2-B20D-12E6A565C76B}"/>
    <cellStyle name="20% - Accent5 5 2 2" xfId="191" xr:uid="{5EC463DA-7A01-483E-BA5E-FA3CB886AFB8}"/>
    <cellStyle name="20% - Accent5 5 3" xfId="138" xr:uid="{2BD21D5B-2252-4DB7-9BD2-8C6B544FF004}"/>
    <cellStyle name="20% - Accent5 6" xfId="44" xr:uid="{D89CA67E-77C0-43BB-B6A2-F2FBE2A7D6BD}"/>
    <cellStyle name="20% - Accent5 6 2" xfId="99" xr:uid="{DA40EAF3-2B0E-4A78-918E-040CD0359758}"/>
    <cellStyle name="20% - Accent5 6 2 2" xfId="204" xr:uid="{DC5819E0-D3F0-4003-91C0-24744F7158BE}"/>
    <cellStyle name="20% - Accent5 6 3" xfId="151" xr:uid="{707D31F7-FC72-4C10-A515-F50A5A63F7CB}"/>
    <cellStyle name="20% - Accent5 7" xfId="57" xr:uid="{B7DE35D2-5923-47D5-8064-2C04AE3B01BB}"/>
    <cellStyle name="20% - Accent5 7 2" xfId="165" xr:uid="{874CF592-FD0E-4904-873C-C07FAEC322FE}"/>
    <cellStyle name="Comma 2" xfId="6" xr:uid="{C47861FD-3E97-4744-A865-ACFD9DCC992D}"/>
    <cellStyle name="Comma 2 2" xfId="21" xr:uid="{6FD8625A-7619-4301-8188-1E0AF0841F5E}"/>
    <cellStyle name="Comma 2 2 2" xfId="76" xr:uid="{A71FA496-1E4A-4D5C-95F9-C213403D1372}"/>
    <cellStyle name="Comma 2 2 2 2" xfId="181" xr:uid="{356500B6-3D45-44B3-9B7E-3AAB43000148}"/>
    <cellStyle name="Comma 2 2 3" xfId="128" xr:uid="{CB4D2CEB-63D1-4770-9880-AD8E6C8E36DB}"/>
    <cellStyle name="Comma 2 3" xfId="34" xr:uid="{90DE3579-1977-4C6B-847E-E92F15F9E0F1}"/>
    <cellStyle name="Comma 2 3 2" xfId="89" xr:uid="{3CA1604E-8A06-4062-9104-8340F7183A16}"/>
    <cellStyle name="Comma 2 3 2 2" xfId="194" xr:uid="{A7F5DA55-53CE-4422-BA06-89ABB3409010}"/>
    <cellStyle name="Comma 2 3 3" xfId="141" xr:uid="{B8F801FD-5FC7-4F0B-88EC-EA43AE0A79B7}"/>
    <cellStyle name="Comma 2 4" xfId="47" xr:uid="{59FC5B72-FAAC-4300-9DF1-2048D9CFC09A}"/>
    <cellStyle name="Comma 2 4 2" xfId="102" xr:uid="{7F9BEF86-F7C9-47F6-B638-E029087F62EC}"/>
    <cellStyle name="Comma 2 4 2 2" xfId="207" xr:uid="{DC4C781B-3ECA-42B1-94E6-01303C20BCE0}"/>
    <cellStyle name="Comma 2 4 3" xfId="154" xr:uid="{928DA526-D1B2-4D7C-A0C2-989B566BF2CF}"/>
    <cellStyle name="Comma 2 5" xfId="62" xr:uid="{18203036-49E3-4111-A041-C15EF8392F11}"/>
    <cellStyle name="Comma 2 5 2" xfId="168" xr:uid="{69F7F36D-3C18-4C61-8F9E-13F178F3D6A0}"/>
    <cellStyle name="Comma 2 6" xfId="115" xr:uid="{38D21344-41A3-4171-A298-3C4D16D5781D}"/>
    <cellStyle name="Comma 3" xfId="10" xr:uid="{B4F90DA6-3CEF-4B5E-8E10-A29DAAC7E6E1}"/>
    <cellStyle name="Comma 3 2" xfId="25" xr:uid="{22BBC824-B041-4306-BF3D-112FE089A6E4}"/>
    <cellStyle name="Comma 3 2 2" xfId="80" xr:uid="{3B2B509C-A915-437B-8267-A638DE5102EC}"/>
    <cellStyle name="Comma 3 2 2 2" xfId="185" xr:uid="{57955E9D-94F0-49A6-9F3F-5B3A06C4A25F}"/>
    <cellStyle name="Comma 3 2 3" xfId="132" xr:uid="{B597C21C-04D6-4E66-99E2-E7521C0BF552}"/>
    <cellStyle name="Comma 3 3" xfId="38" xr:uid="{BD92A8CD-1B04-42B0-A5EE-AD5991DE5F2B}"/>
    <cellStyle name="Comma 3 3 2" xfId="93" xr:uid="{5B05ABBD-7F05-4B95-8433-D04FC429FFF6}"/>
    <cellStyle name="Comma 3 3 2 2" xfId="198" xr:uid="{1181A999-A111-41F5-A8B6-A0A329A6282A}"/>
    <cellStyle name="Comma 3 3 3" xfId="145" xr:uid="{431A9580-1EFC-4ADD-975F-AF3215B5DB60}"/>
    <cellStyle name="Comma 3 4" xfId="51" xr:uid="{74EF9D46-89F5-4B02-BA6A-F228F73BCD51}"/>
    <cellStyle name="Comma 3 4 2" xfId="106" xr:uid="{6E59CA5A-5039-4947-9E29-BC415D8C6D0E}"/>
    <cellStyle name="Comma 3 4 2 2" xfId="211" xr:uid="{AC91527F-1468-44EF-99F2-A6476A77388E}"/>
    <cellStyle name="Comma 3 4 3" xfId="158" xr:uid="{64ADE26D-B709-46AB-B1ED-D98440A98F28}"/>
    <cellStyle name="Comma 3 5" xfId="66" xr:uid="{A984BC4E-032F-4E6C-8A39-C87842CFF2C7}"/>
    <cellStyle name="Comma 3 5 2" xfId="172" xr:uid="{7839EEA7-157F-4562-A4BB-29503D37EA90}"/>
    <cellStyle name="Comma 3 6" xfId="119" xr:uid="{5E507840-1D65-4E87-8D7F-4DEAC0461FD0}"/>
    <cellStyle name="Comma 4" xfId="14" xr:uid="{CD4C481F-9382-4616-8DC5-80BECD555C1F}"/>
    <cellStyle name="Comma 4 2" xfId="70" xr:uid="{1E03F2A1-21D4-49FC-B60C-E51F6DD1E52E}"/>
    <cellStyle name="Comma 4 2 2" xfId="176" xr:uid="{5EE973C0-E52B-4051-8B2B-A870AF88C918}"/>
    <cellStyle name="Comma 4 3" xfId="123" xr:uid="{BA46819D-2274-4B63-9822-8B2920FDE4A6}"/>
    <cellStyle name="Comma 5" xfId="29" xr:uid="{8948A309-0A0B-4EDB-897E-DC68ADC888E5}"/>
    <cellStyle name="Comma 5 2" xfId="84" xr:uid="{5F4FD49D-B720-479C-9506-386B5E33CC68}"/>
    <cellStyle name="Comma 5 2 2" xfId="189" xr:uid="{9555B528-480C-43E9-848D-C76431DBFCDC}"/>
    <cellStyle name="Comma 5 3" xfId="136" xr:uid="{F3A3DFF2-0391-488D-B790-383EFEFC2E88}"/>
    <cellStyle name="Comma 6" xfId="42" xr:uid="{D215E70F-4FC9-4641-915E-57F29291582D}"/>
    <cellStyle name="Comma 6 2" xfId="97" xr:uid="{A33A6D59-2FDE-4498-B148-2742AAA886D8}"/>
    <cellStyle name="Comma 6 2 2" xfId="202" xr:uid="{8CB077BA-9B0C-4E28-B8F2-3F8DA5F6644F}"/>
    <cellStyle name="Comma 6 3" xfId="149" xr:uid="{5FE6D830-212B-46FA-9213-E06AE57FD613}"/>
    <cellStyle name="Comma 7" xfId="55" xr:uid="{B07F94D8-52D2-4210-96DC-5BE939614702}"/>
    <cellStyle name="Comma 7 2" xfId="163" xr:uid="{59CC3575-535F-4640-8AA9-6860CE88644D}"/>
    <cellStyle name="Comma 8" xfId="111" xr:uid="{D3049B2C-D006-4A03-BB47-B9A6F9D46786}"/>
    <cellStyle name="Normal" xfId="0" builtinId="0"/>
    <cellStyle name="Normal 10" xfId="54" xr:uid="{8FD9948C-E924-46F1-8C3F-BE68079CF0FB}"/>
    <cellStyle name="Normal 10 2" xfId="162" xr:uid="{6EC5393C-9EE8-492E-83F0-05CD88BCF795}"/>
    <cellStyle name="Normal 11" xfId="161" xr:uid="{35D2CCE6-F0E5-4CDF-A655-1461C9460DED}"/>
    <cellStyle name="Normal 12" xfId="110" xr:uid="{9DEC65C4-D779-4C8A-A956-FB5E0551CC15}"/>
    <cellStyle name="Normal 13" xfId="109" xr:uid="{4A4D0DE1-B7E2-43D6-B757-5CF5E4EA8606}"/>
    <cellStyle name="Normal 13 2" xfId="214" xr:uid="{8ABA52A1-5844-4A31-A141-027FD6E20731}"/>
    <cellStyle name="Normal 14" xfId="2" xr:uid="{43B4C573-954F-48A8-9646-FBB812C8F4E8}"/>
    <cellStyle name="Normal 2" xfId="1" xr:uid="{B99A9728-4181-4E10-9A7D-F6FA2D41C1C2}"/>
    <cellStyle name="Normal 2 2" xfId="19" xr:uid="{D245E550-6DC4-464E-BC9E-B8BB8FF47FFA}"/>
    <cellStyle name="Normal 2 2 2" xfId="74" xr:uid="{418AE6B7-4883-40CF-B7E0-E8903843E3C8}"/>
    <cellStyle name="Normal 2 2 2 2" xfId="179" xr:uid="{74AF0739-B6A2-4D63-AB95-D606EFCD5525}"/>
    <cellStyle name="Normal 2 2 3" xfId="126" xr:uid="{1B2A998C-1465-4567-89F1-D49FA63A0558}"/>
    <cellStyle name="Normal 2 3" xfId="32" xr:uid="{9959FB5A-92DC-4F5B-BA05-7578B72EA55C}"/>
    <cellStyle name="Normal 2 3 2" xfId="87" xr:uid="{BA0BBB05-2276-40CE-9331-2F11DEDD566E}"/>
    <cellStyle name="Normal 2 3 2 2" xfId="192" xr:uid="{40AF102A-6F84-4EA1-86AE-F21D3027B03C}"/>
    <cellStyle name="Normal 2 3 3" xfId="139" xr:uid="{4A1230BE-DB43-4A26-AA0B-EC87742D0BB1}"/>
    <cellStyle name="Normal 2 4" xfId="45" xr:uid="{C9EB474F-38CB-417B-BAFE-12FCAEB6B917}"/>
    <cellStyle name="Normal 2 4 2" xfId="100" xr:uid="{756F70DA-A844-4C72-A5DB-49C8D28BABC2}"/>
    <cellStyle name="Normal 2 4 2 2" xfId="205" xr:uid="{4A3C8C3D-66FD-4FCD-9EE1-0143CCFAC5EE}"/>
    <cellStyle name="Normal 2 4 3" xfId="152" xr:uid="{D3850522-CAE2-4125-8A70-390D1953457C}"/>
    <cellStyle name="Normal 2 5" xfId="60" xr:uid="{FEC486B2-72F3-4837-AABF-F208873D8282}"/>
    <cellStyle name="Normal 2 5 2" xfId="166" xr:uid="{C3306601-716F-49BD-BF14-C567D899BBAB}"/>
    <cellStyle name="Normal 2 6" xfId="113" xr:uid="{9F445F9F-682F-45FB-8EF4-82DA73F7116E}"/>
    <cellStyle name="Normal 2 7" xfId="4" xr:uid="{572D363D-A58A-4852-94FE-C6E6523A396B}"/>
    <cellStyle name="Normal 3" xfId="5" xr:uid="{9FCFF3A1-DEBF-4DF2-884D-337A0A280F03}"/>
    <cellStyle name="Normal 3 2" xfId="20" xr:uid="{64823147-4DBC-4235-BEC9-C4FF6206EA70}"/>
    <cellStyle name="Normal 3 2 2" xfId="75" xr:uid="{C696E8C7-37AD-4C70-9B4A-C34D33549A5F}"/>
    <cellStyle name="Normal 3 2 2 2" xfId="180" xr:uid="{B865EA29-4B9B-4C97-8E83-D4457302C6F6}"/>
    <cellStyle name="Normal 3 2 3" xfId="127" xr:uid="{C9345BF7-CF94-4EAD-817E-79DC6639D891}"/>
    <cellStyle name="Normal 3 3" xfId="33" xr:uid="{5E39A6F9-3B9D-42FC-942C-82396F68F64A}"/>
    <cellStyle name="Normal 3 3 2" xfId="88" xr:uid="{B2F6894A-ABDF-43B5-ACB8-C9BB8FFA8254}"/>
    <cellStyle name="Normal 3 3 2 2" xfId="193" xr:uid="{B89BCBE0-1A73-47C0-9968-394D990CE44B}"/>
    <cellStyle name="Normal 3 3 3" xfId="140" xr:uid="{0B4BD0D8-5EC2-4491-B0FE-EF1255690E88}"/>
    <cellStyle name="Normal 3 4" xfId="46" xr:uid="{19BF5F99-8799-4E7C-8FB1-DEEB93186CD6}"/>
    <cellStyle name="Normal 3 4 2" xfId="101" xr:uid="{FF00D113-D91D-4000-8A87-535BC8AA7275}"/>
    <cellStyle name="Normal 3 4 2 2" xfId="206" xr:uid="{D8FF36A5-87F7-4102-A01E-341FDFB3DC50}"/>
    <cellStyle name="Normal 3 4 3" xfId="153" xr:uid="{8973DE8E-A21D-4A67-AE7E-9BCCFEABD1D7}"/>
    <cellStyle name="Normal 3 5" xfId="61" xr:uid="{6F24F798-C036-4FC7-B10A-6F202581A2CC}"/>
    <cellStyle name="Normal 3 5 2" xfId="167" xr:uid="{353F0A7F-7ABF-4972-950E-E5EB28AC0136}"/>
    <cellStyle name="Normal 3 6" xfId="114" xr:uid="{E3D319F9-E9CF-40F2-90B9-FE6BA93125B8}"/>
    <cellStyle name="Normal 4" xfId="9" xr:uid="{52ED5DC7-210A-445A-915C-A2E1BF4F8C59}"/>
    <cellStyle name="Normal 4 2" xfId="24" xr:uid="{20B018E7-FDD2-4D64-AF83-7566BF3BC845}"/>
    <cellStyle name="Normal 4 2 2" xfId="79" xr:uid="{6178EC38-A062-46C3-BBDA-1F030D7D4CD1}"/>
    <cellStyle name="Normal 4 2 2 2" xfId="184" xr:uid="{8C125171-9CD0-4D07-966B-D69CBEB140C2}"/>
    <cellStyle name="Normal 4 2 3" xfId="131" xr:uid="{00FC95A5-2941-4A9A-8D15-985B00991972}"/>
    <cellStyle name="Normal 4 3" xfId="37" xr:uid="{EEA1B992-496D-4D09-B5A5-C93195F8259C}"/>
    <cellStyle name="Normal 4 3 2" xfId="92" xr:uid="{D9A8C5DA-CF6B-4C37-B9FA-1B4D9EB6CA5E}"/>
    <cellStyle name="Normal 4 3 2 2" xfId="197" xr:uid="{1C29C5AF-57AE-4CF5-A536-06218088DB3A}"/>
    <cellStyle name="Normal 4 3 3" xfId="144" xr:uid="{0E7F66CE-3CE3-4E80-A053-2D3830CC49B6}"/>
    <cellStyle name="Normal 4 4" xfId="50" xr:uid="{81CD0E6C-08B3-474E-9036-C846BA89C4DF}"/>
    <cellStyle name="Normal 4 4 2" xfId="105" xr:uid="{0E22EDF5-01B4-4706-9EAB-D01AACA1D958}"/>
    <cellStyle name="Normal 4 4 2 2" xfId="210" xr:uid="{73CD0AFB-63E6-47D8-BDDB-D751FFB60CDB}"/>
    <cellStyle name="Normal 4 4 3" xfId="157" xr:uid="{600F8E78-9F3F-4DCB-8BBA-E571C692EDF0}"/>
    <cellStyle name="Normal 4 5" xfId="65" xr:uid="{0E130F97-0EB5-444C-A205-F58418115BD4}"/>
    <cellStyle name="Normal 4 5 2" xfId="171" xr:uid="{20286E43-B33A-466B-B905-CA3B8D96BB98}"/>
    <cellStyle name="Normal 4 6" xfId="118" xr:uid="{9425644B-9165-4A5C-8E86-AF1E7D81D0FF}"/>
    <cellStyle name="Normal 5" xfId="17" xr:uid="{8C177EFE-557B-4BF8-B113-860388016769}"/>
    <cellStyle name="Normal 5 2" xfId="73" xr:uid="{E339B932-AE50-4479-AC49-EF84DAEB367F}"/>
    <cellStyle name="Normal 6" xfId="13" xr:uid="{7BD16B33-6930-4198-A6F1-8E4EAC20364B}"/>
    <cellStyle name="Normal 6 2" xfId="69" xr:uid="{BEEDA6E6-2F0A-4FD9-B680-5652C04B4245}"/>
    <cellStyle name="Normal 6 2 2" xfId="175" xr:uid="{A41F7CA7-EB0E-4346-85BA-26B66233784E}"/>
    <cellStyle name="Normal 6 3" xfId="122" xr:uid="{1A2C9E8F-E339-487E-ADB7-653CAF2283B3}"/>
    <cellStyle name="Normal 7" xfId="28" xr:uid="{A0527DB1-859B-47D9-8AF4-7E6FBB24C293}"/>
    <cellStyle name="Normal 7 2" xfId="83" xr:uid="{4309EB4E-D133-4BB8-8C9F-F55DF1E295AF}"/>
    <cellStyle name="Normal 7 2 2" xfId="188" xr:uid="{4070A2FD-CB1D-46D6-AFEE-D53E679E461E}"/>
    <cellStyle name="Normal 7 3" xfId="135" xr:uid="{676DAAF5-AC0B-4A24-A15C-AA0472388AC5}"/>
    <cellStyle name="Normal 8" xfId="41" xr:uid="{88AA4B56-5212-4625-8A57-DAA15B88DCB4}"/>
    <cellStyle name="Normal 8 2" xfId="96" xr:uid="{EA3E8B42-E850-4A76-9DE5-EDEB909C927A}"/>
    <cellStyle name="Normal 8 2 2" xfId="201" xr:uid="{B3554D9C-7423-46A1-AC75-E8AC3DB91AF5}"/>
    <cellStyle name="Normal 8 3" xfId="148" xr:uid="{B6AF7096-7495-40F8-8DFB-CBA837E78CF6}"/>
    <cellStyle name="Normal 9" xfId="58" xr:uid="{E867A79A-5FDB-4F45-A8F9-B6AC5B9D7569}"/>
    <cellStyle name="Percent 10" xfId="112" xr:uid="{7868A223-7A62-4040-8A1F-697609DDA337}"/>
    <cellStyle name="Percent 11" xfId="3" xr:uid="{EE941A09-82F0-45C0-B10F-76FC07DAEEFD}"/>
    <cellStyle name="Percent 2" xfId="7" xr:uid="{8BFD9FCD-CF3F-4946-9791-AAC37770C517}"/>
    <cellStyle name="Percent 2 2" xfId="22" xr:uid="{5B4A32BC-2D03-4598-9EC9-ACA78BA94BFB}"/>
    <cellStyle name="Percent 2 2 2" xfId="77" xr:uid="{FC5F31F7-54FD-4F4F-9317-7C1E75E9E3BB}"/>
    <cellStyle name="Percent 2 2 2 2" xfId="182" xr:uid="{2A8E32BE-C94A-4DD2-90C9-94112466EF41}"/>
    <cellStyle name="Percent 2 2 3" xfId="129" xr:uid="{425A8DD2-6A22-4039-97EE-D53CA44B19DD}"/>
    <cellStyle name="Percent 2 3" xfId="35" xr:uid="{236B8580-D7D1-469D-AF95-E1CFD5B41119}"/>
    <cellStyle name="Percent 2 3 2" xfId="90" xr:uid="{1ACB8966-E39F-4D01-82FF-A65C66A0ADC8}"/>
    <cellStyle name="Percent 2 3 2 2" xfId="195" xr:uid="{B7AD31B6-D449-4CBE-9939-81318ABAF046}"/>
    <cellStyle name="Percent 2 3 3" xfId="142" xr:uid="{83E4070D-767C-4F53-87F3-4898969296F8}"/>
    <cellStyle name="Percent 2 4" xfId="48" xr:uid="{9260B4DB-A3D4-4976-97AA-4E5A1AD23684}"/>
    <cellStyle name="Percent 2 4 2" xfId="103" xr:uid="{513B06AF-3ADE-4F9B-A6DA-37039A14F880}"/>
    <cellStyle name="Percent 2 4 2 2" xfId="208" xr:uid="{5CA3032B-99B7-405F-9C8E-54DA37CFB930}"/>
    <cellStyle name="Percent 2 4 3" xfId="155" xr:uid="{B15AD370-0144-4FDD-84AB-6482C09A230B}"/>
    <cellStyle name="Percent 2 5" xfId="63" xr:uid="{6AF70087-790D-4B7D-90C0-B1FB37759188}"/>
    <cellStyle name="Percent 2 5 2" xfId="169" xr:uid="{5FEAA66B-5EE7-49B3-9640-DAC60CE307E6}"/>
    <cellStyle name="Percent 2 6" xfId="116" xr:uid="{B47EBB9B-C7EE-487E-9594-D1AA29CB900A}"/>
    <cellStyle name="Percent 3" xfId="11" xr:uid="{FBA9ADE3-D1A0-43B5-910C-82408F637899}"/>
    <cellStyle name="Percent 3 2" xfId="26" xr:uid="{C59C35C1-9ADF-4FA7-A3BF-AE805C05C2EE}"/>
    <cellStyle name="Percent 3 2 2" xfId="81" xr:uid="{D27A9B6B-A7EA-42C6-BD8E-04E433A5147B}"/>
    <cellStyle name="Percent 3 2 2 2" xfId="186" xr:uid="{3D7A89B1-364B-4297-8204-F2F0F302D138}"/>
    <cellStyle name="Percent 3 2 3" xfId="133" xr:uid="{66C59DF8-BFE3-4813-9EF4-1B7D4885D29A}"/>
    <cellStyle name="Percent 3 3" xfId="39" xr:uid="{A165D081-EC3D-46B1-B6C7-D2787E38FC85}"/>
    <cellStyle name="Percent 3 3 2" xfId="94" xr:uid="{9A7797D2-6BE5-4468-80C1-DBA9C4DBD0B8}"/>
    <cellStyle name="Percent 3 3 2 2" xfId="199" xr:uid="{55650E75-BD4B-47C4-9459-264441E678D9}"/>
    <cellStyle name="Percent 3 3 3" xfId="146" xr:uid="{34A27936-BBD0-4531-8BCA-4FDA1F42E5CD}"/>
    <cellStyle name="Percent 3 4" xfId="52" xr:uid="{B54C68FC-EB06-46F6-9510-89CE54A34328}"/>
    <cellStyle name="Percent 3 4 2" xfId="107" xr:uid="{A7363051-84E2-4CF7-881B-AF8B10C784B6}"/>
    <cellStyle name="Percent 3 4 2 2" xfId="212" xr:uid="{D5BDB50F-7EA3-4600-A2F9-0E928AC40357}"/>
    <cellStyle name="Percent 3 4 3" xfId="159" xr:uid="{5D60557C-7C0D-409C-8700-B400A80F074E}"/>
    <cellStyle name="Percent 3 5" xfId="67" xr:uid="{478AC944-C28B-42EF-B1D4-35E86AB9B888}"/>
    <cellStyle name="Percent 3 5 2" xfId="173" xr:uid="{DAEB3EB4-FC2F-44C2-8625-94DE60249A15}"/>
    <cellStyle name="Percent 3 6" xfId="120" xr:uid="{E4A0ED59-7C2B-4A39-8FA2-72C1551C2E75}"/>
    <cellStyle name="Percent 4" xfId="18" xr:uid="{6A195803-FDB9-4226-97AE-B51FCAC37BB6}"/>
    <cellStyle name="Percent 5" xfId="15" xr:uid="{B6A5AAB7-CBDE-4019-91D3-58A64847BAFD}"/>
    <cellStyle name="Percent 5 2" xfId="71" xr:uid="{8DA4AE56-FA32-4F43-A95E-3B1A83EC0870}"/>
    <cellStyle name="Percent 5 2 2" xfId="177" xr:uid="{BBCE41A6-0308-4EF4-978D-EA668BF3FD8F}"/>
    <cellStyle name="Percent 5 3" xfId="124" xr:uid="{28179A12-E6CB-4974-A2A4-BCF0E056DBB4}"/>
    <cellStyle name="Percent 6" xfId="30" xr:uid="{C9D84FF9-1809-4F65-8E73-C3A7C7682976}"/>
    <cellStyle name="Percent 6 2" xfId="85" xr:uid="{E7BCB055-AEE1-44E1-8BAB-9ECA40EAEA2C}"/>
    <cellStyle name="Percent 6 2 2" xfId="190" xr:uid="{FB1CC11A-1D55-493F-BB70-8FCF18B0AAA6}"/>
    <cellStyle name="Percent 6 3" xfId="137" xr:uid="{F8B6D391-7AA8-4784-B01C-0628B603A2A6}"/>
    <cellStyle name="Percent 7" xfId="43" xr:uid="{EC099B8F-9555-4D95-B8DF-DDA73C6646D9}"/>
    <cellStyle name="Percent 7 2" xfId="98" xr:uid="{78254F7A-EAAD-4DA4-A0CC-1C925142EB15}"/>
    <cellStyle name="Percent 7 2 2" xfId="203" xr:uid="{C4FB9B98-DF70-4314-893E-D6EBB23D9170}"/>
    <cellStyle name="Percent 7 3" xfId="150" xr:uid="{92CF761C-1BBE-4D94-BF6D-AD7667227CE2}"/>
    <cellStyle name="Percent 8" xfId="59" xr:uid="{1848715F-DE88-40CD-98AC-0CB6E56A7642}"/>
    <cellStyle name="Percent 9" xfId="56" xr:uid="{657D1467-14DF-4F62-A66C-89876345DB56}"/>
    <cellStyle name="Percent 9 2" xfId="164" xr:uid="{D3945A79-ED19-4CA5-8845-823608947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dimension ref="A3:AD37"/>
  <sheetViews>
    <sheetView workbookViewId="0">
      <selection activeCell="F32" sqref="F32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9" t="str" cm="1">
        <f t="array" ref="C3">IF(LEFT(INDEX(C5:C7,$A$4),1)&lt;&gt;"*",INDEX(C5:C7,$A$4),"")</f>
        <v>IE</v>
      </c>
      <c r="D3" s="9" t="str" cm="1">
        <f t="array" ref="D3">IF(LEFT(INDEX(D5:D7,$A$4),1)&lt;&gt;"*",INDEX(D5:D7,$A$4),"")</f>
        <v/>
      </c>
      <c r="E3" s="9" t="str" cm="1">
        <f t="array" ref="E3">IF(LEFT(INDEX(E5:E7,$A$4),1)&lt;&gt;"*",INDEX(E5:E7,$A$4),"")</f>
        <v>IE-CW</v>
      </c>
      <c r="F3" s="9" t="str" cm="1">
        <f t="array" ref="F3">IF(LEFT(INDEX(F5:F7,$A$4),1)&lt;&gt;"*",INDEX(F5:F7,$A$4),"")</f>
        <v>IE-D</v>
      </c>
      <c r="G3" s="9" t="str" cm="1">
        <f t="array" ref="G3">IF(LEFT(INDEX(G5:G7,$A$4),1)&lt;&gt;"*",INDEX(G5:G7,$A$4),"")</f>
        <v>IE-KE</v>
      </c>
      <c r="H3" s="9" t="str" cm="1">
        <f t="array" ref="H3">IF(LEFT(INDEX(H5:H7,$A$4),1)&lt;&gt;"*",INDEX(H5:H7,$A$4),"")</f>
        <v>IE-KK</v>
      </c>
      <c r="I3" s="9" t="str" cm="1">
        <f t="array" ref="I3">IF(LEFT(INDEX(I5:I7,$A$4),1)&lt;&gt;"*",INDEX(I5:I7,$A$4),"")</f>
        <v>IE-LS</v>
      </c>
      <c r="J3" s="9" t="str" cm="1">
        <f t="array" ref="J3">IF(LEFT(INDEX(J5:J7,$A$4),1)&lt;&gt;"*",INDEX(J5:J7,$A$4),"")</f>
        <v>IE-LD</v>
      </c>
      <c r="K3" s="9" t="str" cm="1">
        <f t="array" ref="K3">IF(LEFT(INDEX(K5:K7,$A$4),1)&lt;&gt;"*",INDEX(K5:K7,$A$4),"")</f>
        <v>IE-LH</v>
      </c>
      <c r="L3" s="9" t="str" cm="1">
        <f t="array" ref="L3">IF(LEFT(INDEX(L5:L7,$A$4),1)&lt;&gt;"*",INDEX(L5:L7,$A$4),"")</f>
        <v>IE-MH</v>
      </c>
      <c r="M3" s="9" t="str" cm="1">
        <f t="array" ref="M3">IF(LEFT(INDEX(M5:M7,$A$4),1)&lt;&gt;"*",INDEX(M5:M7,$A$4),"")</f>
        <v>IE-OY</v>
      </c>
      <c r="N3" s="9" t="str" cm="1">
        <f t="array" ref="N3">IF(LEFT(INDEX(N5:N7,$A$4),1)&lt;&gt;"*",INDEX(N5:N7,$A$4),"")</f>
        <v>IE-WH</v>
      </c>
      <c r="O3" s="9" t="str" cm="1">
        <f t="array" ref="O3">IF(LEFT(INDEX(O5:O7,$A$4),1)&lt;&gt;"*",INDEX(O5:O7,$A$4),"")</f>
        <v>IE-WX</v>
      </c>
      <c r="P3" s="9" t="str" cm="1">
        <f t="array" ref="P3">IF(LEFT(INDEX(P5:P7,$A$4),1)&lt;&gt;"*",INDEX(P5:P7,$A$4),"")</f>
        <v>IE-WW</v>
      </c>
      <c r="Q3" s="9" t="str" cm="1">
        <f t="array" ref="Q3">IF(LEFT(INDEX(Q5:Q7,$A$4),1)&lt;&gt;"*",INDEX(Q5:Q7,$A$4),"")</f>
        <v>IE-CE</v>
      </c>
      <c r="R3" s="9" t="str" cm="1">
        <f t="array" ref="R3">IF(LEFT(INDEX(R5:R7,$A$4),1)&lt;&gt;"*",INDEX(R5:R7,$A$4),"")</f>
        <v>IE-CO</v>
      </c>
      <c r="S3" s="9" t="str" cm="1">
        <f t="array" ref="S3">IF(LEFT(INDEX(S5:S7,$A$4),1)&lt;&gt;"*",INDEX(S5:S7,$A$4),"")</f>
        <v>IE-KY</v>
      </c>
      <c r="T3" s="9" t="str" cm="1">
        <f t="array" ref="T3">IF(LEFT(INDEX(T5:T7,$A$4),1)&lt;&gt;"*",INDEX(T5:T7,$A$4),"")</f>
        <v>IE-LK</v>
      </c>
      <c r="U3" s="9" t="str" cm="1">
        <f t="array" ref="U3">IF(LEFT(INDEX(U5:U7,$A$4),1)&lt;&gt;"*",INDEX(U5:U7,$A$4),"")</f>
        <v>IE-TA</v>
      </c>
      <c r="V3" s="9" t="str" cm="1">
        <f t="array" ref="V3">IF(LEFT(INDEX(V5:V7,$A$4),1)&lt;&gt;"*",INDEX(V5:V7,$A$4),"")</f>
        <v>IE-WD</v>
      </c>
      <c r="W3" s="9" t="str" cm="1">
        <f t="array" ref="W3">IF(LEFT(INDEX(W5:W7,$A$4),1)&lt;&gt;"*",INDEX(W5:W7,$A$4),"")</f>
        <v>IE-G</v>
      </c>
      <c r="X3" s="9" t="str" cm="1">
        <f t="array" ref="X3">IF(LEFT(INDEX(X5:X7,$A$4),1)&lt;&gt;"*",INDEX(X5:X7,$A$4),"")</f>
        <v>IE-LM</v>
      </c>
      <c r="Y3" s="9" t="str" cm="1">
        <f t="array" ref="Y3">IF(LEFT(INDEX(Y5:Y7,$A$4),1)&lt;&gt;"*",INDEX(Y5:Y7,$A$4),"")</f>
        <v>IE-MO</v>
      </c>
      <c r="Z3" s="9" t="str" cm="1">
        <f t="array" ref="Z3">IF(LEFT(INDEX(Z5:Z7,$A$4),1)&lt;&gt;"*",INDEX(Z5:Z7,$A$4),"")</f>
        <v>IE-RN</v>
      </c>
      <c r="AA3" s="9" t="str" cm="1">
        <f t="array" ref="AA3">IF(LEFT(INDEX(AA5:AA7,$A$4),1)&lt;&gt;"*",INDEX(AA5:AA7,$A$4),"")</f>
        <v>IE-SO</v>
      </c>
      <c r="AB3" s="9" t="str" cm="1">
        <f t="array" ref="AB3">IF(LEFT(INDEX(AB5:AB7,$A$4),1)&lt;&gt;"*",INDEX(AB5:AB7,$A$4),"")</f>
        <v>IE-CN</v>
      </c>
      <c r="AC3" s="9" t="str" cm="1">
        <f t="array" ref="AC3">IF(LEFT(INDEX(AC5:AC7,$A$4),1)&lt;&gt;"*",INDEX(AC5:AC7,$A$4),"")</f>
        <v>IE-DL</v>
      </c>
      <c r="AD3" s="9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17</v>
      </c>
      <c r="C5" s="10" t="s">
        <v>18</v>
      </c>
      <c r="D5" s="10" t="s">
        <v>19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x14ac:dyDescent="0.25">
      <c r="A6" t="s">
        <v>20</v>
      </c>
      <c r="C6" s="9" t="str">
        <f>C5</f>
        <v>IE</v>
      </c>
      <c r="D6" s="9" t="str">
        <f>IF(LEFT(D5,1)&lt;&gt;"*","*"&amp;D5,D5)</f>
        <v>*National</v>
      </c>
      <c r="E6" s="9" t="str">
        <f t="shared" ref="E6:AD6" si="0">IF(LEFT(E5,1)&lt;&gt;"*","*"&amp;E5,E5)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x14ac:dyDescent="0.25">
      <c r="A7" t="s">
        <v>21</v>
      </c>
      <c r="C7" s="9" t="str">
        <f>"*"&amp;C5</f>
        <v>*IE</v>
      </c>
      <c r="D7" s="9" t="str">
        <f>D5</f>
        <v>*National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22</v>
      </c>
      <c r="B10" s="11" t="s">
        <v>23</v>
      </c>
    </row>
    <row r="11" spans="1:30" x14ac:dyDescent="0.25">
      <c r="A11" s="12" t="s">
        <v>24</v>
      </c>
      <c r="B11" s="12" t="s">
        <v>25</v>
      </c>
    </row>
    <row r="12" spans="1:30" x14ac:dyDescent="0.25">
      <c r="A12" s="13" t="s">
        <v>26</v>
      </c>
      <c r="B12" s="13" t="s">
        <v>27</v>
      </c>
    </row>
    <row r="13" spans="1:30" x14ac:dyDescent="0.25">
      <c r="A13" s="13" t="s">
        <v>28</v>
      </c>
      <c r="B13" s="13" t="s">
        <v>29</v>
      </c>
    </row>
    <row r="14" spans="1:30" x14ac:dyDescent="0.25">
      <c r="A14" s="13" t="s">
        <v>30</v>
      </c>
      <c r="B14" s="13" t="s">
        <v>31</v>
      </c>
    </row>
    <row r="15" spans="1:30" x14ac:dyDescent="0.25">
      <c r="A15" s="13" t="s">
        <v>32</v>
      </c>
      <c r="B15" s="13" t="s">
        <v>33</v>
      </c>
    </row>
    <row r="16" spans="1:30" x14ac:dyDescent="0.25">
      <c r="A16" s="13" t="s">
        <v>34</v>
      </c>
      <c r="B16" s="13" t="s">
        <v>35</v>
      </c>
    </row>
    <row r="17" spans="1:2" x14ac:dyDescent="0.25">
      <c r="A17" s="13" t="s">
        <v>36</v>
      </c>
      <c r="B17" s="13" t="s">
        <v>37</v>
      </c>
    </row>
    <row r="18" spans="1:2" x14ac:dyDescent="0.25">
      <c r="A18" s="13" t="s">
        <v>38</v>
      </c>
      <c r="B18" s="13" t="s">
        <v>39</v>
      </c>
    </row>
    <row r="19" spans="1:2" x14ac:dyDescent="0.25">
      <c r="A19" s="13" t="s">
        <v>40</v>
      </c>
      <c r="B19" s="13" t="s">
        <v>41</v>
      </c>
    </row>
    <row r="20" spans="1:2" x14ac:dyDescent="0.25">
      <c r="A20" s="13" t="s">
        <v>42</v>
      </c>
      <c r="B20" s="13" t="s">
        <v>43</v>
      </c>
    </row>
    <row r="21" spans="1:2" x14ac:dyDescent="0.25">
      <c r="A21" s="13" t="s">
        <v>44</v>
      </c>
      <c r="B21" s="13" t="s">
        <v>45</v>
      </c>
    </row>
    <row r="22" spans="1:2" x14ac:dyDescent="0.25">
      <c r="A22" s="13" t="s">
        <v>46</v>
      </c>
      <c r="B22" s="13" t="s">
        <v>47</v>
      </c>
    </row>
    <row r="23" spans="1:2" x14ac:dyDescent="0.25">
      <c r="A23" s="13" t="s">
        <v>48</v>
      </c>
      <c r="B23" s="13" t="s">
        <v>49</v>
      </c>
    </row>
    <row r="24" spans="1:2" x14ac:dyDescent="0.25">
      <c r="A24" s="13" t="s">
        <v>50</v>
      </c>
      <c r="B24" s="13" t="s">
        <v>51</v>
      </c>
    </row>
    <row r="25" spans="1:2" x14ac:dyDescent="0.25">
      <c r="A25" s="13" t="s">
        <v>52</v>
      </c>
      <c r="B25" s="13" t="s">
        <v>53</v>
      </c>
    </row>
    <row r="26" spans="1:2" x14ac:dyDescent="0.25">
      <c r="A26" s="13" t="s">
        <v>54</v>
      </c>
      <c r="B26" s="13" t="s">
        <v>55</v>
      </c>
    </row>
    <row r="27" spans="1:2" x14ac:dyDescent="0.25">
      <c r="A27" s="13" t="s">
        <v>56</v>
      </c>
      <c r="B27" s="13" t="s">
        <v>57</v>
      </c>
    </row>
    <row r="28" spans="1:2" x14ac:dyDescent="0.25">
      <c r="A28" s="13" t="s">
        <v>58</v>
      </c>
      <c r="B28" s="13" t="s">
        <v>59</v>
      </c>
    </row>
    <row r="29" spans="1:2" x14ac:dyDescent="0.25">
      <c r="A29" s="13" t="s">
        <v>60</v>
      </c>
      <c r="B29" s="13" t="s">
        <v>61</v>
      </c>
    </row>
    <row r="30" spans="1:2" x14ac:dyDescent="0.25">
      <c r="A30" s="13" t="s">
        <v>62</v>
      </c>
      <c r="B30" s="13" t="s">
        <v>63</v>
      </c>
    </row>
    <row r="31" spans="1:2" x14ac:dyDescent="0.25">
      <c r="A31" s="13" t="s">
        <v>64</v>
      </c>
      <c r="B31" s="13" t="s">
        <v>65</v>
      </c>
    </row>
    <row r="32" spans="1:2" x14ac:dyDescent="0.25">
      <c r="A32" s="13" t="s">
        <v>66</v>
      </c>
      <c r="B32" s="13" t="s">
        <v>67</v>
      </c>
    </row>
    <row r="33" spans="1:2" x14ac:dyDescent="0.25">
      <c r="A33" s="13" t="s">
        <v>68</v>
      </c>
      <c r="B33" s="13" t="s">
        <v>69</v>
      </c>
    </row>
    <row r="34" spans="1:2" x14ac:dyDescent="0.25">
      <c r="A34" s="13" t="s">
        <v>70</v>
      </c>
      <c r="B34" s="13" t="s">
        <v>71</v>
      </c>
    </row>
    <row r="35" spans="1:2" x14ac:dyDescent="0.25">
      <c r="A35" s="13" t="s">
        <v>72</v>
      </c>
      <c r="B35" s="13" t="s">
        <v>73</v>
      </c>
    </row>
    <row r="36" spans="1:2" x14ac:dyDescent="0.25">
      <c r="A36" s="13" t="s">
        <v>74</v>
      </c>
      <c r="B36" s="13" t="s">
        <v>75</v>
      </c>
    </row>
    <row r="37" spans="1:2" x14ac:dyDescent="0.25">
      <c r="A37" s="14" t="s">
        <v>76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7F6E-94AE-4E0F-A04E-E84AF9E35740}">
  <dimension ref="B2:N25"/>
  <sheetViews>
    <sheetView tabSelected="1" workbookViewId="0">
      <selection activeCell="N20" sqref="N20"/>
    </sheetView>
  </sheetViews>
  <sheetFormatPr defaultRowHeight="15" x14ac:dyDescent="0.25"/>
  <cols>
    <col min="2" max="2" width="26.28515625" customWidth="1"/>
    <col min="7" max="7" width="11.42578125" bestFit="1" customWidth="1"/>
  </cols>
  <sheetData>
    <row r="2" spans="2:14" x14ac:dyDescent="0.25">
      <c r="B2" s="1" t="str">
        <f>"~UC_Sets: R_E: " &amp; _xlfn.TEXTJOIN(",",TRUE,Regions!C3:AD3)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15</v>
      </c>
      <c r="J4" s="2"/>
      <c r="K4" s="2"/>
      <c r="L4" s="2"/>
      <c r="M4" s="2"/>
      <c r="N4" s="2"/>
    </row>
    <row r="5" spans="2:14" x14ac:dyDescent="0.25">
      <c r="B5" s="3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6" t="s">
        <v>7</v>
      </c>
      <c r="I5" s="6" t="s">
        <v>8</v>
      </c>
      <c r="J5" s="3" t="s">
        <v>9</v>
      </c>
      <c r="K5" s="3" t="s">
        <v>10</v>
      </c>
      <c r="L5" s="3" t="s">
        <v>16</v>
      </c>
      <c r="M5" s="3" t="s">
        <v>11</v>
      </c>
      <c r="N5" s="3" t="s">
        <v>12</v>
      </c>
    </row>
    <row r="6" spans="2:14" x14ac:dyDescent="0.25">
      <c r="B6" s="7" t="s">
        <v>80</v>
      </c>
      <c r="C6" s="7" t="s">
        <v>13</v>
      </c>
      <c r="D6" s="7"/>
      <c r="E6" s="7"/>
      <c r="F6" s="7"/>
      <c r="G6" s="7" t="s">
        <v>81</v>
      </c>
      <c r="H6" s="7">
        <v>2030</v>
      </c>
      <c r="I6" s="7" t="s">
        <v>14</v>
      </c>
      <c r="J6" s="15">
        <f>1+$B$12</f>
        <v>1.2</v>
      </c>
      <c r="K6" s="7">
        <v>1</v>
      </c>
      <c r="L6" s="8">
        <f>-D12</f>
        <v>-0.1</v>
      </c>
      <c r="M6" s="7">
        <v>5</v>
      </c>
      <c r="N6" s="7" t="s">
        <v>83</v>
      </c>
    </row>
    <row r="11" spans="2:14" x14ac:dyDescent="0.25">
      <c r="B11" t="s">
        <v>77</v>
      </c>
      <c r="D11" t="s">
        <v>78</v>
      </c>
    </row>
    <row r="12" spans="2:14" x14ac:dyDescent="0.25">
      <c r="B12" s="4">
        <v>0.2</v>
      </c>
      <c r="D12">
        <v>0.1</v>
      </c>
    </row>
    <row r="15" spans="2:14" x14ac:dyDescent="0.25">
      <c r="B15" s="1" t="str">
        <f>"~UC_Sets: R_E: " &amp; _xlfn.TEXTJOIN(",",TRUE,Regions!C16:AD16)</f>
        <v xml:space="preserve">~UC_Sets: R_E: 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x14ac:dyDescent="0.25">
      <c r="B16" s="1" t="s">
        <v>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 x14ac:dyDescent="0.25">
      <c r="B17" s="2"/>
      <c r="C17" s="2"/>
      <c r="D17" s="2"/>
      <c r="E17" s="2"/>
      <c r="F17" s="2"/>
      <c r="G17" s="2"/>
      <c r="H17" s="2"/>
      <c r="I17" s="2" t="s">
        <v>15</v>
      </c>
      <c r="J17" s="2"/>
      <c r="K17" s="2"/>
      <c r="L17" s="2"/>
      <c r="M17" s="2"/>
      <c r="N17" s="2"/>
    </row>
    <row r="18" spans="2:14" x14ac:dyDescent="0.25">
      <c r="B18" s="3" t="s">
        <v>1</v>
      </c>
      <c r="C18" s="5" t="s">
        <v>2</v>
      </c>
      <c r="D18" s="5" t="s">
        <v>3</v>
      </c>
      <c r="E18" s="5" t="s">
        <v>4</v>
      </c>
      <c r="F18" s="5" t="s">
        <v>5</v>
      </c>
      <c r="G18" s="5" t="s">
        <v>6</v>
      </c>
      <c r="H18" s="6" t="s">
        <v>7</v>
      </c>
      <c r="I18" s="6" t="s">
        <v>8</v>
      </c>
      <c r="J18" s="3" t="s">
        <v>9</v>
      </c>
      <c r="K18" s="3" t="s">
        <v>10</v>
      </c>
      <c r="L18" s="3" t="s">
        <v>16</v>
      </c>
      <c r="M18" s="3" t="s">
        <v>11</v>
      </c>
      <c r="N18" s="3" t="s">
        <v>12</v>
      </c>
    </row>
    <row r="19" spans="2:14" x14ac:dyDescent="0.25">
      <c r="B19" s="7" t="s">
        <v>79</v>
      </c>
      <c r="C19" s="7" t="s">
        <v>13</v>
      </c>
      <c r="D19" s="7"/>
      <c r="E19" s="7"/>
      <c r="F19" s="7"/>
      <c r="G19" s="7" t="s">
        <v>82</v>
      </c>
      <c r="H19" s="7">
        <v>2030</v>
      </c>
      <c r="I19" s="7" t="s">
        <v>14</v>
      </c>
      <c r="J19" s="15">
        <f>1+$B$12</f>
        <v>1.2</v>
      </c>
      <c r="K19" s="7">
        <v>1</v>
      </c>
      <c r="L19" s="8">
        <f>-D25</f>
        <v>-0.5</v>
      </c>
      <c r="M19" s="7">
        <v>5</v>
      </c>
      <c r="N19" s="7" t="s">
        <v>84</v>
      </c>
    </row>
    <row r="24" spans="2:14" x14ac:dyDescent="0.25">
      <c r="B24" t="s">
        <v>77</v>
      </c>
      <c r="D24" t="s">
        <v>78</v>
      </c>
    </row>
    <row r="25" spans="2:14" x14ac:dyDescent="0.25">
      <c r="B25" s="4">
        <v>0.2</v>
      </c>
      <c r="D25">
        <v>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PWR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Dr James Glynn</cp:lastModifiedBy>
  <dcterms:created xsi:type="dcterms:W3CDTF">2021-03-04T10:02:17Z</dcterms:created>
  <dcterms:modified xsi:type="dcterms:W3CDTF">2021-04-28T13:39:06Z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374671578407287</vt:r8>
  </property>
</Properties>
</file>