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8788855-B512-43AA-86C2-AC460D257C5B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1" l="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I3" i="11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I3" i="2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G4" i="6"/>
  <c r="U21" i="6"/>
  <c r="O21" i="6"/>
  <c r="S21" i="6"/>
  <c r="L39" i="6"/>
  <c r="B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B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B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B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B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B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B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B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B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B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B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B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U22" i="6"/>
  <c r="U23" i="6"/>
  <c r="U24" i="6"/>
  <c r="U25" i="6"/>
  <c r="U26" i="6"/>
  <c r="U27" i="6"/>
  <c r="U28" i="6"/>
  <c r="U29" i="6"/>
  <c r="U30" i="6"/>
  <c r="U31" i="6"/>
  <c r="U32" i="6"/>
  <c r="S39" i="6"/>
  <c r="O28" i="6"/>
  <c r="S28" i="6"/>
  <c r="M44" i="6"/>
  <c r="Q39" i="6"/>
  <c r="O26" i="6"/>
  <c r="S26" i="6"/>
  <c r="M45" i="6"/>
  <c r="R39" i="6"/>
  <c r="O27" i="6"/>
  <c r="S27" i="6"/>
  <c r="M46" i="6"/>
  <c r="L47" i="6"/>
  <c r="M43" i="6"/>
  <c r="O51" i="6"/>
  <c r="O52" i="6"/>
  <c r="O39" i="6"/>
  <c r="O24" i="6"/>
  <c r="S24" i="6"/>
  <c r="O53" i="6"/>
  <c r="T39" i="6"/>
  <c r="O29" i="6"/>
  <c r="S29" i="6"/>
  <c r="O54" i="6"/>
  <c r="M47" i="6"/>
  <c r="U39" i="6"/>
  <c r="O30" i="6"/>
  <c r="S30" i="6"/>
  <c r="P39" i="6"/>
  <c r="O25" i="6"/>
  <c r="S25" i="6"/>
  <c r="W39" i="6"/>
  <c r="O32" i="6"/>
  <c r="S32" i="6"/>
  <c r="V39" i="6"/>
  <c r="O31" i="6"/>
  <c r="S31" i="6"/>
  <c r="N39" i="6"/>
  <c r="O23" i="6"/>
  <c r="S23" i="6"/>
  <c r="M39" i="6"/>
  <c r="O22" i="6"/>
  <c r="S2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K50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While the definition of seasons is fixed for all countries, the beginning and the end for time of the day (day, night, peak) remain flexible for the different countries.</t>
        </r>
      </text>
    </comment>
  </commentList>
</comments>
</file>

<file path=xl/sharedStrings.xml><?xml version="1.0" encoding="utf-8"?>
<sst xmlns="http://schemas.openxmlformats.org/spreadsheetml/2006/main" count="264" uniqueCount="93">
  <si>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</si>
  <si>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</si>
  <si>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</si>
  <si>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</si>
  <si>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</si>
  <si>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</si>
  <si>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</si>
  <si>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</si>
  <si>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</si>
  <si>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</si>
  <si>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</si>
  <si>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</si>
  <si>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</si>
  <si>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</si>
  <si>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</si>
  <si>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</si>
  <si>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</si>
  <si>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</si>
  <si>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</si>
  <si>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</si>
  <si>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</si>
  <si>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</si>
  <si>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</si>
  <si>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</si>
  <si>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</si>
  <si>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</si>
  <si>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</si>
  <si>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</si>
  <si>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</si>
  <si>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</si>
  <si>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</si>
  <si>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</si>
  <si>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</si>
  <si>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</si>
  <si>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</si>
  <si>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</si>
  <si>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Cset_SET</t>
  </si>
  <si>
    <t>DEM</t>
  </si>
  <si>
    <t>Transport Demand*</t>
  </si>
  <si>
    <t>COM_FR</t>
  </si>
  <si>
    <t>2018-0</t>
  </si>
  <si>
    <t>FD</t>
  </si>
  <si>
    <t>FN</t>
  </si>
  <si>
    <t>FP</t>
  </si>
  <si>
    <t>RD</t>
  </si>
  <si>
    <t>RN</t>
  </si>
  <si>
    <t>RP</t>
  </si>
  <si>
    <t>SD</t>
  </si>
  <si>
    <t>SN</t>
  </si>
  <si>
    <t>SP</t>
  </si>
  <si>
    <t>WD</t>
  </si>
  <si>
    <t>WN</t>
  </si>
  <si>
    <t>WP</t>
  </si>
  <si>
    <t>Season</t>
  </si>
  <si>
    <t>Weekly</t>
  </si>
  <si>
    <t>DayNite</t>
  </si>
  <si>
    <t>S</t>
  </si>
  <si>
    <t>D</t>
  </si>
  <si>
    <t>F</t>
  </si>
  <si>
    <t>N</t>
  </si>
  <si>
    <t>W</t>
  </si>
  <si>
    <t>P</t>
  </si>
  <si>
    <t>R</t>
  </si>
  <si>
    <t>TS names</t>
  </si>
  <si>
    <t>Source for national: JRC model</t>
  </si>
  <si>
    <t>YRFR</t>
  </si>
  <si>
    <t>Time slices</t>
  </si>
  <si>
    <t>Spring Day</t>
  </si>
  <si>
    <t>Spring Night</t>
  </si>
  <si>
    <t>Spring Peak</t>
  </si>
  <si>
    <t>Summer Day</t>
  </si>
  <si>
    <t>Summer Night</t>
  </si>
  <si>
    <t>Summer Peak</t>
  </si>
  <si>
    <t>Fall Day</t>
  </si>
  <si>
    <t>Fall Night</t>
  </si>
  <si>
    <t>Fall Peak</t>
  </si>
  <si>
    <t>Winter Day</t>
  </si>
  <si>
    <t>Winter Night</t>
  </si>
  <si>
    <t>Winter Peak</t>
  </si>
  <si>
    <t>Seasons</t>
  </si>
  <si>
    <t>N. of Days</t>
  </si>
  <si>
    <t>Fraction</t>
  </si>
  <si>
    <t>DD/MM</t>
  </si>
  <si>
    <t>15/03-31/05</t>
  </si>
  <si>
    <t>01/06-30/08</t>
  </si>
  <si>
    <t>31/08-15/11</t>
  </si>
  <si>
    <t xml:space="preserve">W </t>
  </si>
  <si>
    <t>16/11-14/03</t>
  </si>
  <si>
    <t>Time of day</t>
  </si>
  <si>
    <t>TFM_INS</t>
  </si>
  <si>
    <t>TimeSlices</t>
  </si>
  <si>
    <t>Load regions</t>
  </si>
  <si>
    <t>Load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</si>
</sst>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>
        <row r="2">
          <cell r="B2" t="str">
            <v>*National</v>
          </cell>
          <cell r="C2" t="str">
            <v>IE-CW</v>
          </cell>
          <cell r="D2" t="str">
            <v>IE-D</v>
          </cell>
          <cell r="E2" t="str">
            <v>IE-KE</v>
          </cell>
          <cell r="F2" t="str">
            <v>IE-KK</v>
          </cell>
          <cell r="G2" t="str">
            <v>IE-LS</v>
          </cell>
          <cell r="H2" t="str">
            <v>IE-LD</v>
          </cell>
          <cell r="I2" t="str">
            <v>IE-LH</v>
          </cell>
          <cell r="J2" t="str">
            <v>IE-MH</v>
          </cell>
          <cell r="K2" t="str">
            <v>IE-OY</v>
          </cell>
          <cell r="L2" t="str">
            <v>IE-WH</v>
          </cell>
          <cell r="M2" t="str">
            <v>IE-WX</v>
          </cell>
          <cell r="N2" t="str">
            <v>IE-WW</v>
          </cell>
          <cell r="O2" t="str">
            <v>IE-CE</v>
          </cell>
          <cell r="P2" t="str">
            <v>IE-CO</v>
          </cell>
          <cell r="Q2" t="str">
            <v>IE-KY</v>
          </cell>
          <cell r="R2" t="str">
            <v>IE-LK</v>
          </cell>
          <cell r="S2" t="str">
            <v>IE-TA</v>
          </cell>
          <cell r="T2" t="str">
            <v>IE-WD</v>
          </cell>
          <cell r="U2" t="str">
            <v>IE-G</v>
          </cell>
          <cell r="V2" t="str">
            <v>IE-LM</v>
          </cell>
          <cell r="W2" t="str">
            <v>IE-MO</v>
          </cell>
          <cell r="X2" t="str">
            <v>IE-RN</v>
          </cell>
          <cell r="Y2" t="str">
            <v>IE-SO</v>
          </cell>
          <cell r="Z2" t="str">
            <v>IE-CN</v>
          </cell>
          <cell r="AA2" t="str">
            <v>IE-DL</v>
          </cell>
          <cell r="AB2" t="str">
            <v>IE-MN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3"/>
  <sheetViews>
    <sheetView topLeftCell="F1" workbookViewId="0">
      <selection activeCell="I3" sqref="I3:AH3"/>
    </sheetView>
  </sheetViews>
  <sheetFormatPr defaultRowHeight="14.25" x14ac:dyDescent="0.45"/>
  <cols>
    <col min="2" max="2" width="10.1328125" bestFit="1" customWidth="1"/>
    <col min="3" max="3" width="8.86328125" bestFit="1" customWidth="1"/>
    <col min="4" max="4" width="8.6640625" bestFit="1" customWidth="1"/>
    <col min="5" max="5" width="5.1328125" bestFit="1" customWidth="1"/>
    <col min="6" max="6" width="11.5312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6484375" bestFit="1" customWidth="1"/>
    <col min="38" max="38" width="7.53125" bestFit="1" customWidth="1"/>
    <col min="39" max="39" width="8.53125" bestFit="1" customWidth="1"/>
    <col min="40" max="40" width="8.6640625" bestFit="1" customWidth="1"/>
    <col min="41" max="42" width="8.46484375" bestFit="1" customWidth="1"/>
  </cols>
  <sheetData>
    <row r="1" spans="1:42" x14ac:dyDescent="0.45">
      <c r="A1" t="s">
        <v>34</v>
      </c>
    </row>
    <row r="2" spans="1:42" x14ac:dyDescent="0.45">
      <c r="B2" t="s">
        <v>16</v>
      </c>
    </row>
    <row r="3" spans="1:42" ht="14.65" thickBot="1" x14ac:dyDescent="0.5">
      <c r="B3" t="s">
        <v>17</v>
      </c>
      <c r="C3" t="s">
        <v>12</v>
      </c>
      <c r="D3" t="s">
        <v>11</v>
      </c>
      <c r="E3" t="s">
        <v>3</v>
      </c>
      <c r="F3" t="s">
        <v>22</v>
      </c>
      <c r="G3" t="s">
        <v>23</v>
      </c>
      <c r="H3" t="s">
        <v>18</v>
      </c>
      <c r="I3" t="str">
        <f>[1]Regions!C2</f>
        <v>IE-CW</v>
      </c>
      <c r="J3" t="str">
        <f>[1]Regions!D2</f>
        <v>IE-D</v>
      </c>
      <c r="K3" t="str">
        <f>[1]Regions!E2</f>
        <v>IE-KE</v>
      </c>
      <c r="L3" t="str">
        <f>[1]Regions!F2</f>
        <v>IE-KK</v>
      </c>
      <c r="M3" t="str">
        <f>[1]Regions!G2</f>
        <v>IE-LS</v>
      </c>
      <c r="N3" t="str">
        <f>[1]Regions!H2</f>
        <v>IE-LD</v>
      </c>
      <c r="O3" t="str">
        <f>[1]Regions!I2</f>
        <v>IE-LH</v>
      </c>
      <c r="P3" t="str">
        <f>[1]Regions!J2</f>
        <v>IE-MH</v>
      </c>
      <c r="Q3" t="str">
        <f>[1]Regions!K2</f>
        <v>IE-OY</v>
      </c>
      <c r="R3" t="str">
        <f>[1]Regions!L2</f>
        <v>IE-WH</v>
      </c>
      <c r="S3" t="str">
        <f>[1]Regions!M2</f>
        <v>IE-WX</v>
      </c>
      <c r="T3" t="str">
        <f>[1]Regions!N2</f>
        <v>IE-WW</v>
      </c>
      <c r="U3" t="str">
        <f>[1]Regions!O2</f>
        <v>IE-CE</v>
      </c>
      <c r="V3" t="str">
        <f>[1]Regions!P2</f>
        <v>IE-CO</v>
      </c>
      <c r="W3" t="str">
        <f>[1]Regions!Q2</f>
        <v>IE-KY</v>
      </c>
      <c r="X3" t="str">
        <f>[1]Regions!R2</f>
        <v>IE-LK</v>
      </c>
      <c r="Y3" t="str">
        <f>[1]Regions!S2</f>
        <v>IE-TA</v>
      </c>
      <c r="Z3" t="str">
        <f>[1]Regions!T2</f>
        <v>IE-WD</v>
      </c>
      <c r="AA3" t="str">
        <f>[1]Regions!U2</f>
        <v>IE-G</v>
      </c>
      <c r="AB3" t="str">
        <f>[1]Regions!V2</f>
        <v>IE-LM</v>
      </c>
      <c r="AC3" t="str">
        <f>[1]Regions!W2</f>
        <v>IE-MO</v>
      </c>
      <c r="AD3" t="str">
        <f>[1]Regions!X2</f>
        <v>IE-RN</v>
      </c>
      <c r="AE3" t="str">
        <f>[1]Regions!Y2</f>
        <v>IE-SO</v>
      </c>
      <c r="AF3" t="str">
        <f>[1]Regions!Z2</f>
        <v>IE-CN</v>
      </c>
      <c r="AG3" t="str">
        <f>[1]Regions!AA2</f>
        <v>IE-DL</v>
      </c>
      <c r="AH3" t="str">
        <f>[1]Regions!AB2</f>
        <v>IE-MN</v>
      </c>
      <c r="AI3" t="s">
        <v>5</v>
      </c>
      <c r="AJ3" t="s">
        <v>4</v>
      </c>
      <c r="AK3" t="s">
        <v>19</v>
      </c>
      <c r="AL3" t="s">
        <v>2</v>
      </c>
      <c r="AM3" t="s">
        <v>7</v>
      </c>
      <c r="AN3" t="s">
        <v>20</v>
      </c>
      <c r="AO3" t="s">
        <v>6</v>
      </c>
      <c r="AP3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P3"/>
  <sheetViews>
    <sheetView tabSelected="1" topLeftCell="T1" workbookViewId="0">
      <selection activeCell="AH13" sqref="AH13"/>
    </sheetView>
  </sheetViews>
  <sheetFormatPr defaultRowHeight="14.25" x14ac:dyDescent="0.45"/>
  <cols>
    <col min="2" max="2" width="10.1328125" bestFit="1" customWidth="1"/>
    <col min="3" max="3" width="8.86328125" bestFit="1" customWidth="1"/>
    <col min="4" max="4" width="8.6640625" bestFit="1" customWidth="1"/>
    <col min="5" max="5" width="5.1328125" bestFit="1" customWidth="1"/>
    <col min="6" max="6" width="11.5312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6484375" bestFit="1" customWidth="1"/>
    <col min="38" max="38" width="7.53125" bestFit="1" customWidth="1"/>
    <col min="39" max="39" width="8.53125" bestFit="1" customWidth="1"/>
    <col min="40" max="40" width="8.6640625" bestFit="1" customWidth="1"/>
    <col min="41" max="42" width="8.46484375" bestFit="1" customWidth="1"/>
  </cols>
  <sheetData>
    <row r="1" spans="1:42" x14ac:dyDescent="0.45">
      <c r="A1" t="s">
        <v>35</v>
      </c>
    </row>
    <row r="2" spans="1:42" x14ac:dyDescent="0.45">
      <c r="B2" t="s">
        <v>24</v>
      </c>
    </row>
    <row r="3" spans="1:42" ht="14.65" thickBot="1" x14ac:dyDescent="0.5">
      <c r="B3" t="s">
        <v>17</v>
      </c>
      <c r="C3" t="s">
        <v>12</v>
      </c>
      <c r="D3" t="s">
        <v>11</v>
      </c>
      <c r="E3" t="s">
        <v>3</v>
      </c>
      <c r="F3" t="s">
        <v>22</v>
      </c>
      <c r="G3" t="s">
        <v>23</v>
      </c>
      <c r="H3" t="s">
        <v>18</v>
      </c>
      <c r="I3" t="str">
        <f>[1]Regions!C2</f>
        <v>IE-CW</v>
      </c>
      <c r="J3" t="str">
        <f>[1]Regions!D2</f>
        <v>IE-D</v>
      </c>
      <c r="K3" t="str">
        <f>[1]Regions!E2</f>
        <v>IE-KE</v>
      </c>
      <c r="L3" t="str">
        <f>[1]Regions!F2</f>
        <v>IE-KK</v>
      </c>
      <c r="M3" t="str">
        <f>[1]Regions!G2</f>
        <v>IE-LS</v>
      </c>
      <c r="N3" t="str">
        <f>[1]Regions!H2</f>
        <v>IE-LD</v>
      </c>
      <c r="O3" t="str">
        <f>[1]Regions!I2</f>
        <v>IE-LH</v>
      </c>
      <c r="P3" t="str">
        <f>[1]Regions!J2</f>
        <v>IE-MH</v>
      </c>
      <c r="Q3" t="str">
        <f>[1]Regions!K2</f>
        <v>IE-OY</v>
      </c>
      <c r="R3" t="str">
        <f>[1]Regions!L2</f>
        <v>IE-WH</v>
      </c>
      <c r="S3" t="str">
        <f>[1]Regions!M2</f>
        <v>IE-WX</v>
      </c>
      <c r="T3" t="str">
        <f>[1]Regions!N2</f>
        <v>IE-WW</v>
      </c>
      <c r="U3" t="str">
        <f>[1]Regions!O2</f>
        <v>IE-CE</v>
      </c>
      <c r="V3" t="str">
        <f>[1]Regions!P2</f>
        <v>IE-CO</v>
      </c>
      <c r="W3" t="str">
        <f>[1]Regions!Q2</f>
        <v>IE-KY</v>
      </c>
      <c r="X3" t="str">
        <f>[1]Regions!R2</f>
        <v>IE-LK</v>
      </c>
      <c r="Y3" t="str">
        <f>[1]Regions!S2</f>
        <v>IE-TA</v>
      </c>
      <c r="Z3" t="str">
        <f>[1]Regions!T2</f>
        <v>IE-WD</v>
      </c>
      <c r="AA3" t="str">
        <f>[1]Regions!U2</f>
        <v>IE-G</v>
      </c>
      <c r="AB3" t="str">
        <f>[1]Regions!V2</f>
        <v>IE-LM</v>
      </c>
      <c r="AC3" t="str">
        <f>[1]Regions!W2</f>
        <v>IE-MO</v>
      </c>
      <c r="AD3" t="str">
        <f>[1]Regions!X2</f>
        <v>IE-RN</v>
      </c>
      <c r="AE3" t="str">
        <f>[1]Regions!Y2</f>
        <v>IE-SO</v>
      </c>
      <c r="AF3" t="str">
        <f>[1]Regions!Z2</f>
        <v>IE-CN</v>
      </c>
      <c r="AG3" t="str">
        <f>[1]Regions!AA2</f>
        <v>IE-DL</v>
      </c>
      <c r="AH3" t="str">
        <f>[1]Regions!AB2</f>
        <v>IE-MN</v>
      </c>
      <c r="AI3" t="s">
        <v>5</v>
      </c>
      <c r="AJ3" t="s">
        <v>4</v>
      </c>
      <c r="AK3" t="s">
        <v>19</v>
      </c>
      <c r="AL3" t="s">
        <v>2</v>
      </c>
      <c r="AM3" t="s">
        <v>7</v>
      </c>
      <c r="AN3" t="s">
        <v>20</v>
      </c>
      <c r="AO3" t="s">
        <v>6</v>
      </c>
      <c r="AP3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5"/>
  <sheetViews>
    <sheetView workbookViewId="0"/>
  </sheetViews>
  <sheetFormatPr defaultRowHeight="14.25" x14ac:dyDescent="0.45"/>
  <cols>
    <col min="13" max="13" width="10.53125" bestFit="1" customWidth="1"/>
    <col min="14" max="14" width="12" bestFit="1" customWidth="1"/>
  </cols>
  <sheetData>
    <row r="1" spans="1:15" x14ac:dyDescent="0.45">
      <c r="A1" t="s">
        <v>25</v>
      </c>
    </row>
    <row r="2" spans="1:15" x14ac:dyDescent="0.45">
      <c r="B2" t="s">
        <v>0</v>
      </c>
    </row>
    <row r="3" spans="1:15" x14ac:dyDescent="0.45">
      <c r="B3" t="s">
        <v>13</v>
      </c>
    </row>
    <row r="4" spans="1:15" x14ac:dyDescent="0.45">
      <c r="J4" t="s">
        <v>8</v>
      </c>
    </row>
    <row r="5" spans="1:15" x14ac:dyDescent="0.45">
      <c r="B5" t="s">
        <v>1</v>
      </c>
      <c r="C5" t="s">
        <v>5</v>
      </c>
      <c r="D5" t="s">
        <v>4</v>
      </c>
      <c r="E5" t="s">
        <v>2</v>
      </c>
      <c r="F5" t="s">
        <v>7</v>
      </c>
      <c r="G5" t="s">
        <v>6</v>
      </c>
      <c r="H5" t="s">
        <v>11</v>
      </c>
      <c r="I5" t="s">
        <v>3</v>
      </c>
      <c r="J5" t="s">
        <v>12</v>
      </c>
      <c r="K5" t="s">
        <v>9</v>
      </c>
      <c r="L5" t="s">
        <v>10</v>
      </c>
      <c r="M5" t="s">
        <v>18</v>
      </c>
      <c r="N5" t="s">
        <v>30</v>
      </c>
      <c r="O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/>
  </sheetViews>
  <sheetFormatPr defaultRowHeight="14.25" x14ac:dyDescent="0.45"/>
  <cols>
    <col min="13" max="13" width="10.53125" bestFit="1" customWidth="1"/>
    <col min="14" max="14" width="12" bestFit="1" customWidth="1"/>
  </cols>
  <sheetData>
    <row r="1" spans="1:15" x14ac:dyDescent="0.45">
      <c r="A1" t="s">
        <v>27</v>
      </c>
    </row>
    <row r="2" spans="1:15" x14ac:dyDescent="0.45">
      <c r="B2" t="s">
        <v>0</v>
      </c>
    </row>
    <row r="3" spans="1:15" x14ac:dyDescent="0.45">
      <c r="B3" t="s">
        <v>26</v>
      </c>
    </row>
    <row r="4" spans="1:15" x14ac:dyDescent="0.45">
      <c r="J4" t="s">
        <v>8</v>
      </c>
    </row>
    <row r="5" spans="1:15" x14ac:dyDescent="0.45">
      <c r="B5" t="s">
        <v>1</v>
      </c>
      <c r="C5" t="s">
        <v>5</v>
      </c>
      <c r="D5" t="s">
        <v>4</v>
      </c>
      <c r="E5" t="s">
        <v>2</v>
      </c>
      <c r="F5" t="s">
        <v>7</v>
      </c>
      <c r="G5" t="s">
        <v>6</v>
      </c>
      <c r="H5" t="s">
        <v>11</v>
      </c>
      <c r="I5" t="s">
        <v>3</v>
      </c>
      <c r="J5" t="s">
        <v>12</v>
      </c>
      <c r="K5" t="s">
        <v>9</v>
      </c>
      <c r="L5" t="s">
        <v>10</v>
      </c>
      <c r="M5" t="s">
        <v>18</v>
      </c>
      <c r="N5" t="s">
        <v>31</v>
      </c>
      <c r="O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/>
  </sheetViews>
  <sheetFormatPr defaultRowHeight="14.25" x14ac:dyDescent="0.45"/>
  <cols>
    <col min="13" max="13" width="10.53125" bestFit="1" customWidth="1"/>
    <col min="14" max="14" width="10.6640625" bestFit="1" customWidth="1"/>
  </cols>
  <sheetData>
    <row r="1" spans="1:15" x14ac:dyDescent="0.45">
      <c r="A1" t="s">
        <v>28</v>
      </c>
    </row>
    <row r="2" spans="1:15" x14ac:dyDescent="0.45">
      <c r="B2" t="s">
        <v>15</v>
      </c>
    </row>
    <row r="3" spans="1:15" x14ac:dyDescent="0.45">
      <c r="B3" t="s">
        <v>13</v>
      </c>
    </row>
    <row r="4" spans="1:15" x14ac:dyDescent="0.45">
      <c r="J4" t="s">
        <v>8</v>
      </c>
    </row>
    <row r="5" spans="1:15" x14ac:dyDescent="0.45">
      <c r="B5" t="s">
        <v>1</v>
      </c>
      <c r="C5" t="s">
        <v>5</v>
      </c>
      <c r="D5" t="s">
        <v>4</v>
      </c>
      <c r="E5" t="s">
        <v>2</v>
      </c>
      <c r="F5" t="s">
        <v>7</v>
      </c>
      <c r="G5" t="s">
        <v>6</v>
      </c>
      <c r="H5" t="s">
        <v>11</v>
      </c>
      <c r="I5" t="s">
        <v>3</v>
      </c>
      <c r="J5" t="s">
        <v>12</v>
      </c>
      <c r="K5" t="s">
        <v>9</v>
      </c>
      <c r="L5" t="s">
        <v>10</v>
      </c>
      <c r="M5" t="s">
        <v>18</v>
      </c>
      <c r="N5" t="s">
        <v>32</v>
      </c>
      <c r="O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25" x14ac:dyDescent="0.45"/>
  <cols>
    <col min="13" max="13" width="10.53125" bestFit="1" customWidth="1"/>
  </cols>
  <sheetData>
    <row r="1" spans="1:15" x14ac:dyDescent="0.45">
      <c r="A1" t="s">
        <v>29</v>
      </c>
    </row>
    <row r="2" spans="1:15" x14ac:dyDescent="0.45">
      <c r="B2" t="s">
        <v>15</v>
      </c>
    </row>
    <row r="3" spans="1:15" x14ac:dyDescent="0.45">
      <c r="B3" t="s">
        <v>26</v>
      </c>
    </row>
    <row r="4" spans="1:15" x14ac:dyDescent="0.45">
      <c r="J4" t="s">
        <v>8</v>
      </c>
    </row>
    <row r="5" spans="1:15" x14ac:dyDescent="0.45">
      <c r="B5" t="s">
        <v>1</v>
      </c>
      <c r="C5" t="s">
        <v>5</v>
      </c>
      <c r="D5" t="s">
        <v>4</v>
      </c>
      <c r="E5" t="s">
        <v>2</v>
      </c>
      <c r="F5" t="s">
        <v>7</v>
      </c>
      <c r="G5" t="s">
        <v>6</v>
      </c>
      <c r="H5" t="s">
        <v>11</v>
      </c>
      <c r="I5" t="s">
        <v>3</v>
      </c>
      <c r="J5" t="s">
        <v>12</v>
      </c>
      <c r="K5" t="s">
        <v>9</v>
      </c>
      <c r="L5" t="s">
        <v>10</v>
      </c>
      <c r="M5" t="s">
        <v>18</v>
      </c>
      <c r="N5" t="s">
        <v>33</v>
      </c>
      <c r="O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3:AG54"/>
  <sheetViews>
    <sheetView zoomScale="70" zoomScaleNormal="70" workbookViewId="0">
      <selection activeCell="T54" sqref="T54"/>
    </sheetView>
  </sheetViews>
  <sheetFormatPr defaultRowHeight="14.25" x14ac:dyDescent="0.45"/>
  <cols>
    <col min="4" max="4" width="19.19921875" customWidth="1"/>
  </cols>
  <sheetData>
    <row r="3" spans="2:33" x14ac:dyDescent="0.45">
      <c r="B3" t="s">
        <v>16</v>
      </c>
    </row>
    <row r="4" spans="2:33" ht="14.65" thickBot="1" x14ac:dyDescent="0.5">
      <c r="B4" t="s">
        <v>17</v>
      </c>
      <c r="C4" t="s">
        <v>36</v>
      </c>
      <c r="D4" t="s">
        <v>21</v>
      </c>
      <c r="E4" t="s">
        <v>11</v>
      </c>
      <c r="F4" t="s">
        <v>3</v>
      </c>
      <c r="G4" t="str">
        <f>[1]Regions!B2</f>
        <v>*National</v>
      </c>
      <c r="H4" t="str">
        <f>[1]Regions!C2</f>
        <v>IE-CW</v>
      </c>
      <c r="I4" t="str">
        <f>[1]Regions!D2</f>
        <v>IE-D</v>
      </c>
      <c r="J4" t="str">
        <f>[1]Regions!E2</f>
        <v>IE-KE</v>
      </c>
      <c r="K4" t="str">
        <f>[1]Regions!F2</f>
        <v>IE-KK</v>
      </c>
      <c r="L4" t="str">
        <f>[1]Regions!G2</f>
        <v>IE-LS</v>
      </c>
      <c r="M4" t="str">
        <f>[1]Regions!H2</f>
        <v>IE-LD</v>
      </c>
      <c r="N4" t="str">
        <f>[1]Regions!I2</f>
        <v>IE-LH</v>
      </c>
      <c r="O4" t="str">
        <f>[1]Regions!J2</f>
        <v>IE-MH</v>
      </c>
      <c r="P4" t="str">
        <f>[1]Regions!K2</f>
        <v>IE-OY</v>
      </c>
      <c r="Q4" t="str">
        <f>[1]Regions!L2</f>
        <v>IE-WH</v>
      </c>
      <c r="R4" t="str">
        <f>[1]Regions!M2</f>
        <v>IE-WX</v>
      </c>
      <c r="S4" t="str">
        <f>[1]Regions!N2</f>
        <v>IE-WW</v>
      </c>
      <c r="T4" t="str">
        <f>[1]Regions!O2</f>
        <v>IE-CE</v>
      </c>
      <c r="U4" t="str">
        <f>[1]Regions!P2</f>
        <v>IE-CO</v>
      </c>
      <c r="V4" t="str">
        <f>[1]Regions!Q2</f>
        <v>IE-KY</v>
      </c>
      <c r="W4" t="str">
        <f>[1]Regions!R2</f>
        <v>IE-LK</v>
      </c>
      <c r="X4" t="str">
        <f>[1]Regions!S2</f>
        <v>IE-TA</v>
      </c>
      <c r="Y4" t="str">
        <f>[1]Regions!T2</f>
        <v>IE-WD</v>
      </c>
      <c r="Z4" t="str">
        <f>[1]Regions!U2</f>
        <v>IE-G</v>
      </c>
      <c r="AA4" t="str">
        <f>[1]Regions!V2</f>
        <v>IE-LM</v>
      </c>
      <c r="AB4" t="str">
        <f>[1]Regions!W2</f>
        <v>IE-MO</v>
      </c>
      <c r="AC4" t="str">
        <f>[1]Regions!X2</f>
        <v>IE-RN</v>
      </c>
      <c r="AD4" t="str">
        <f>[1]Regions!Y2</f>
        <v>IE-SO</v>
      </c>
      <c r="AE4" t="str">
        <f>[1]Regions!Z2</f>
        <v>IE-CN</v>
      </c>
      <c r="AF4" t="str">
        <f>[1]Regions!AA2</f>
        <v>IE-DL</v>
      </c>
      <c r="AG4" t="str">
        <f>[1]Regions!AB2</f>
        <v>IE-MN</v>
      </c>
    </row>
    <row r="5" spans="2:33" x14ac:dyDescent="0.45">
      <c r="B5" t="str">
        <f>K21</f>
        <v>RD</v>
      </c>
      <c r="C5" t="s">
        <v>37</v>
      </c>
      <c r="D5" t="s">
        <v>38</v>
      </c>
      <c r="E5" t="s">
        <v>39</v>
      </c>
      <c r="F5" t="s">
        <v>40</v>
      </c>
      <c r="G5">
        <v>9.6689497716894904E-2</v>
      </c>
      <c r="H5">
        <f t="shared" ref="H5:H16" si="0">G5</f>
        <v>9.6689497716894904E-2</v>
      </c>
      <c r="I5">
        <f t="shared" ref="I5:AG15" si="1">H5</f>
        <v>9.6689497716894904E-2</v>
      </c>
      <c r="J5">
        <f t="shared" si="1"/>
        <v>9.6689497716894904E-2</v>
      </c>
      <c r="K5">
        <f t="shared" si="1"/>
        <v>9.6689497716894904E-2</v>
      </c>
      <c r="L5">
        <f t="shared" si="1"/>
        <v>9.6689497716894904E-2</v>
      </c>
      <c r="M5">
        <f t="shared" si="1"/>
        <v>9.6689497716894904E-2</v>
      </c>
      <c r="N5">
        <f t="shared" si="1"/>
        <v>9.6689497716894904E-2</v>
      </c>
      <c r="O5">
        <f t="shared" si="1"/>
        <v>9.6689497716894904E-2</v>
      </c>
      <c r="P5">
        <f t="shared" si="1"/>
        <v>9.6689497716894904E-2</v>
      </c>
      <c r="Q5">
        <f t="shared" si="1"/>
        <v>9.6689497716894904E-2</v>
      </c>
      <c r="R5">
        <f t="shared" si="1"/>
        <v>9.6689497716894904E-2</v>
      </c>
      <c r="S5">
        <f t="shared" si="1"/>
        <v>9.6689497716894904E-2</v>
      </c>
      <c r="T5">
        <f t="shared" si="1"/>
        <v>9.6689497716894904E-2</v>
      </c>
      <c r="U5">
        <f t="shared" si="1"/>
        <v>9.6689497716894904E-2</v>
      </c>
      <c r="V5">
        <f t="shared" si="1"/>
        <v>9.6689497716894904E-2</v>
      </c>
      <c r="W5">
        <f t="shared" si="1"/>
        <v>9.6689497716894904E-2</v>
      </c>
      <c r="X5">
        <f t="shared" si="1"/>
        <v>9.6689497716894904E-2</v>
      </c>
      <c r="Y5">
        <f t="shared" si="1"/>
        <v>9.6689497716894904E-2</v>
      </c>
      <c r="Z5">
        <f t="shared" si="1"/>
        <v>9.6689497716894904E-2</v>
      </c>
      <c r="AA5">
        <f t="shared" si="1"/>
        <v>9.6689497716894904E-2</v>
      </c>
      <c r="AB5">
        <f t="shared" si="1"/>
        <v>9.6689497716894904E-2</v>
      </c>
      <c r="AC5">
        <f t="shared" si="1"/>
        <v>9.6689497716894904E-2</v>
      </c>
      <c r="AD5">
        <f t="shared" si="1"/>
        <v>9.6689497716894904E-2</v>
      </c>
      <c r="AE5">
        <f t="shared" si="1"/>
        <v>9.6689497716894904E-2</v>
      </c>
      <c r="AF5">
        <f t="shared" si="1"/>
        <v>9.6689497716894904E-2</v>
      </c>
      <c r="AG5">
        <f t="shared" si="1"/>
        <v>9.6689497716894904E-2</v>
      </c>
    </row>
    <row r="6" spans="2:33" x14ac:dyDescent="0.45">
      <c r="B6" t="str">
        <f t="shared" ref="B6:B16" si="2">K22</f>
        <v>RN</v>
      </c>
      <c r="C6" t="s">
        <v>37</v>
      </c>
      <c r="D6" t="s">
        <v>38</v>
      </c>
      <c r="E6" t="s">
        <v>39</v>
      </c>
      <c r="F6" t="s">
        <v>40</v>
      </c>
      <c r="G6">
        <v>0.1054794520547952</v>
      </c>
      <c r="H6">
        <f t="shared" si="0"/>
        <v>0.1054794520547952</v>
      </c>
      <c r="I6">
        <f t="shared" ref="I6:W6" si="3">H6</f>
        <v>0.1054794520547952</v>
      </c>
      <c r="J6">
        <f t="shared" si="3"/>
        <v>0.1054794520547952</v>
      </c>
      <c r="K6">
        <f t="shared" si="3"/>
        <v>0.1054794520547952</v>
      </c>
      <c r="L6">
        <f t="shared" si="3"/>
        <v>0.1054794520547952</v>
      </c>
      <c r="M6">
        <f t="shared" si="3"/>
        <v>0.1054794520547952</v>
      </c>
      <c r="N6">
        <f t="shared" si="3"/>
        <v>0.1054794520547952</v>
      </c>
      <c r="O6">
        <f t="shared" si="3"/>
        <v>0.1054794520547952</v>
      </c>
      <c r="P6">
        <f t="shared" si="3"/>
        <v>0.1054794520547952</v>
      </c>
      <c r="Q6">
        <f t="shared" si="3"/>
        <v>0.1054794520547952</v>
      </c>
      <c r="R6">
        <f t="shared" si="3"/>
        <v>0.1054794520547952</v>
      </c>
      <c r="S6">
        <f t="shared" si="3"/>
        <v>0.1054794520547952</v>
      </c>
      <c r="T6">
        <f t="shared" si="3"/>
        <v>0.1054794520547952</v>
      </c>
      <c r="U6">
        <f t="shared" si="3"/>
        <v>0.1054794520547952</v>
      </c>
      <c r="V6">
        <f t="shared" si="3"/>
        <v>0.1054794520547952</v>
      </c>
      <c r="W6">
        <f t="shared" si="3"/>
        <v>0.1054794520547952</v>
      </c>
      <c r="X6">
        <f t="shared" si="1"/>
        <v>0.1054794520547952</v>
      </c>
      <c r="Y6">
        <f t="shared" si="1"/>
        <v>0.1054794520547952</v>
      </c>
      <c r="Z6">
        <f t="shared" si="1"/>
        <v>0.1054794520547952</v>
      </c>
      <c r="AA6">
        <f t="shared" si="1"/>
        <v>0.1054794520547952</v>
      </c>
      <c r="AB6">
        <f t="shared" si="1"/>
        <v>0.1054794520547952</v>
      </c>
      <c r="AC6">
        <f t="shared" si="1"/>
        <v>0.1054794520547952</v>
      </c>
      <c r="AD6">
        <f t="shared" si="1"/>
        <v>0.1054794520547952</v>
      </c>
      <c r="AE6">
        <f t="shared" si="1"/>
        <v>0.1054794520547952</v>
      </c>
      <c r="AF6">
        <f t="shared" si="1"/>
        <v>0.1054794520547952</v>
      </c>
      <c r="AG6">
        <f t="shared" si="1"/>
        <v>0.1054794520547952</v>
      </c>
    </row>
    <row r="7" spans="2:33" x14ac:dyDescent="0.45">
      <c r="B7" t="str">
        <f t="shared" si="2"/>
        <v>RP</v>
      </c>
      <c r="C7" t="s">
        <v>37</v>
      </c>
      <c r="D7" t="s">
        <v>38</v>
      </c>
      <c r="E7" t="s">
        <v>39</v>
      </c>
      <c r="F7" t="s">
        <v>40</v>
      </c>
      <c r="G7">
        <v>8.7899543378995634E-3</v>
      </c>
      <c r="H7">
        <f t="shared" si="0"/>
        <v>8.7899543378995634E-3</v>
      </c>
      <c r="I7">
        <f t="shared" si="1"/>
        <v>8.7899543378995634E-3</v>
      </c>
      <c r="J7">
        <f t="shared" si="1"/>
        <v>8.7899543378995634E-3</v>
      </c>
      <c r="K7">
        <f t="shared" si="1"/>
        <v>8.7899543378995634E-3</v>
      </c>
      <c r="L7">
        <f t="shared" si="1"/>
        <v>8.7899543378995634E-3</v>
      </c>
      <c r="M7">
        <f t="shared" si="1"/>
        <v>8.7899543378995634E-3</v>
      </c>
      <c r="N7">
        <f t="shared" si="1"/>
        <v>8.7899543378995634E-3</v>
      </c>
      <c r="O7">
        <f t="shared" si="1"/>
        <v>8.7899543378995634E-3</v>
      </c>
      <c r="P7">
        <f t="shared" si="1"/>
        <v>8.7899543378995634E-3</v>
      </c>
      <c r="Q7">
        <f t="shared" si="1"/>
        <v>8.7899543378995634E-3</v>
      </c>
      <c r="R7">
        <f t="shared" si="1"/>
        <v>8.7899543378995634E-3</v>
      </c>
      <c r="S7">
        <f t="shared" si="1"/>
        <v>8.7899543378995634E-3</v>
      </c>
      <c r="T7">
        <f t="shared" si="1"/>
        <v>8.7899543378995634E-3</v>
      </c>
      <c r="U7">
        <f t="shared" si="1"/>
        <v>8.7899543378995634E-3</v>
      </c>
      <c r="V7">
        <f t="shared" si="1"/>
        <v>8.7899543378995634E-3</v>
      </c>
      <c r="W7">
        <f t="shared" si="1"/>
        <v>8.7899543378995634E-3</v>
      </c>
      <c r="X7">
        <f t="shared" si="1"/>
        <v>8.7899543378995634E-3</v>
      </c>
      <c r="Y7">
        <f t="shared" si="1"/>
        <v>8.7899543378995634E-3</v>
      </c>
      <c r="Z7">
        <f t="shared" si="1"/>
        <v>8.7899543378995634E-3</v>
      </c>
      <c r="AA7">
        <f t="shared" si="1"/>
        <v>8.7899543378995634E-3</v>
      </c>
      <c r="AB7">
        <f t="shared" si="1"/>
        <v>8.7899543378995634E-3</v>
      </c>
      <c r="AC7">
        <f t="shared" si="1"/>
        <v>8.7899543378995634E-3</v>
      </c>
      <c r="AD7">
        <f t="shared" si="1"/>
        <v>8.7899543378995634E-3</v>
      </c>
      <c r="AE7">
        <f t="shared" si="1"/>
        <v>8.7899543378995634E-3</v>
      </c>
      <c r="AF7">
        <f t="shared" si="1"/>
        <v>8.7899543378995634E-3</v>
      </c>
      <c r="AG7">
        <f t="shared" si="1"/>
        <v>8.7899543378995634E-3</v>
      </c>
    </row>
    <row r="8" spans="2:33" x14ac:dyDescent="0.45">
      <c r="B8" t="str">
        <f t="shared" si="2"/>
        <v>SD</v>
      </c>
      <c r="C8" t="s">
        <v>37</v>
      </c>
      <c r="D8" t="s">
        <v>38</v>
      </c>
      <c r="E8" t="s">
        <v>39</v>
      </c>
      <c r="F8" t="s">
        <v>40</v>
      </c>
      <c r="G8">
        <v>9.6689497716894862E-2</v>
      </c>
      <c r="H8">
        <f t="shared" si="0"/>
        <v>9.6689497716894862E-2</v>
      </c>
      <c r="I8">
        <f t="shared" si="1"/>
        <v>9.6689497716894862E-2</v>
      </c>
      <c r="J8">
        <f t="shared" si="1"/>
        <v>9.6689497716894862E-2</v>
      </c>
      <c r="K8">
        <f t="shared" si="1"/>
        <v>9.6689497716894862E-2</v>
      </c>
      <c r="L8">
        <f t="shared" si="1"/>
        <v>9.6689497716894862E-2</v>
      </c>
      <c r="M8">
        <f t="shared" si="1"/>
        <v>9.6689497716894862E-2</v>
      </c>
      <c r="N8">
        <f t="shared" si="1"/>
        <v>9.6689497716894862E-2</v>
      </c>
      <c r="O8">
        <f t="shared" si="1"/>
        <v>9.6689497716894862E-2</v>
      </c>
      <c r="P8">
        <f t="shared" si="1"/>
        <v>9.6689497716894862E-2</v>
      </c>
      <c r="Q8">
        <f t="shared" si="1"/>
        <v>9.6689497716894862E-2</v>
      </c>
      <c r="R8">
        <f t="shared" si="1"/>
        <v>9.6689497716894862E-2</v>
      </c>
      <c r="S8">
        <f t="shared" si="1"/>
        <v>9.6689497716894862E-2</v>
      </c>
      <c r="T8">
        <f t="shared" si="1"/>
        <v>9.6689497716894862E-2</v>
      </c>
      <c r="U8">
        <f t="shared" si="1"/>
        <v>9.6689497716894862E-2</v>
      </c>
      <c r="V8">
        <f t="shared" si="1"/>
        <v>9.6689497716894862E-2</v>
      </c>
      <c r="W8">
        <f t="shared" si="1"/>
        <v>9.6689497716894862E-2</v>
      </c>
      <c r="X8">
        <f t="shared" si="1"/>
        <v>9.6689497716894862E-2</v>
      </c>
      <c r="Y8">
        <f t="shared" si="1"/>
        <v>9.6689497716894862E-2</v>
      </c>
      <c r="Z8">
        <f t="shared" si="1"/>
        <v>9.6689497716894862E-2</v>
      </c>
      <c r="AA8">
        <f t="shared" si="1"/>
        <v>9.6689497716894862E-2</v>
      </c>
      <c r="AB8">
        <f t="shared" si="1"/>
        <v>9.6689497716894862E-2</v>
      </c>
      <c r="AC8">
        <f t="shared" si="1"/>
        <v>9.6689497716894862E-2</v>
      </c>
      <c r="AD8">
        <f t="shared" si="1"/>
        <v>9.6689497716894862E-2</v>
      </c>
      <c r="AE8">
        <f t="shared" si="1"/>
        <v>9.6689497716894862E-2</v>
      </c>
      <c r="AF8">
        <f t="shared" si="1"/>
        <v>9.6689497716894862E-2</v>
      </c>
      <c r="AG8">
        <f t="shared" si="1"/>
        <v>9.6689497716894862E-2</v>
      </c>
    </row>
    <row r="9" spans="2:33" x14ac:dyDescent="0.45">
      <c r="B9" t="str">
        <f t="shared" si="2"/>
        <v>SN</v>
      </c>
      <c r="C9" t="s">
        <v>37</v>
      </c>
      <c r="D9" t="s">
        <v>38</v>
      </c>
      <c r="E9" t="s">
        <v>39</v>
      </c>
      <c r="F9" t="s">
        <v>40</v>
      </c>
      <c r="G9">
        <v>0.1054794520547952</v>
      </c>
      <c r="H9">
        <f t="shared" si="0"/>
        <v>0.1054794520547952</v>
      </c>
      <c r="I9">
        <f t="shared" si="1"/>
        <v>0.1054794520547952</v>
      </c>
      <c r="J9">
        <f t="shared" si="1"/>
        <v>0.1054794520547952</v>
      </c>
      <c r="K9">
        <f t="shared" si="1"/>
        <v>0.1054794520547952</v>
      </c>
      <c r="L9">
        <f t="shared" si="1"/>
        <v>0.1054794520547952</v>
      </c>
      <c r="M9">
        <f t="shared" si="1"/>
        <v>0.1054794520547952</v>
      </c>
      <c r="N9">
        <f t="shared" si="1"/>
        <v>0.1054794520547952</v>
      </c>
      <c r="O9">
        <f t="shared" si="1"/>
        <v>0.1054794520547952</v>
      </c>
      <c r="P9">
        <f t="shared" si="1"/>
        <v>0.1054794520547952</v>
      </c>
      <c r="Q9">
        <f t="shared" si="1"/>
        <v>0.1054794520547952</v>
      </c>
      <c r="R9">
        <f t="shared" si="1"/>
        <v>0.1054794520547952</v>
      </c>
      <c r="S9">
        <f t="shared" si="1"/>
        <v>0.1054794520547952</v>
      </c>
      <c r="T9">
        <f t="shared" si="1"/>
        <v>0.1054794520547952</v>
      </c>
      <c r="U9">
        <f t="shared" si="1"/>
        <v>0.1054794520547952</v>
      </c>
      <c r="V9">
        <f t="shared" si="1"/>
        <v>0.1054794520547952</v>
      </c>
      <c r="W9">
        <f t="shared" si="1"/>
        <v>0.1054794520547952</v>
      </c>
      <c r="X9">
        <f t="shared" si="1"/>
        <v>0.1054794520547952</v>
      </c>
      <c r="Y9">
        <f t="shared" si="1"/>
        <v>0.1054794520547952</v>
      </c>
      <c r="Z9">
        <f t="shared" si="1"/>
        <v>0.1054794520547952</v>
      </c>
      <c r="AA9">
        <f t="shared" si="1"/>
        <v>0.1054794520547952</v>
      </c>
      <c r="AB9">
        <f t="shared" si="1"/>
        <v>0.1054794520547952</v>
      </c>
      <c r="AC9">
        <f t="shared" si="1"/>
        <v>0.1054794520547952</v>
      </c>
      <c r="AD9">
        <f t="shared" si="1"/>
        <v>0.1054794520547952</v>
      </c>
      <c r="AE9">
        <f t="shared" si="1"/>
        <v>0.1054794520547952</v>
      </c>
      <c r="AF9">
        <f t="shared" si="1"/>
        <v>0.1054794520547952</v>
      </c>
      <c r="AG9">
        <f t="shared" si="1"/>
        <v>0.1054794520547952</v>
      </c>
    </row>
    <row r="10" spans="2:33" x14ac:dyDescent="0.45">
      <c r="B10" t="str">
        <f t="shared" si="2"/>
        <v>SP</v>
      </c>
      <c r="C10" t="s">
        <v>37</v>
      </c>
      <c r="D10" t="s">
        <v>38</v>
      </c>
      <c r="E10" t="s">
        <v>39</v>
      </c>
      <c r="F10" t="s">
        <v>40</v>
      </c>
      <c r="G10">
        <v>8.7899543378995634E-3</v>
      </c>
      <c r="H10">
        <f t="shared" si="0"/>
        <v>8.7899543378995634E-3</v>
      </c>
      <c r="I10">
        <f t="shared" si="1"/>
        <v>8.7899543378995634E-3</v>
      </c>
      <c r="J10">
        <f t="shared" si="1"/>
        <v>8.7899543378995634E-3</v>
      </c>
      <c r="K10">
        <f t="shared" si="1"/>
        <v>8.7899543378995634E-3</v>
      </c>
      <c r="L10">
        <f t="shared" si="1"/>
        <v>8.7899543378995634E-3</v>
      </c>
      <c r="M10">
        <f t="shared" si="1"/>
        <v>8.7899543378995634E-3</v>
      </c>
      <c r="N10">
        <f t="shared" si="1"/>
        <v>8.7899543378995634E-3</v>
      </c>
      <c r="O10">
        <f t="shared" si="1"/>
        <v>8.7899543378995634E-3</v>
      </c>
      <c r="P10">
        <f t="shared" si="1"/>
        <v>8.7899543378995634E-3</v>
      </c>
      <c r="Q10">
        <f t="shared" si="1"/>
        <v>8.7899543378995634E-3</v>
      </c>
      <c r="R10">
        <f t="shared" si="1"/>
        <v>8.7899543378995634E-3</v>
      </c>
      <c r="S10">
        <f t="shared" si="1"/>
        <v>8.7899543378995634E-3</v>
      </c>
      <c r="T10">
        <f t="shared" si="1"/>
        <v>8.7899543378995634E-3</v>
      </c>
      <c r="U10">
        <f t="shared" si="1"/>
        <v>8.7899543378995634E-3</v>
      </c>
      <c r="V10">
        <f t="shared" si="1"/>
        <v>8.7899543378995634E-3</v>
      </c>
      <c r="W10">
        <f t="shared" si="1"/>
        <v>8.7899543378995634E-3</v>
      </c>
      <c r="X10">
        <f t="shared" si="1"/>
        <v>8.7899543378995634E-3</v>
      </c>
      <c r="Y10">
        <f t="shared" si="1"/>
        <v>8.7899543378995634E-3</v>
      </c>
      <c r="Z10">
        <f t="shared" si="1"/>
        <v>8.7899543378995634E-3</v>
      </c>
      <c r="AA10">
        <f t="shared" si="1"/>
        <v>8.7899543378995634E-3</v>
      </c>
      <c r="AB10">
        <f t="shared" si="1"/>
        <v>8.7899543378995634E-3</v>
      </c>
      <c r="AC10">
        <f t="shared" si="1"/>
        <v>8.7899543378995634E-3</v>
      </c>
      <c r="AD10">
        <f t="shared" si="1"/>
        <v>8.7899543378995634E-3</v>
      </c>
      <c r="AE10">
        <f t="shared" si="1"/>
        <v>8.7899543378995634E-3</v>
      </c>
      <c r="AF10">
        <f t="shared" si="1"/>
        <v>8.7899543378995634E-3</v>
      </c>
      <c r="AG10">
        <f t="shared" si="1"/>
        <v>8.7899543378995634E-3</v>
      </c>
    </row>
    <row r="11" spans="2:33" x14ac:dyDescent="0.45">
      <c r="B11" t="str">
        <f t="shared" si="2"/>
        <v>FD</v>
      </c>
      <c r="C11" t="s">
        <v>37</v>
      </c>
      <c r="D11" t="s">
        <v>38</v>
      </c>
      <c r="E11" t="s">
        <v>39</v>
      </c>
      <c r="F11" t="s">
        <v>40</v>
      </c>
      <c r="G11">
        <v>0.11426940639269406</v>
      </c>
      <c r="H11">
        <f t="shared" si="0"/>
        <v>0.11426940639269406</v>
      </c>
      <c r="I11">
        <f t="shared" si="1"/>
        <v>0.11426940639269406</v>
      </c>
      <c r="J11">
        <f t="shared" si="1"/>
        <v>0.11426940639269406</v>
      </c>
      <c r="K11">
        <f t="shared" si="1"/>
        <v>0.11426940639269406</v>
      </c>
      <c r="L11">
        <f t="shared" si="1"/>
        <v>0.11426940639269406</v>
      </c>
      <c r="M11">
        <f t="shared" si="1"/>
        <v>0.11426940639269406</v>
      </c>
      <c r="N11">
        <f t="shared" si="1"/>
        <v>0.11426940639269406</v>
      </c>
      <c r="O11">
        <f t="shared" si="1"/>
        <v>0.11426940639269406</v>
      </c>
      <c r="P11">
        <f t="shared" si="1"/>
        <v>0.11426940639269406</v>
      </c>
      <c r="Q11">
        <f t="shared" si="1"/>
        <v>0.11426940639269406</v>
      </c>
      <c r="R11">
        <f t="shared" si="1"/>
        <v>0.11426940639269406</v>
      </c>
      <c r="S11">
        <f t="shared" si="1"/>
        <v>0.11426940639269406</v>
      </c>
      <c r="T11">
        <f t="shared" si="1"/>
        <v>0.11426940639269406</v>
      </c>
      <c r="U11">
        <f t="shared" si="1"/>
        <v>0.11426940639269406</v>
      </c>
      <c r="V11">
        <f t="shared" si="1"/>
        <v>0.11426940639269406</v>
      </c>
      <c r="W11">
        <f t="shared" si="1"/>
        <v>0.11426940639269406</v>
      </c>
      <c r="X11">
        <f t="shared" si="1"/>
        <v>0.11426940639269406</v>
      </c>
      <c r="Y11">
        <f t="shared" si="1"/>
        <v>0.11426940639269406</v>
      </c>
      <c r="Z11">
        <f t="shared" si="1"/>
        <v>0.11426940639269406</v>
      </c>
      <c r="AA11">
        <f t="shared" si="1"/>
        <v>0.11426940639269406</v>
      </c>
      <c r="AB11">
        <f t="shared" si="1"/>
        <v>0.11426940639269406</v>
      </c>
      <c r="AC11">
        <f t="shared" si="1"/>
        <v>0.11426940639269406</v>
      </c>
      <c r="AD11">
        <f t="shared" si="1"/>
        <v>0.11426940639269406</v>
      </c>
      <c r="AE11">
        <f t="shared" si="1"/>
        <v>0.11426940639269406</v>
      </c>
      <c r="AF11">
        <f t="shared" si="1"/>
        <v>0.11426940639269406</v>
      </c>
      <c r="AG11">
        <f t="shared" si="1"/>
        <v>0.11426940639269406</v>
      </c>
    </row>
    <row r="12" spans="2:33" x14ac:dyDescent="0.45">
      <c r="B12" t="str">
        <f t="shared" si="2"/>
        <v>FN</v>
      </c>
      <c r="C12" t="s">
        <v>37</v>
      </c>
      <c r="D12" t="s">
        <v>38</v>
      </c>
      <c r="E12" t="s">
        <v>39</v>
      </c>
      <c r="F12" t="s">
        <v>40</v>
      </c>
      <c r="G12">
        <v>0.12465753424657509</v>
      </c>
      <c r="H12">
        <f t="shared" si="0"/>
        <v>0.12465753424657509</v>
      </c>
      <c r="I12">
        <f t="shared" si="1"/>
        <v>0.12465753424657509</v>
      </c>
      <c r="J12">
        <f t="shared" si="1"/>
        <v>0.12465753424657509</v>
      </c>
      <c r="K12">
        <f t="shared" si="1"/>
        <v>0.12465753424657509</v>
      </c>
      <c r="L12">
        <f t="shared" si="1"/>
        <v>0.12465753424657509</v>
      </c>
      <c r="M12">
        <f t="shared" si="1"/>
        <v>0.12465753424657509</v>
      </c>
      <c r="N12">
        <f t="shared" si="1"/>
        <v>0.12465753424657509</v>
      </c>
      <c r="O12">
        <f t="shared" si="1"/>
        <v>0.12465753424657509</v>
      </c>
      <c r="P12">
        <f t="shared" si="1"/>
        <v>0.12465753424657509</v>
      </c>
      <c r="Q12">
        <f t="shared" si="1"/>
        <v>0.12465753424657509</v>
      </c>
      <c r="R12">
        <f t="shared" si="1"/>
        <v>0.12465753424657509</v>
      </c>
      <c r="S12">
        <f t="shared" si="1"/>
        <v>0.12465753424657509</v>
      </c>
      <c r="T12">
        <f t="shared" si="1"/>
        <v>0.12465753424657509</v>
      </c>
      <c r="U12">
        <f t="shared" si="1"/>
        <v>0.12465753424657509</v>
      </c>
      <c r="V12">
        <f t="shared" si="1"/>
        <v>0.12465753424657509</v>
      </c>
      <c r="W12">
        <f t="shared" si="1"/>
        <v>0.12465753424657509</v>
      </c>
      <c r="X12">
        <f t="shared" si="1"/>
        <v>0.12465753424657509</v>
      </c>
      <c r="Y12">
        <f t="shared" si="1"/>
        <v>0.12465753424657509</v>
      </c>
      <c r="Z12">
        <f t="shared" si="1"/>
        <v>0.12465753424657509</v>
      </c>
      <c r="AA12">
        <f t="shared" si="1"/>
        <v>0.12465753424657509</v>
      </c>
      <c r="AB12">
        <f t="shared" si="1"/>
        <v>0.12465753424657509</v>
      </c>
      <c r="AC12">
        <f t="shared" si="1"/>
        <v>0.12465753424657509</v>
      </c>
      <c r="AD12">
        <f t="shared" si="1"/>
        <v>0.12465753424657509</v>
      </c>
      <c r="AE12">
        <f t="shared" si="1"/>
        <v>0.12465753424657509</v>
      </c>
      <c r="AF12">
        <f t="shared" si="1"/>
        <v>0.12465753424657509</v>
      </c>
      <c r="AG12">
        <f t="shared" si="1"/>
        <v>0.12465753424657509</v>
      </c>
    </row>
    <row r="13" spans="2:33" x14ac:dyDescent="0.45">
      <c r="B13" t="str">
        <f t="shared" si="2"/>
        <v>FP</v>
      </c>
      <c r="C13" t="s">
        <v>37</v>
      </c>
      <c r="D13" t="s">
        <v>38</v>
      </c>
      <c r="E13" t="s">
        <v>39</v>
      </c>
      <c r="F13" t="s">
        <v>40</v>
      </c>
      <c r="G13">
        <v>1.0388127853881303E-2</v>
      </c>
      <c r="H13">
        <f t="shared" si="0"/>
        <v>1.0388127853881303E-2</v>
      </c>
      <c r="I13">
        <f t="shared" si="1"/>
        <v>1.0388127853881303E-2</v>
      </c>
      <c r="J13">
        <f t="shared" si="1"/>
        <v>1.0388127853881303E-2</v>
      </c>
      <c r="K13">
        <f t="shared" si="1"/>
        <v>1.0388127853881303E-2</v>
      </c>
      <c r="L13">
        <f t="shared" si="1"/>
        <v>1.0388127853881303E-2</v>
      </c>
      <c r="M13">
        <f t="shared" si="1"/>
        <v>1.0388127853881303E-2</v>
      </c>
      <c r="N13">
        <f t="shared" si="1"/>
        <v>1.0388127853881303E-2</v>
      </c>
      <c r="O13">
        <f t="shared" si="1"/>
        <v>1.0388127853881303E-2</v>
      </c>
      <c r="P13">
        <f t="shared" si="1"/>
        <v>1.0388127853881303E-2</v>
      </c>
      <c r="Q13">
        <f t="shared" si="1"/>
        <v>1.0388127853881303E-2</v>
      </c>
      <c r="R13">
        <f t="shared" si="1"/>
        <v>1.0388127853881303E-2</v>
      </c>
      <c r="S13">
        <f t="shared" si="1"/>
        <v>1.0388127853881303E-2</v>
      </c>
      <c r="T13">
        <f t="shared" si="1"/>
        <v>1.0388127853881303E-2</v>
      </c>
      <c r="U13">
        <f t="shared" si="1"/>
        <v>1.0388127853881303E-2</v>
      </c>
      <c r="V13">
        <f t="shared" si="1"/>
        <v>1.0388127853881303E-2</v>
      </c>
      <c r="W13">
        <f t="shared" si="1"/>
        <v>1.0388127853881303E-2</v>
      </c>
      <c r="X13">
        <f t="shared" si="1"/>
        <v>1.0388127853881303E-2</v>
      </c>
      <c r="Y13">
        <f t="shared" si="1"/>
        <v>1.0388127853881303E-2</v>
      </c>
      <c r="Z13">
        <f t="shared" si="1"/>
        <v>1.0388127853881303E-2</v>
      </c>
      <c r="AA13">
        <f t="shared" si="1"/>
        <v>1.0388127853881303E-2</v>
      </c>
      <c r="AB13">
        <f t="shared" si="1"/>
        <v>1.0388127853881303E-2</v>
      </c>
      <c r="AC13">
        <f t="shared" si="1"/>
        <v>1.0388127853881303E-2</v>
      </c>
      <c r="AD13">
        <f t="shared" si="1"/>
        <v>1.0388127853881303E-2</v>
      </c>
      <c r="AE13">
        <f t="shared" si="1"/>
        <v>1.0388127853881303E-2</v>
      </c>
      <c r="AF13">
        <f t="shared" si="1"/>
        <v>1.0388127853881303E-2</v>
      </c>
      <c r="AG13">
        <f t="shared" si="1"/>
        <v>1.0388127853881303E-2</v>
      </c>
    </row>
    <row r="14" spans="2:33" x14ac:dyDescent="0.45">
      <c r="B14" t="str">
        <f t="shared" si="2"/>
        <v>WD</v>
      </c>
      <c r="C14" t="s">
        <v>37</v>
      </c>
      <c r="D14" t="s">
        <v>38</v>
      </c>
      <c r="E14" t="s">
        <v>39</v>
      </c>
      <c r="F14" t="s">
        <v>40</v>
      </c>
      <c r="G14">
        <v>0.15068493150684903</v>
      </c>
      <c r="H14">
        <f t="shared" si="0"/>
        <v>0.15068493150684903</v>
      </c>
      <c r="I14">
        <f t="shared" si="1"/>
        <v>0.15068493150684903</v>
      </c>
      <c r="J14">
        <f t="shared" si="1"/>
        <v>0.15068493150684903</v>
      </c>
      <c r="K14">
        <f t="shared" si="1"/>
        <v>0.15068493150684903</v>
      </c>
      <c r="L14">
        <f t="shared" si="1"/>
        <v>0.15068493150684903</v>
      </c>
      <c r="M14">
        <f t="shared" si="1"/>
        <v>0.15068493150684903</v>
      </c>
      <c r="N14">
        <f t="shared" si="1"/>
        <v>0.15068493150684903</v>
      </c>
      <c r="O14">
        <f t="shared" si="1"/>
        <v>0.15068493150684903</v>
      </c>
      <c r="P14">
        <f t="shared" si="1"/>
        <v>0.15068493150684903</v>
      </c>
      <c r="Q14">
        <f t="shared" si="1"/>
        <v>0.15068493150684903</v>
      </c>
      <c r="R14">
        <f t="shared" si="1"/>
        <v>0.15068493150684903</v>
      </c>
      <c r="S14">
        <f t="shared" si="1"/>
        <v>0.15068493150684903</v>
      </c>
      <c r="T14">
        <f t="shared" si="1"/>
        <v>0.15068493150684903</v>
      </c>
      <c r="U14">
        <f t="shared" si="1"/>
        <v>0.15068493150684903</v>
      </c>
      <c r="V14">
        <f t="shared" si="1"/>
        <v>0.15068493150684903</v>
      </c>
      <c r="W14">
        <f t="shared" si="1"/>
        <v>0.15068493150684903</v>
      </c>
      <c r="X14">
        <f t="shared" si="1"/>
        <v>0.15068493150684903</v>
      </c>
      <c r="Y14">
        <f t="shared" si="1"/>
        <v>0.15068493150684903</v>
      </c>
      <c r="Z14">
        <f t="shared" si="1"/>
        <v>0.15068493150684903</v>
      </c>
      <c r="AA14">
        <f t="shared" si="1"/>
        <v>0.15068493150684903</v>
      </c>
      <c r="AB14">
        <f t="shared" si="1"/>
        <v>0.15068493150684903</v>
      </c>
      <c r="AC14">
        <f t="shared" si="1"/>
        <v>0.15068493150684903</v>
      </c>
      <c r="AD14">
        <f t="shared" si="1"/>
        <v>0.15068493150684903</v>
      </c>
      <c r="AE14">
        <f t="shared" si="1"/>
        <v>0.15068493150684903</v>
      </c>
      <c r="AF14">
        <f t="shared" si="1"/>
        <v>0.15068493150684903</v>
      </c>
      <c r="AG14">
        <f t="shared" si="1"/>
        <v>0.15068493150684903</v>
      </c>
    </row>
    <row r="15" spans="2:33" x14ac:dyDescent="0.45">
      <c r="B15" t="str">
        <f t="shared" si="2"/>
        <v>WN</v>
      </c>
      <c r="C15" t="s">
        <v>37</v>
      </c>
      <c r="D15" t="s">
        <v>38</v>
      </c>
      <c r="E15" t="s">
        <v>39</v>
      </c>
      <c r="F15" t="s">
        <v>40</v>
      </c>
      <c r="G15">
        <v>0.16438356164383594</v>
      </c>
      <c r="H15">
        <f t="shared" si="0"/>
        <v>0.16438356164383594</v>
      </c>
      <c r="I15">
        <f t="shared" si="1"/>
        <v>0.16438356164383594</v>
      </c>
      <c r="J15">
        <f t="shared" si="1"/>
        <v>0.16438356164383594</v>
      </c>
      <c r="K15">
        <f t="shared" si="1"/>
        <v>0.16438356164383594</v>
      </c>
      <c r="L15">
        <f t="shared" si="1"/>
        <v>0.16438356164383594</v>
      </c>
      <c r="M15">
        <f t="shared" si="1"/>
        <v>0.16438356164383594</v>
      </c>
      <c r="N15">
        <f t="shared" si="1"/>
        <v>0.16438356164383594</v>
      </c>
      <c r="O15">
        <f t="shared" si="1"/>
        <v>0.16438356164383594</v>
      </c>
      <c r="P15">
        <f t="shared" si="1"/>
        <v>0.16438356164383594</v>
      </c>
      <c r="Q15">
        <f t="shared" si="1"/>
        <v>0.16438356164383594</v>
      </c>
      <c r="R15">
        <f t="shared" si="1"/>
        <v>0.16438356164383594</v>
      </c>
      <c r="S15">
        <f t="shared" si="1"/>
        <v>0.16438356164383594</v>
      </c>
      <c r="T15">
        <f t="shared" si="1"/>
        <v>0.16438356164383594</v>
      </c>
      <c r="U15">
        <f t="shared" si="1"/>
        <v>0.16438356164383594</v>
      </c>
      <c r="V15">
        <f t="shared" si="1"/>
        <v>0.16438356164383594</v>
      </c>
      <c r="W15">
        <f t="shared" si="1"/>
        <v>0.16438356164383594</v>
      </c>
      <c r="X15">
        <f t="shared" si="1"/>
        <v>0.16438356164383594</v>
      </c>
      <c r="Y15">
        <f t="shared" si="1"/>
        <v>0.16438356164383594</v>
      </c>
      <c r="Z15">
        <f t="shared" si="1"/>
        <v>0.16438356164383594</v>
      </c>
      <c r="AA15">
        <f t="shared" si="1"/>
        <v>0.16438356164383594</v>
      </c>
      <c r="AB15">
        <f t="shared" si="1"/>
        <v>0.16438356164383594</v>
      </c>
      <c r="AC15">
        <f t="shared" ref="I15:AG16" si="4">AB15</f>
        <v>0.16438356164383594</v>
      </c>
      <c r="AD15">
        <f t="shared" si="4"/>
        <v>0.16438356164383594</v>
      </c>
      <c r="AE15">
        <f t="shared" si="4"/>
        <v>0.16438356164383594</v>
      </c>
      <c r="AF15">
        <f t="shared" si="4"/>
        <v>0.16438356164383594</v>
      </c>
      <c r="AG15">
        <f t="shared" si="4"/>
        <v>0.16438356164383594</v>
      </c>
    </row>
    <row r="16" spans="2:33" x14ac:dyDescent="0.45">
      <c r="B16" t="str">
        <f t="shared" si="2"/>
        <v>WP</v>
      </c>
      <c r="C16" t="s">
        <v>37</v>
      </c>
      <c r="D16" t="s">
        <v>38</v>
      </c>
      <c r="E16" t="s">
        <v>39</v>
      </c>
      <c r="F16" t="s">
        <v>40</v>
      </c>
      <c r="G16">
        <v>1.3698630136986321E-2</v>
      </c>
      <c r="H16">
        <f t="shared" si="0"/>
        <v>1.3698630136986321E-2</v>
      </c>
      <c r="I16">
        <f t="shared" si="4"/>
        <v>1.3698630136986321E-2</v>
      </c>
      <c r="J16">
        <f t="shared" si="4"/>
        <v>1.3698630136986321E-2</v>
      </c>
      <c r="K16">
        <f t="shared" si="4"/>
        <v>1.3698630136986321E-2</v>
      </c>
      <c r="L16">
        <f t="shared" si="4"/>
        <v>1.3698630136986321E-2</v>
      </c>
      <c r="M16">
        <f t="shared" si="4"/>
        <v>1.3698630136986321E-2</v>
      </c>
      <c r="N16">
        <f t="shared" si="4"/>
        <v>1.3698630136986321E-2</v>
      </c>
      <c r="O16">
        <f t="shared" si="4"/>
        <v>1.3698630136986321E-2</v>
      </c>
      <c r="P16">
        <f t="shared" si="4"/>
        <v>1.3698630136986321E-2</v>
      </c>
      <c r="Q16">
        <f t="shared" si="4"/>
        <v>1.3698630136986321E-2</v>
      </c>
      <c r="R16">
        <f t="shared" si="4"/>
        <v>1.3698630136986321E-2</v>
      </c>
      <c r="S16">
        <f t="shared" si="4"/>
        <v>1.3698630136986321E-2</v>
      </c>
      <c r="T16">
        <f t="shared" si="4"/>
        <v>1.3698630136986321E-2</v>
      </c>
      <c r="U16">
        <f t="shared" si="4"/>
        <v>1.3698630136986321E-2</v>
      </c>
      <c r="V16">
        <f t="shared" si="4"/>
        <v>1.3698630136986321E-2</v>
      </c>
      <c r="W16">
        <f t="shared" si="4"/>
        <v>1.3698630136986321E-2</v>
      </c>
      <c r="X16">
        <f t="shared" si="4"/>
        <v>1.3698630136986321E-2</v>
      </c>
      <c r="Y16">
        <f t="shared" si="4"/>
        <v>1.3698630136986321E-2</v>
      </c>
      <c r="Z16">
        <f t="shared" si="4"/>
        <v>1.3698630136986321E-2</v>
      </c>
      <c r="AA16">
        <f t="shared" si="4"/>
        <v>1.3698630136986321E-2</v>
      </c>
      <c r="AB16">
        <f t="shared" si="4"/>
        <v>1.3698630136986321E-2</v>
      </c>
      <c r="AC16">
        <f t="shared" si="4"/>
        <v>1.3698630136986321E-2</v>
      </c>
      <c r="AD16">
        <f t="shared" si="4"/>
        <v>1.3698630136986321E-2</v>
      </c>
      <c r="AE16">
        <f t="shared" si="4"/>
        <v>1.3698630136986321E-2</v>
      </c>
      <c r="AF16">
        <f t="shared" si="4"/>
        <v>1.3698630136986321E-2</v>
      </c>
      <c r="AG16">
        <f t="shared" si="4"/>
        <v>1.3698630136986321E-2</v>
      </c>
    </row>
    <row r="18" spans="3:21" x14ac:dyDescent="0.45">
      <c r="G18" t="s">
        <v>64</v>
      </c>
    </row>
    <row r="19" spans="3:21" x14ac:dyDescent="0.45">
      <c r="E19" t="s">
        <v>90</v>
      </c>
      <c r="K19" t="s">
        <v>89</v>
      </c>
    </row>
    <row r="20" spans="3:21" ht="14.65" thickBot="1" x14ac:dyDescent="0.5">
      <c r="C20" t="s">
        <v>63</v>
      </c>
      <c r="E20" t="s">
        <v>53</v>
      </c>
      <c r="F20" t="s">
        <v>54</v>
      </c>
      <c r="G20" t="s">
        <v>55</v>
      </c>
      <c r="K20" t="s">
        <v>17</v>
      </c>
      <c r="L20" t="s">
        <v>12</v>
      </c>
      <c r="M20" t="s">
        <v>11</v>
      </c>
      <c r="N20" t="s">
        <v>3</v>
      </c>
      <c r="O20" t="s">
        <v>18</v>
      </c>
      <c r="S20" t="s">
        <v>91</v>
      </c>
      <c r="U20" t="s">
        <v>92</v>
      </c>
    </row>
    <row r="21" spans="3:21" x14ac:dyDescent="0.45">
      <c r="C21" t="s">
        <v>41</v>
      </c>
      <c r="E21" t="s">
        <v>56</v>
      </c>
      <c r="G21" t="s">
        <v>57</v>
      </c>
      <c r="K21" t="s">
        <v>44</v>
      </c>
      <c r="M21" t="s">
        <v>65</v>
      </c>
      <c r="O21">
        <f>L39</f>
        <v>9.417808219178081E-2</v>
      </c>
      <c r="S21">
        <f>O21</f>
        <v>9.417808219178081E-2</v>
      </c>
      <c r="U21">
        <f>G5</f>
        <v>9.6689497716894904E-2</v>
      </c>
    </row>
    <row r="22" spans="3:21" x14ac:dyDescent="0.45">
      <c r="C22" t="s">
        <v>42</v>
      </c>
      <c r="E22" t="s">
        <v>58</v>
      </c>
      <c r="G22" t="s">
        <v>59</v>
      </c>
      <c r="K22" t="s">
        <v>45</v>
      </c>
      <c r="M22" t="s">
        <v>65</v>
      </c>
      <c r="O22">
        <f>M39</f>
        <v>0.10273972602739725</v>
      </c>
      <c r="S22">
        <f t="shared" ref="S22:S32" si="5">O22</f>
        <v>0.10273972602739725</v>
      </c>
      <c r="U22">
        <f t="shared" ref="U22:U32" si="6">G6</f>
        <v>0.1054794520547952</v>
      </c>
    </row>
    <row r="23" spans="3:21" x14ac:dyDescent="0.45">
      <c r="C23" t="s">
        <v>43</v>
      </c>
      <c r="E23" t="s">
        <v>60</v>
      </c>
      <c r="G23" t="s">
        <v>61</v>
      </c>
      <c r="K23" t="s">
        <v>46</v>
      </c>
      <c r="M23" t="s">
        <v>65</v>
      </c>
      <c r="O23">
        <f>N39</f>
        <v>8.5616438356164379E-3</v>
      </c>
      <c r="S23">
        <f t="shared" si="5"/>
        <v>8.5616438356164379E-3</v>
      </c>
      <c r="U23">
        <f t="shared" si="6"/>
        <v>8.7899543378995634E-3</v>
      </c>
    </row>
    <row r="24" spans="3:21" x14ac:dyDescent="0.45">
      <c r="C24" t="s">
        <v>44</v>
      </c>
      <c r="E24" t="s">
        <v>62</v>
      </c>
      <c r="K24" t="s">
        <v>47</v>
      </c>
      <c r="M24" t="s">
        <v>65</v>
      </c>
      <c r="O24">
        <f>O39</f>
        <v>0.12682648401826482</v>
      </c>
      <c r="S24">
        <f t="shared" si="5"/>
        <v>0.12682648401826482</v>
      </c>
      <c r="U24">
        <f t="shared" si="6"/>
        <v>9.6689497716894862E-2</v>
      </c>
    </row>
    <row r="25" spans="3:21" x14ac:dyDescent="0.45">
      <c r="C25" t="s">
        <v>45</v>
      </c>
      <c r="K25" t="s">
        <v>48</v>
      </c>
      <c r="M25" t="s">
        <v>65</v>
      </c>
      <c r="O25">
        <f>P39</f>
        <v>0.13835616438356163</v>
      </c>
      <c r="S25">
        <f t="shared" si="5"/>
        <v>0.13835616438356163</v>
      </c>
      <c r="U25">
        <f t="shared" si="6"/>
        <v>0.1054794520547952</v>
      </c>
    </row>
    <row r="26" spans="3:21" x14ac:dyDescent="0.45">
      <c r="C26" t="s">
        <v>46</v>
      </c>
      <c r="K26" t="s">
        <v>49</v>
      </c>
      <c r="M26" t="s">
        <v>65</v>
      </c>
      <c r="O26">
        <f>Q39</f>
        <v>1.1529680365296802E-2</v>
      </c>
      <c r="S26">
        <f t="shared" si="5"/>
        <v>1.1529680365296802E-2</v>
      </c>
      <c r="U26">
        <f t="shared" si="6"/>
        <v>8.7899543378995634E-3</v>
      </c>
    </row>
    <row r="27" spans="3:21" x14ac:dyDescent="0.45">
      <c r="C27" t="s">
        <v>47</v>
      </c>
      <c r="K27" t="s">
        <v>41</v>
      </c>
      <c r="M27" t="s">
        <v>65</v>
      </c>
      <c r="O27">
        <f>R39</f>
        <v>9.9200913242009123E-2</v>
      </c>
      <c r="S27">
        <f t="shared" si="5"/>
        <v>9.9200913242009123E-2</v>
      </c>
      <c r="U27">
        <f t="shared" si="6"/>
        <v>0.11426940639269406</v>
      </c>
    </row>
    <row r="28" spans="3:21" x14ac:dyDescent="0.45">
      <c r="C28" t="s">
        <v>48</v>
      </c>
      <c r="K28" t="s">
        <v>42</v>
      </c>
      <c r="M28" t="s">
        <v>65</v>
      </c>
      <c r="O28">
        <f>S39</f>
        <v>0.10821917808219178</v>
      </c>
      <c r="S28">
        <f t="shared" si="5"/>
        <v>0.10821917808219178</v>
      </c>
      <c r="U28">
        <f t="shared" si="6"/>
        <v>0.12465753424657509</v>
      </c>
    </row>
    <row r="29" spans="3:21" x14ac:dyDescent="0.45">
      <c r="C29" t="s">
        <v>49</v>
      </c>
      <c r="K29" t="s">
        <v>43</v>
      </c>
      <c r="M29" t="s">
        <v>65</v>
      </c>
      <c r="O29">
        <f>T39</f>
        <v>9.0182648401826472E-3</v>
      </c>
      <c r="S29">
        <f t="shared" si="5"/>
        <v>9.0182648401826472E-3</v>
      </c>
      <c r="U29">
        <f t="shared" si="6"/>
        <v>1.0388127853881303E-2</v>
      </c>
    </row>
    <row r="30" spans="3:21" x14ac:dyDescent="0.45">
      <c r="C30" t="s">
        <v>50</v>
      </c>
      <c r="K30" t="s">
        <v>50</v>
      </c>
      <c r="M30" t="s">
        <v>65</v>
      </c>
      <c r="O30">
        <f>U39</f>
        <v>0.13812785388127852</v>
      </c>
      <c r="S30">
        <f t="shared" si="5"/>
        <v>0.13812785388127852</v>
      </c>
      <c r="U30">
        <f t="shared" si="6"/>
        <v>0.15068493150684903</v>
      </c>
    </row>
    <row r="31" spans="3:21" x14ac:dyDescent="0.45">
      <c r="C31" t="s">
        <v>51</v>
      </c>
      <c r="K31" t="s">
        <v>51</v>
      </c>
      <c r="M31" t="s">
        <v>65</v>
      </c>
      <c r="O31">
        <f>V39</f>
        <v>0.15068493150684931</v>
      </c>
      <c r="S31">
        <f t="shared" si="5"/>
        <v>0.15068493150684931</v>
      </c>
      <c r="U31">
        <f t="shared" si="6"/>
        <v>0.16438356164383594</v>
      </c>
    </row>
    <row r="32" spans="3:21" x14ac:dyDescent="0.45">
      <c r="C32" t="s">
        <v>52</v>
      </c>
      <c r="K32" t="s">
        <v>52</v>
      </c>
      <c r="M32" t="s">
        <v>65</v>
      </c>
      <c r="O32">
        <f>W39</f>
        <v>1.2557077625570776E-2</v>
      </c>
      <c r="S32">
        <f t="shared" si="5"/>
        <v>1.2557077625570776E-2</v>
      </c>
      <c r="U32">
        <f t="shared" si="6"/>
        <v>1.3698630136986321E-2</v>
      </c>
    </row>
    <row r="35" spans="11:23" x14ac:dyDescent="0.45">
      <c r="K35" t="s">
        <v>66</v>
      </c>
    </row>
    <row r="37" spans="11:23" x14ac:dyDescent="0.45">
      <c r="K37" t="s">
        <v>11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41</v>
      </c>
      <c r="S37" t="s">
        <v>42</v>
      </c>
      <c r="T37" t="s">
        <v>43</v>
      </c>
      <c r="U37" t="s">
        <v>50</v>
      </c>
      <c r="V37" t="s">
        <v>51</v>
      </c>
      <c r="W37" t="s">
        <v>52</v>
      </c>
    </row>
    <row r="38" spans="11:23" x14ac:dyDescent="0.45">
      <c r="L38" t="s">
        <v>67</v>
      </c>
      <c r="M38" t="s">
        <v>68</v>
      </c>
      <c r="N38" t="s">
        <v>69</v>
      </c>
      <c r="O38" t="s">
        <v>70</v>
      </c>
      <c r="P38" t="s">
        <v>71</v>
      </c>
      <c r="Q38" t="s">
        <v>72</v>
      </c>
      <c r="R38" t="s">
        <v>73</v>
      </c>
      <c r="S38" t="s">
        <v>74</v>
      </c>
      <c r="T38" t="s">
        <v>75</v>
      </c>
      <c r="U38" t="s">
        <v>76</v>
      </c>
      <c r="V38" t="s">
        <v>77</v>
      </c>
      <c r="W38" t="s">
        <v>78</v>
      </c>
    </row>
    <row r="39" spans="11:23" x14ac:dyDescent="0.45">
      <c r="K39" t="s">
        <v>65</v>
      </c>
      <c r="L39">
        <f>L51/O51*M43</f>
        <v>9.417808219178081E-2</v>
      </c>
      <c r="M39">
        <f>M51/O51*M43</f>
        <v>0.10273972602739725</v>
      </c>
      <c r="N39">
        <f>N51/O51*M43</f>
        <v>8.5616438356164379E-3</v>
      </c>
      <c r="O39">
        <f>L52/O52*M44</f>
        <v>0.12682648401826482</v>
      </c>
      <c r="P39">
        <f>M52/O52*M44</f>
        <v>0.13835616438356163</v>
      </c>
      <c r="Q39">
        <f>N52/O52*M44</f>
        <v>1.1529680365296802E-2</v>
      </c>
      <c r="R39">
        <f>L53/O53*M45</f>
        <v>9.9200913242009123E-2</v>
      </c>
      <c r="S39">
        <f>M53/O53*M45</f>
        <v>0.10821917808219178</v>
      </c>
      <c r="T39">
        <f>N53/O53*M45</f>
        <v>9.0182648401826472E-3</v>
      </c>
      <c r="U39">
        <f>L54/O54*M46</f>
        <v>0.13812785388127852</v>
      </c>
      <c r="V39">
        <f>M54/O54*M46</f>
        <v>0.15068493150684931</v>
      </c>
      <c r="W39">
        <f>N54/O54*M46</f>
        <v>1.2557077625570776E-2</v>
      </c>
    </row>
    <row r="42" spans="11:23" ht="14.65" thickBot="1" x14ac:dyDescent="0.5">
      <c r="K42" t="s">
        <v>79</v>
      </c>
      <c r="L42" t="s">
        <v>80</v>
      </c>
      <c r="M42" t="s">
        <v>81</v>
      </c>
      <c r="N42" t="s">
        <v>82</v>
      </c>
    </row>
    <row r="43" spans="11:23" x14ac:dyDescent="0.45">
      <c r="K43" t="s">
        <v>62</v>
      </c>
      <c r="L43">
        <v>75</v>
      </c>
      <c r="M43">
        <f>L43/L47</f>
        <v>0.20547945205479451</v>
      </c>
      <c r="N43" t="s">
        <v>83</v>
      </c>
    </row>
    <row r="44" spans="11:23" x14ac:dyDescent="0.45">
      <c r="K44" t="s">
        <v>56</v>
      </c>
      <c r="L44">
        <v>101</v>
      </c>
      <c r="M44">
        <f>L44/L47</f>
        <v>0.27671232876712326</v>
      </c>
      <c r="N44" t="s">
        <v>84</v>
      </c>
    </row>
    <row r="45" spans="11:23" x14ac:dyDescent="0.45">
      <c r="K45" t="s">
        <v>58</v>
      </c>
      <c r="L45">
        <v>79</v>
      </c>
      <c r="M45">
        <f>L45/L47</f>
        <v>0.21643835616438356</v>
      </c>
      <c r="N45" t="s">
        <v>85</v>
      </c>
    </row>
    <row r="46" spans="11:23" x14ac:dyDescent="0.45">
      <c r="K46" t="s">
        <v>86</v>
      </c>
      <c r="L46">
        <v>110</v>
      </c>
      <c r="M46">
        <f>L46/L47</f>
        <v>0.30136986301369861</v>
      </c>
      <c r="N46" t="s">
        <v>87</v>
      </c>
    </row>
    <row r="47" spans="11:23" x14ac:dyDescent="0.45">
      <c r="L47">
        <f>SUM(L43:L46)</f>
        <v>365</v>
      </c>
      <c r="M47">
        <f>SUM(M43:M46)</f>
        <v>0.99999999999999989</v>
      </c>
    </row>
    <row r="50" spans="11:15" ht="14.65" thickBot="1" x14ac:dyDescent="0.5">
      <c r="K50" t="s">
        <v>88</v>
      </c>
      <c r="L50" t="s">
        <v>57</v>
      </c>
      <c r="M50" t="s">
        <v>59</v>
      </c>
      <c r="N50" t="s">
        <v>61</v>
      </c>
    </row>
    <row r="51" spans="11:15" x14ac:dyDescent="0.45">
      <c r="K51" t="s">
        <v>62</v>
      </c>
      <c r="L51">
        <v>11</v>
      </c>
      <c r="M51">
        <v>12</v>
      </c>
      <c r="N51">
        <v>1</v>
      </c>
      <c r="O51">
        <f>SUM(L51:N51)</f>
        <v>24</v>
      </c>
    </row>
    <row r="52" spans="11:15" x14ac:dyDescent="0.45">
      <c r="K52" t="s">
        <v>56</v>
      </c>
      <c r="L52">
        <v>11</v>
      </c>
      <c r="M52">
        <v>12</v>
      </c>
      <c r="N52">
        <v>1</v>
      </c>
      <c r="O52">
        <f>SUM(L52:N52)</f>
        <v>24</v>
      </c>
    </row>
    <row r="53" spans="11:15" x14ac:dyDescent="0.45">
      <c r="K53" t="s">
        <v>58</v>
      </c>
      <c r="L53">
        <v>11</v>
      </c>
      <c r="M53">
        <v>12</v>
      </c>
      <c r="N53">
        <v>1</v>
      </c>
      <c r="O53">
        <f>SUM(L53:N53)</f>
        <v>24</v>
      </c>
    </row>
    <row r="54" spans="11:15" x14ac:dyDescent="0.45">
      <c r="K54" t="s">
        <v>86</v>
      </c>
      <c r="L54">
        <v>11</v>
      </c>
      <c r="M54">
        <v>12</v>
      </c>
      <c r="N54">
        <v>1</v>
      </c>
      <c r="O54">
        <f>SUM(L54:N54)</f>
        <v>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</vt:lpstr>
      <vt:lpstr>UPD</vt:lpstr>
      <vt:lpstr>UCT1</vt:lpstr>
      <vt:lpstr>UCT2</vt:lpstr>
      <vt:lpstr>UCT3</vt:lpstr>
      <vt:lpstr>UCT4</vt:lpstr>
      <vt:lpstr>Sheet6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2020-10-20T15:28:29Z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857306897640228</vt:r8>
  </property>
</Properties>
</file>